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L:\Lab\Lablan\CERB_CCL_LCMS\Xevo\Science Hub\M543 article\"/>
    </mc:Choice>
  </mc:AlternateContent>
  <bookViews>
    <workbookView xWindow="0" yWindow="0" windowWidth="19200" windowHeight="10770" activeTab="1"/>
  </bookViews>
  <sheets>
    <sheet name="Figure 1" sheetId="1" r:id="rId1"/>
    <sheet name="Figure 2" sheetId="2" r:id="rId2"/>
    <sheet name="Table 1" sheetId="3" r:id="rId3"/>
    <sheet name="Table 2" sheetId="4" r:id="rId4"/>
    <sheet name="Table 3" sheetId="5" r:id="rId5"/>
    <sheet name="Table 4" sheetId="6" r:id="rId6"/>
    <sheet name="Table 5" sheetId="7" r:id="rId7"/>
    <sheet name="Table 6" sheetId="8" r:id="rId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1" i="7" l="1"/>
  <c r="L51" i="7"/>
  <c r="L52" i="7" s="1"/>
  <c r="K51" i="7"/>
  <c r="K52" i="7" s="1"/>
  <c r="J51" i="7"/>
  <c r="I51" i="7"/>
  <c r="H51" i="7"/>
  <c r="H52" i="7" s="1"/>
  <c r="G51" i="7"/>
  <c r="G52" i="7" s="1"/>
  <c r="F51" i="7"/>
  <c r="E51" i="7"/>
  <c r="D51" i="7"/>
  <c r="D52" i="7" s="1"/>
  <c r="M50" i="7"/>
  <c r="M52" i="7" s="1"/>
  <c r="L50" i="7"/>
  <c r="K50" i="7"/>
  <c r="J50" i="7"/>
  <c r="J52" i="7" s="1"/>
  <c r="I50" i="7"/>
  <c r="I52" i="7" s="1"/>
  <c r="H50" i="7"/>
  <c r="G50" i="7"/>
  <c r="F50" i="7"/>
  <c r="F52" i="7" s="1"/>
  <c r="E50" i="7"/>
  <c r="E52" i="7" s="1"/>
  <c r="D50" i="7"/>
  <c r="M34" i="7"/>
  <c r="M35" i="7" s="1"/>
  <c r="L34" i="7"/>
  <c r="K34" i="7"/>
  <c r="J34" i="7"/>
  <c r="J35" i="7" s="1"/>
  <c r="I34" i="7"/>
  <c r="I35" i="7" s="1"/>
  <c r="H34" i="7"/>
  <c r="G34" i="7"/>
  <c r="F34" i="7"/>
  <c r="F35" i="7" s="1"/>
  <c r="E34" i="7"/>
  <c r="E35" i="7" s="1"/>
  <c r="D34" i="7"/>
  <c r="M33" i="7"/>
  <c r="L33" i="7"/>
  <c r="L35" i="7" s="1"/>
  <c r="K33" i="7"/>
  <c r="K35" i="7" s="1"/>
  <c r="J33" i="7"/>
  <c r="I33" i="7"/>
  <c r="H33" i="7"/>
  <c r="H35" i="7" s="1"/>
  <c r="G33" i="7"/>
  <c r="G35" i="7" s="1"/>
  <c r="F33" i="7"/>
  <c r="E33" i="7"/>
  <c r="D33" i="7"/>
  <c r="D35" i="7" s="1"/>
  <c r="H91" i="5" l="1"/>
  <c r="J91" i="5" s="1"/>
  <c r="H90" i="5"/>
  <c r="J90" i="5" s="1"/>
  <c r="H89" i="5"/>
  <c r="I89" i="5" s="1"/>
  <c r="J88" i="5"/>
  <c r="I88" i="5"/>
  <c r="H88" i="5"/>
  <c r="H87" i="5"/>
  <c r="J87" i="5" s="1"/>
  <c r="H86" i="5"/>
  <c r="J86" i="5" s="1"/>
  <c r="J85" i="5"/>
  <c r="H85" i="5"/>
  <c r="I85" i="5" s="1"/>
  <c r="H84" i="5"/>
  <c r="J84" i="5" s="1"/>
  <c r="H83" i="5"/>
  <c r="J83" i="5" s="1"/>
  <c r="H82" i="5"/>
  <c r="J82" i="5" s="1"/>
  <c r="I84" i="5" l="1"/>
  <c r="I91" i="5"/>
  <c r="J89" i="5"/>
  <c r="I83" i="5"/>
  <c r="I87" i="5"/>
  <c r="I86" i="5"/>
  <c r="I90" i="5"/>
  <c r="I82" i="5"/>
  <c r="H78" i="5" l="1"/>
  <c r="J78" i="5" s="1"/>
  <c r="H77" i="5"/>
  <c r="J77" i="5" s="1"/>
  <c r="H76" i="5"/>
  <c r="J76" i="5" s="1"/>
  <c r="H75" i="5"/>
  <c r="J75" i="5" s="1"/>
  <c r="H74" i="5"/>
  <c r="J74" i="5" s="1"/>
  <c r="H73" i="5"/>
  <c r="J73" i="5" s="1"/>
  <c r="H72" i="5"/>
  <c r="J72" i="5" s="1"/>
  <c r="H71" i="5"/>
  <c r="J71" i="5" s="1"/>
  <c r="H70" i="5"/>
  <c r="J70" i="5" s="1"/>
  <c r="H69" i="5"/>
  <c r="J69" i="5" s="1"/>
  <c r="I75" i="5" l="1"/>
  <c r="I72" i="5"/>
  <c r="I76" i="5"/>
  <c r="I71" i="5"/>
  <c r="I69" i="5"/>
  <c r="I73" i="5"/>
  <c r="I77" i="5"/>
  <c r="I70" i="5"/>
  <c r="I74" i="5"/>
  <c r="I78" i="5"/>
  <c r="H52" i="5" l="1"/>
  <c r="J52" i="5" s="1"/>
  <c r="H65" i="5" l="1"/>
  <c r="H64" i="5"/>
  <c r="H63" i="5"/>
  <c r="H62" i="5"/>
  <c r="H61" i="5"/>
  <c r="H60" i="5"/>
  <c r="H59" i="5"/>
  <c r="H58" i="5"/>
  <c r="H57" i="5"/>
  <c r="H56" i="5"/>
  <c r="H51" i="5"/>
  <c r="J51" i="5" s="1"/>
  <c r="H50" i="5"/>
  <c r="H49" i="5"/>
  <c r="H48" i="5"/>
  <c r="H47" i="5"/>
  <c r="H46" i="5"/>
  <c r="H45" i="5"/>
  <c r="H44" i="5"/>
  <c r="H43" i="5"/>
  <c r="J59" i="5" l="1"/>
  <c r="I59" i="5"/>
  <c r="J63" i="5"/>
  <c r="I63" i="5"/>
  <c r="J56" i="5"/>
  <c r="I56" i="5"/>
  <c r="I64" i="5"/>
  <c r="J64" i="5"/>
  <c r="J57" i="5"/>
  <c r="I57" i="5"/>
  <c r="J61" i="5"/>
  <c r="I61" i="5"/>
  <c r="J65" i="5"/>
  <c r="I65" i="5"/>
  <c r="J60" i="5"/>
  <c r="I60" i="5"/>
  <c r="J58" i="5"/>
  <c r="I58" i="5"/>
  <c r="J62" i="5"/>
  <c r="I62" i="5"/>
  <c r="J49" i="5" l="1"/>
  <c r="J50" i="5"/>
  <c r="J43" i="5"/>
  <c r="J46" i="5"/>
  <c r="I46" i="5"/>
  <c r="I43" i="5"/>
  <c r="J47" i="5"/>
  <c r="I47" i="5"/>
  <c r="I51" i="5"/>
  <c r="J44" i="5"/>
  <c r="I44" i="5"/>
  <c r="J48" i="5"/>
  <c r="I48" i="5"/>
  <c r="J45" i="5"/>
  <c r="I45" i="5"/>
  <c r="I52" i="5"/>
  <c r="I49" i="5" l="1"/>
  <c r="I50" i="5"/>
  <c r="G37" i="4" l="1"/>
  <c r="G36" i="4"/>
  <c r="G35" i="4"/>
  <c r="G34" i="4"/>
  <c r="G33" i="4"/>
  <c r="G32" i="4"/>
  <c r="G31" i="4"/>
  <c r="G30" i="4"/>
  <c r="G29" i="4"/>
  <c r="G28" i="4"/>
  <c r="H28" i="4" s="1"/>
  <c r="I30" i="4" l="1"/>
  <c r="H30" i="4"/>
  <c r="H34" i="4"/>
  <c r="I34" i="4"/>
  <c r="H37" i="4"/>
  <c r="I37" i="4"/>
  <c r="I31" i="4"/>
  <c r="H31" i="4"/>
  <c r="H29" i="4"/>
  <c r="I29" i="4"/>
  <c r="I33" i="4"/>
  <c r="H33" i="4"/>
  <c r="I36" i="4"/>
  <c r="H36" i="4"/>
  <c r="I28" i="4"/>
  <c r="I32" i="4"/>
  <c r="H32" i="4"/>
  <c r="H35" i="4"/>
  <c r="I35" i="4"/>
</calcChain>
</file>

<file path=xl/sharedStrings.xml><?xml version="1.0" encoding="utf-8"?>
<sst xmlns="http://schemas.openxmlformats.org/spreadsheetml/2006/main" count="1005" uniqueCount="313">
  <si>
    <r>
      <t>Figure 1.</t>
    </r>
    <r>
      <rPr>
        <sz val="12"/>
        <color theme="1"/>
        <rFont val="Times New Roman"/>
        <family val="1"/>
      </rPr>
      <t xml:space="preserve">  On-line solid phase extraction (SPE) liquid chromatography/mass spectrometry (LC/MS) chromatograms of </t>
    </r>
    <r>
      <rPr>
        <i/>
        <sz val="12"/>
        <color theme="1"/>
        <rFont val="Times New Roman"/>
        <family val="1"/>
      </rPr>
      <t>m/z</t>
    </r>
    <r>
      <rPr>
        <sz val="12"/>
        <color theme="1"/>
        <rFont val="Times New Roman"/>
        <family val="1"/>
      </rPr>
      <t>122 illustrating background Trizma</t>
    </r>
    <r>
      <rPr>
        <vertAlign val="superscript"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intensities under various SPE/mobile phase conditions using a 5-mL injection of deionized water. (A) and (B) are preserved with 2.0 g/L 2-CA, 7.75 g/L Trizma and 200 mg/L ascorbic acid while (C) has no preservatives.</t>
    </r>
  </si>
  <si>
    <r>
      <t>Figure 2.</t>
    </r>
    <r>
      <rPr>
        <sz val="12"/>
        <color theme="1"/>
        <rFont val="Times New Roman"/>
        <family val="1"/>
      </rPr>
      <t xml:space="preserve"> On-line solid phase extraction (SPE) liquid chromatography/mass spectrometry (LC/MS) chromatograms (overlaid MS/MS segments) of a calibration standard with Method 543 analytes at concentration levels of 20-80 ng/L.  Peak 1 is </t>
    </r>
    <r>
      <rPr>
        <sz val="12"/>
        <color rgb="FF000000"/>
        <rFont val="Times New Roman"/>
        <family val="1"/>
      </rPr>
      <t>methomyl-</t>
    </r>
    <r>
      <rPr>
        <vertAlign val="superscript"/>
        <sz val="12"/>
        <color rgb="FF000000"/>
        <rFont val="Times New Roman"/>
        <family val="1"/>
      </rPr>
      <t>13</t>
    </r>
    <r>
      <rPr>
        <sz val="12"/>
        <color rgb="FF000000"/>
        <rFont val="Times New Roman"/>
        <family val="1"/>
      </rPr>
      <t>C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,</t>
    </r>
    <r>
      <rPr>
        <vertAlign val="superscript"/>
        <sz val="12"/>
        <color rgb="FF000000"/>
        <rFont val="Times New Roman"/>
        <family val="1"/>
      </rPr>
      <t>15</t>
    </r>
    <r>
      <rPr>
        <sz val="12"/>
        <color rgb="FF000000"/>
        <rFont val="Times New Roman"/>
        <family val="1"/>
      </rPr>
      <t>N, 2 is 3-hydroxycarbofuran, 3 is fenamiphos sulfoxide, 4 is fenamiphos sulfone, 5 is carbofuran-</t>
    </r>
    <r>
      <rPr>
        <vertAlign val="superscript"/>
        <sz val="12"/>
        <color rgb="FF000000"/>
        <rFont val="Times New Roman"/>
        <family val="1"/>
      </rPr>
      <t>13</t>
    </r>
    <r>
      <rPr>
        <sz val="12"/>
        <color rgb="FF000000"/>
        <rFont val="Times New Roman"/>
        <family val="1"/>
      </rPr>
      <t>C</t>
    </r>
    <r>
      <rPr>
        <vertAlign val="subscript"/>
        <sz val="12"/>
        <color rgb="FF000000"/>
        <rFont val="Times New Roman"/>
        <family val="1"/>
      </rPr>
      <t>6</t>
    </r>
    <r>
      <rPr>
        <sz val="12"/>
        <color rgb="FF000000"/>
        <rFont val="Times New Roman"/>
        <family val="1"/>
      </rPr>
      <t>, 6 is fenamiphos, 7 is tebuconazole, 8 is tebufenozide, 9 is bensulide-</t>
    </r>
    <r>
      <rPr>
        <i/>
        <sz val="12"/>
        <color rgb="FF000000"/>
        <rFont val="Times New Roman"/>
        <family val="1"/>
      </rPr>
      <t>d</t>
    </r>
    <r>
      <rPr>
        <vertAlign val="subscript"/>
        <sz val="12"/>
        <color rgb="FF000000"/>
        <rFont val="Times New Roman"/>
        <family val="1"/>
      </rPr>
      <t>14</t>
    </r>
    <r>
      <rPr>
        <sz val="12"/>
        <color rgb="FF000000"/>
        <rFont val="Times New Roman"/>
        <family val="1"/>
      </rPr>
      <t>, 10 is bensulide</t>
    </r>
  </si>
  <si>
    <t xml:space="preserve">Table 1.  Chemicals evaluated for inclusion in EPA Method 543, retention times and MS/MS parameters </t>
  </si>
  <si>
    <t>Analyte</t>
  </si>
  <si>
    <t>Retention Time (min)</t>
  </si>
  <si>
    <r>
      <t xml:space="preserve">Precursor Ion </t>
    </r>
    <r>
      <rPr>
        <b/>
        <i/>
        <sz val="11"/>
        <color theme="1"/>
        <rFont val="Times New Roman"/>
        <family val="1"/>
      </rPr>
      <t>(m/z)</t>
    </r>
  </si>
  <si>
    <r>
      <t>Product Ion (</t>
    </r>
    <r>
      <rPr>
        <b/>
        <i/>
        <sz val="11"/>
        <color theme="1"/>
        <rFont val="Times New Roman"/>
        <family val="1"/>
      </rPr>
      <t>m/z</t>
    </r>
    <r>
      <rPr>
        <b/>
        <sz val="11"/>
        <color theme="1"/>
        <rFont val="Times New Roman"/>
        <family val="1"/>
      </rPr>
      <t>)</t>
    </r>
  </si>
  <si>
    <t>CCL 3 chemicals and degradates</t>
  </si>
  <si>
    <t>3-hydroxycarbofuran</t>
  </si>
  <si>
    <t>fenamiphos sulfoxide</t>
  </si>
  <si>
    <t>fenamiphos sulfone</t>
  </si>
  <si>
    <t>fenamiphos</t>
  </si>
  <si>
    <t>tebuconazole</t>
  </si>
  <si>
    <t>tebufenozide</t>
  </si>
  <si>
    <t>bensulide</t>
  </si>
  <si>
    <t>Internal standards</t>
  </si>
  <si>
    <t>-</t>
  </si>
  <si>
    <r>
      <t>bensulide-</t>
    </r>
    <r>
      <rPr>
        <i/>
        <sz val="12"/>
        <color theme="1"/>
        <rFont val="Times New Roman"/>
        <family val="1"/>
      </rPr>
      <t>d</t>
    </r>
    <r>
      <rPr>
        <vertAlign val="subscript"/>
        <sz val="12"/>
        <color theme="1"/>
        <rFont val="Times New Roman"/>
        <family val="1"/>
      </rPr>
      <t xml:space="preserve">14   </t>
    </r>
    <r>
      <rPr>
        <sz val="12"/>
        <color theme="1"/>
        <rFont val="Times New Roman"/>
        <family val="1"/>
      </rPr>
      <t>(IS#3)</t>
    </r>
  </si>
  <si>
    <r>
      <t>carbofuran-</t>
    </r>
    <r>
      <rPr>
        <vertAlign val="superscript"/>
        <sz val="12"/>
        <color theme="1"/>
        <rFont val="Times New Roman"/>
        <family val="1"/>
      </rPr>
      <t>13</t>
    </r>
    <r>
      <rPr>
        <sz val="12"/>
        <color theme="1"/>
        <rFont val="Times New Roman"/>
        <family val="1"/>
      </rPr>
      <t>C</t>
    </r>
    <r>
      <rPr>
        <vertAlign val="subscript"/>
        <sz val="12"/>
        <color theme="1"/>
        <rFont val="Times New Roman"/>
        <family val="1"/>
      </rPr>
      <t xml:space="preserve">6  </t>
    </r>
    <r>
      <rPr>
        <sz val="12"/>
        <color theme="1"/>
        <rFont val="Times New Roman"/>
        <family val="1"/>
      </rPr>
      <t>(IS#2)</t>
    </r>
  </si>
  <si>
    <r>
      <t>methomyl-</t>
    </r>
    <r>
      <rPr>
        <vertAlign val="superscript"/>
        <sz val="12"/>
        <color theme="1"/>
        <rFont val="Times New Roman"/>
        <family val="1"/>
      </rPr>
      <t>13</t>
    </r>
    <r>
      <rPr>
        <sz val="12"/>
        <color theme="1"/>
        <rFont val="Times New Roman"/>
        <family val="1"/>
      </rPr>
      <t>C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</t>
    </r>
    <r>
      <rPr>
        <vertAlign val="superscript"/>
        <sz val="12"/>
        <color theme="1"/>
        <rFont val="Times New Roman"/>
        <family val="1"/>
      </rPr>
      <t>15</t>
    </r>
    <r>
      <rPr>
        <sz val="12"/>
        <color theme="1"/>
        <rFont val="Times New Roman"/>
        <family val="1"/>
      </rPr>
      <t>N (IS#1)</t>
    </r>
  </si>
  <si>
    <t>Cone Voltage (volts)</t>
  </si>
  <si>
    <t>Collision Energy (volts)</t>
  </si>
  <si>
    <t>IS used</t>
  </si>
  <si>
    <t>Table 2.  Mean recovery and precision (n=4) of method analytes in preserved tap water (TOC=3 mg/L) using a 5-mL and 2-mL on-line SPE injection.</t>
  </si>
  <si>
    <t>5-mL injection volume</t>
  </si>
  <si>
    <t>2-mL injection volume</t>
  </si>
  <si>
    <t>Spike Level ng/L</t>
  </si>
  <si>
    <t>Mean Rec %</t>
  </si>
  <si>
    <r>
      <t>methomyl-</t>
    </r>
    <r>
      <rPr>
        <vertAlign val="superscript"/>
        <sz val="12"/>
        <color theme="1"/>
        <rFont val="Times New Roman"/>
        <family val="1"/>
      </rPr>
      <t>13</t>
    </r>
    <r>
      <rPr>
        <sz val="12"/>
        <color theme="1"/>
        <rFont val="Times New Roman"/>
        <family val="1"/>
      </rPr>
      <t>C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</t>
    </r>
    <r>
      <rPr>
        <vertAlign val="superscript"/>
        <sz val="12"/>
        <color theme="1"/>
        <rFont val="Times New Roman"/>
        <family val="1"/>
      </rPr>
      <t>15</t>
    </r>
    <r>
      <rPr>
        <sz val="12"/>
        <color theme="1"/>
        <rFont val="Times New Roman"/>
        <family val="1"/>
      </rPr>
      <t>N</t>
    </r>
  </si>
  <si>
    <r>
      <t>ND</t>
    </r>
    <r>
      <rPr>
        <vertAlign val="superscript"/>
        <sz val="12"/>
        <color rgb="FF000000"/>
        <rFont val="Times New Roman"/>
        <family val="1"/>
      </rPr>
      <t>a</t>
    </r>
  </si>
  <si>
    <t>ND</t>
  </si>
  <si>
    <r>
      <t>carbofuran-</t>
    </r>
    <r>
      <rPr>
        <vertAlign val="superscript"/>
        <sz val="12"/>
        <color theme="1"/>
        <rFont val="Times New Roman"/>
        <family val="1"/>
      </rPr>
      <t>13</t>
    </r>
    <r>
      <rPr>
        <sz val="12"/>
        <color theme="1"/>
        <rFont val="Times New Roman"/>
        <family val="1"/>
      </rPr>
      <t>C</t>
    </r>
    <r>
      <rPr>
        <vertAlign val="subscript"/>
        <sz val="12"/>
        <color theme="1"/>
        <rFont val="Times New Roman"/>
        <family val="1"/>
      </rPr>
      <t>6</t>
    </r>
  </si>
  <si>
    <r>
      <t>bensulide-</t>
    </r>
    <r>
      <rPr>
        <i/>
        <sz val="12"/>
        <color theme="1"/>
        <rFont val="Times New Roman"/>
        <family val="1"/>
      </rPr>
      <t>d</t>
    </r>
    <r>
      <rPr>
        <vertAlign val="subscript"/>
        <sz val="12"/>
        <color theme="1"/>
        <rFont val="Times New Roman"/>
        <family val="1"/>
      </rPr>
      <t>14</t>
    </r>
  </si>
  <si>
    <r>
      <t xml:space="preserve">a </t>
    </r>
    <r>
      <rPr>
        <sz val="12"/>
        <color theme="1"/>
        <rFont val="Times New Roman"/>
        <family val="1"/>
      </rPr>
      <t>Methomyl-</t>
    </r>
    <r>
      <rPr>
        <vertAlign val="superscript"/>
        <sz val="12"/>
        <color theme="1"/>
        <rFont val="Times New Roman"/>
        <family val="1"/>
      </rPr>
      <t>13</t>
    </r>
    <r>
      <rPr>
        <sz val="12"/>
        <color theme="1"/>
        <rFont val="Times New Roman"/>
        <family val="1"/>
      </rPr>
      <t>C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</t>
    </r>
    <r>
      <rPr>
        <vertAlign val="superscript"/>
        <sz val="12"/>
        <color theme="1"/>
        <rFont val="Times New Roman"/>
        <family val="1"/>
      </rPr>
      <t>15</t>
    </r>
    <r>
      <rPr>
        <sz val="12"/>
        <color theme="1"/>
        <rFont val="Times New Roman"/>
        <family val="1"/>
      </rPr>
      <t>N was not added as an IS until after this study.</t>
    </r>
  </si>
  <si>
    <t>RSD %</t>
  </si>
  <si>
    <t>Metadata for Table 2</t>
  </si>
  <si>
    <t>2 mL injection into 5-mL loop</t>
  </si>
  <si>
    <t>MS Method: MRM_05_29_13</t>
  </si>
  <si>
    <t>Elution = 20 mM NH4OAc/ 100% ACN</t>
  </si>
  <si>
    <t>Quan Method: OLSPE_07_03_13</t>
  </si>
  <si>
    <t>Condition = 100% ACN</t>
  </si>
  <si>
    <t>LC Method:  CCL3_05_29_13_AB</t>
  </si>
  <si>
    <t>90:10 initial mobile phase 20 mM NH4OAc:ACN</t>
  </si>
  <si>
    <t>Cal File:  OLSPE_07_24_13_c</t>
  </si>
  <si>
    <t>Quan File: OLSPE_07_24_13_c</t>
  </si>
  <si>
    <t xml:space="preserve"> Load with 20 mM NH4OAc at 2mL/min</t>
  </si>
  <si>
    <t>Wash =20 mM NH4OAc at 2mL/min</t>
  </si>
  <si>
    <t>70-130%</t>
  </si>
  <si>
    <t>Rep #1</t>
  </si>
  <si>
    <t>Rep #2</t>
  </si>
  <si>
    <t>Rep #3</t>
  </si>
  <si>
    <t>Rep #4</t>
  </si>
  <si>
    <t>Mean</t>
  </si>
  <si>
    <t>% REC</t>
  </si>
  <si>
    <t>%RSD</t>
  </si>
  <si>
    <t>MB ng/L</t>
  </si>
  <si>
    <t>LRB ng/L</t>
  </si>
  <si>
    <t>carbofuran-13C6</t>
  </si>
  <si>
    <t>tebuconazole-d6</t>
  </si>
  <si>
    <t>bensulide-d14</t>
  </si>
  <si>
    <t>Tap water LFSMs ng/L</t>
  </si>
  <si>
    <t>Matrix Blank ng/L</t>
  </si>
  <si>
    <t>% Recovery</t>
  </si>
  <si>
    <t>LFB % Recovery</t>
  </si>
  <si>
    <t>Table 3.  Mean recovery and precision (n=5) of method analytes in deionized water and challenging drinking water matrices preserved with 2.0 g/L 2-CA, 7.75 g/L Trizma and 200 mg/L ascorbic acid using a 2-mL injection volume</t>
  </si>
  <si>
    <t>DI water</t>
  </si>
  <si>
    <r>
      <t>Tap water 1</t>
    </r>
    <r>
      <rPr>
        <b/>
        <vertAlign val="superscript"/>
        <sz val="12"/>
        <color theme="1"/>
        <rFont val="Times New Roman"/>
        <family val="1"/>
      </rPr>
      <t>a</t>
    </r>
  </si>
  <si>
    <r>
      <t>Tap water 2</t>
    </r>
    <r>
      <rPr>
        <b/>
        <vertAlign val="superscript"/>
        <sz val="12"/>
        <color theme="1"/>
        <rFont val="Times New Roman"/>
        <family val="1"/>
      </rPr>
      <t>b</t>
    </r>
  </si>
  <si>
    <r>
      <t>Tap water 3</t>
    </r>
    <r>
      <rPr>
        <b/>
        <vertAlign val="superscript"/>
        <sz val="12"/>
        <color theme="1"/>
        <rFont val="Times New Roman"/>
        <family val="1"/>
      </rPr>
      <t>c</t>
    </r>
  </si>
  <si>
    <t>Mid-Level Fortification</t>
  </si>
  <si>
    <t>Low-Level Fortification</t>
  </si>
  <si>
    <r>
      <t>a</t>
    </r>
    <r>
      <rPr>
        <sz val="12"/>
        <color theme="1"/>
        <rFont val="Times New Roman"/>
        <family val="1"/>
      </rPr>
      <t xml:space="preserve"> Tap water from a surface water source; TOC = 3.20 mg/L and hardness = 68.5 mg/L </t>
    </r>
    <r>
      <rPr>
        <sz val="11.5"/>
        <color theme="1"/>
        <rFont val="Times New Roman"/>
        <family val="1"/>
      </rPr>
      <t xml:space="preserve">as calcium carbonate    </t>
    </r>
  </si>
  <si>
    <r>
      <t xml:space="preserve">b </t>
    </r>
    <r>
      <rPr>
        <sz val="12"/>
        <color theme="1"/>
        <rFont val="Times New Roman"/>
        <family val="1"/>
      </rPr>
      <t xml:space="preserve">Tap water from a surface water source; TOC = 2.44 mg/L and hardness = 137 mg/L </t>
    </r>
    <r>
      <rPr>
        <sz val="11.5"/>
        <color theme="1"/>
        <rFont val="Times New Roman"/>
        <family val="1"/>
      </rPr>
      <t>as calcium carbonate</t>
    </r>
  </si>
  <si>
    <r>
      <t>c</t>
    </r>
    <r>
      <rPr>
        <sz val="12"/>
        <color theme="1"/>
        <rFont val="Times New Roman"/>
        <family val="1"/>
      </rPr>
      <t xml:space="preserve"> Tap water from a ground water source; TOC = 0.71 mg/L and hardness = 342 mg/L </t>
    </r>
    <r>
      <rPr>
        <sz val="11.5"/>
        <color theme="1"/>
        <rFont val="Times New Roman"/>
        <family val="1"/>
      </rPr>
      <t>as calcium carbonate</t>
    </r>
  </si>
  <si>
    <t>Mean Recovery %</t>
  </si>
  <si>
    <t>Metadata for Table 3</t>
  </si>
  <si>
    <t>LFBs and tap waters with 7.75 g/L trizma, 2 g/L 2-CA, 200 mg/L ascorbic</t>
  </si>
  <si>
    <t>Elution =20 mM NH4OAc in water/ 100% ACN</t>
  </si>
  <si>
    <t>90:10 initial mobile phase 20 MM NH4OAc : ACN</t>
  </si>
  <si>
    <t xml:space="preserve"> Load &amp; Wash with 20 mM NH4OAc at 2mL/min</t>
  </si>
  <si>
    <t>Rep #5</t>
  </si>
  <si>
    <t>CCC cal 6 % Rec</t>
  </si>
  <si>
    <t>QCS %Rec</t>
  </si>
  <si>
    <t>CCC cal 3 % Rec</t>
  </si>
  <si>
    <t>methomyl-13C2, 15N</t>
  </si>
  <si>
    <t>LFBs (DI Water), ng/L</t>
  </si>
  <si>
    <t>CCC cal 5 % Rec</t>
  </si>
  <si>
    <t>Tap water 1, ng/L</t>
  </si>
  <si>
    <t>Tap water 2, ng/L</t>
  </si>
  <si>
    <t>Tap water 3, ng/L</t>
  </si>
  <si>
    <t>No Metadata associated with this table</t>
  </si>
  <si>
    <r>
      <t>Table 4.   Aqueous sample holding time data (n=5) for chlorinated tap water samples</t>
    </r>
    <r>
      <rPr>
        <b/>
        <vertAlign val="superscript"/>
        <sz val="12"/>
        <color theme="1"/>
        <rFont val="Times New Roman"/>
        <family val="1"/>
      </rPr>
      <t>a</t>
    </r>
    <r>
      <rPr>
        <b/>
        <sz val="12"/>
        <color theme="1"/>
        <rFont val="Times New Roman"/>
        <family val="1"/>
      </rPr>
      <t xml:space="preserve"> fortified with method analytes</t>
    </r>
    <r>
      <rPr>
        <b/>
        <vertAlign val="superscript"/>
        <sz val="12"/>
        <color theme="1"/>
        <rFont val="Times New Roman"/>
        <family val="1"/>
      </rPr>
      <t>b</t>
    </r>
    <r>
      <rPr>
        <b/>
        <sz val="12"/>
        <color theme="1"/>
        <rFont val="Times New Roman"/>
        <family val="1"/>
      </rPr>
      <t xml:space="preserve"> and preserved</t>
    </r>
    <r>
      <rPr>
        <b/>
        <vertAlign val="superscript"/>
        <sz val="12"/>
        <color theme="1"/>
        <rFont val="Times New Roman"/>
        <family val="1"/>
      </rPr>
      <t>c</t>
    </r>
  </si>
  <si>
    <t>Fortified Conc. (ng/L)</t>
  </si>
  <si>
    <t>Day 0</t>
  </si>
  <si>
    <t>Day 7</t>
  </si>
  <si>
    <t>Day 14</t>
  </si>
  <si>
    <t>Day 22</t>
  </si>
  <si>
    <t>Day 28</t>
  </si>
  <si>
    <t>% RSD</t>
  </si>
  <si>
    <t xml:space="preserve">fenamiphos </t>
  </si>
  <si>
    <r>
      <t>a</t>
    </r>
    <r>
      <rPr>
        <sz val="12"/>
        <color theme="1"/>
        <rFont val="Times New Roman"/>
        <family val="1"/>
      </rPr>
      <t xml:space="preserve"> </t>
    </r>
  </si>
  <si>
    <r>
      <t xml:space="preserve">TOC = 0.72 mg/L and hardness = 154 mg/L </t>
    </r>
    <r>
      <rPr>
        <sz val="11.5"/>
        <color theme="1"/>
        <rFont val="Times New Roman"/>
        <family val="1"/>
      </rPr>
      <t>as calcium carbonate</t>
    </r>
  </si>
  <si>
    <r>
      <t>b</t>
    </r>
    <r>
      <rPr>
        <sz val="12"/>
        <color theme="1"/>
        <rFont val="Times New Roman"/>
        <family val="1"/>
      </rPr>
      <t xml:space="preserve"> </t>
    </r>
  </si>
  <si>
    <t>Internal standards were not added to samples until the day of extraction</t>
  </si>
  <si>
    <r>
      <t>c</t>
    </r>
    <r>
      <rPr>
        <sz val="12"/>
        <color theme="1"/>
        <rFont val="Times New Roman"/>
        <family val="1"/>
      </rPr>
      <t xml:space="preserve"> </t>
    </r>
  </si>
  <si>
    <t>Preserved with 2.0 g/L 2-CA, 7.75 g/L Trizma and 200 mg/L ascorbic acid</t>
  </si>
  <si>
    <t>Mean %Recovery</t>
  </si>
  <si>
    <t>Metadata for Table 4</t>
  </si>
  <si>
    <t>QC criteria</t>
  </si>
  <si>
    <t>Day 0 LFMS, ng/L</t>
  </si>
  <si>
    <t>Day 7 LFMS, ng/L</t>
  </si>
  <si>
    <t>Day 14 LFMS, ng/L</t>
  </si>
  <si>
    <t>Day 21 LFMS, ng/L</t>
  </si>
  <si>
    <t>Day 28 LFMS, ng/L</t>
  </si>
  <si>
    <t>CCC cal 5 % Recovery</t>
  </si>
  <si>
    <t>Table 5.  Recovery and precision of final method analytes obtained in multi-laboratory verification studies</t>
  </si>
  <si>
    <t>% Mean Recovery (% RSD)</t>
  </si>
  <si>
    <r>
      <t>Lab 1</t>
    </r>
    <r>
      <rPr>
        <b/>
        <vertAlign val="superscript"/>
        <sz val="11"/>
        <color theme="1"/>
        <rFont val="Times New Roman"/>
        <family val="1"/>
      </rPr>
      <t>a</t>
    </r>
  </si>
  <si>
    <r>
      <t>Lab 2</t>
    </r>
    <r>
      <rPr>
        <b/>
        <vertAlign val="superscript"/>
        <sz val="11"/>
        <color theme="1"/>
        <rFont val="Times New Roman"/>
        <family val="1"/>
      </rPr>
      <t>b</t>
    </r>
  </si>
  <si>
    <t>DI water (n=4)</t>
  </si>
  <si>
    <t>Tap water (n=4)</t>
  </si>
  <si>
    <t>DI water (n=7)</t>
  </si>
  <si>
    <t>Tap water (n=7)</t>
  </si>
  <si>
    <t>101 (11)</t>
  </si>
  <si>
    <t>104 (3.9)</t>
  </si>
  <si>
    <t>107 (1.6)</t>
  </si>
  <si>
    <t>93.1 (4.8)</t>
  </si>
  <si>
    <t>98.8 (4.9)</t>
  </si>
  <si>
    <t>107 (3.8)</t>
  </si>
  <si>
    <t>104 (1.3)</t>
  </si>
  <si>
    <t>101 (3.5)</t>
  </si>
  <si>
    <t>93.3 (5.8)</t>
  </si>
  <si>
    <t>99.4 (7.3)</t>
  </si>
  <si>
    <t>100 (0.8)</t>
  </si>
  <si>
    <t>102 (0.9)</t>
  </si>
  <si>
    <t>102 (4.5)</t>
  </si>
  <si>
    <t>108 (2.6)</t>
  </si>
  <si>
    <t>101 (2.0)</t>
  </si>
  <si>
    <t>104 (2.8)</t>
  </si>
  <si>
    <t>113 (4.9)</t>
  </si>
  <si>
    <t>112 (6.6)</t>
  </si>
  <si>
    <t>87.7 (4.2)</t>
  </si>
  <si>
    <t>101 (6.5)</t>
  </si>
  <si>
    <t>116 (8.4)</t>
  </si>
  <si>
    <t>122 (7.0)</t>
  </si>
  <si>
    <t>97.0 (1.4)</t>
  </si>
  <si>
    <t>100 (5.1)</t>
  </si>
  <si>
    <t>99.6 (2.6)</t>
  </si>
  <si>
    <t>104 (3.3)</t>
  </si>
  <si>
    <t>102 (2.7)</t>
  </si>
  <si>
    <t>101 (1.2)</t>
  </si>
  <si>
    <r>
      <t>methomyl-</t>
    </r>
    <r>
      <rPr>
        <vertAlign val="superscript"/>
        <sz val="12"/>
        <color rgb="FF000000"/>
        <rFont val="Times New Roman"/>
        <family val="1"/>
      </rPr>
      <t>13</t>
    </r>
    <r>
      <rPr>
        <sz val="12"/>
        <color rgb="FF000000"/>
        <rFont val="Times New Roman"/>
        <family val="1"/>
      </rPr>
      <t>C</t>
    </r>
    <r>
      <rPr>
        <vertAlign val="subscript"/>
        <sz val="12"/>
        <color rgb="FF000000"/>
        <rFont val="Times New Roman"/>
        <family val="1"/>
      </rPr>
      <t>2</t>
    </r>
    <r>
      <rPr>
        <sz val="12"/>
        <color rgb="FF000000"/>
        <rFont val="Times New Roman"/>
        <family val="1"/>
      </rPr>
      <t>,</t>
    </r>
    <r>
      <rPr>
        <vertAlign val="superscript"/>
        <sz val="12"/>
        <color rgb="FF000000"/>
        <rFont val="Times New Roman"/>
        <family val="1"/>
      </rPr>
      <t>15</t>
    </r>
    <r>
      <rPr>
        <sz val="12"/>
        <color rgb="FF000000"/>
        <rFont val="Times New Roman"/>
        <family val="1"/>
      </rPr>
      <t>N</t>
    </r>
  </si>
  <si>
    <t>95.6 (13)</t>
  </si>
  <si>
    <t>96.8 (11)</t>
  </si>
  <si>
    <t>99.2 (2.2)</t>
  </si>
  <si>
    <t>102 (3.1)</t>
  </si>
  <si>
    <r>
      <t>carbofuran-</t>
    </r>
    <r>
      <rPr>
        <vertAlign val="superscript"/>
        <sz val="12"/>
        <color rgb="FF000000"/>
        <rFont val="Times New Roman"/>
        <family val="1"/>
      </rPr>
      <t>13</t>
    </r>
    <r>
      <rPr>
        <sz val="12"/>
        <color rgb="FF000000"/>
        <rFont val="Times New Roman"/>
        <family val="1"/>
      </rPr>
      <t>C</t>
    </r>
    <r>
      <rPr>
        <vertAlign val="subscript"/>
        <sz val="12"/>
        <color rgb="FF000000"/>
        <rFont val="Times New Roman"/>
        <family val="1"/>
      </rPr>
      <t>6</t>
    </r>
  </si>
  <si>
    <t>102 (4.4)</t>
  </si>
  <si>
    <t>96.2 (3.5)</t>
  </si>
  <si>
    <t>102 (2.1)</t>
  </si>
  <si>
    <t>103 (3.4)</t>
  </si>
  <si>
    <r>
      <t>bensulide-</t>
    </r>
    <r>
      <rPr>
        <i/>
        <sz val="12"/>
        <color rgb="FF000000"/>
        <rFont val="Times New Roman"/>
        <family val="1"/>
      </rPr>
      <t>d</t>
    </r>
    <r>
      <rPr>
        <vertAlign val="subscript"/>
        <sz val="12"/>
        <color rgb="FF000000"/>
        <rFont val="Times New Roman"/>
        <family val="1"/>
      </rPr>
      <t>14</t>
    </r>
  </si>
  <si>
    <t>88.5 (4.2)</t>
  </si>
  <si>
    <t>82.6 (4.2)</t>
  </si>
  <si>
    <t>104 (2.5)</t>
  </si>
  <si>
    <t>105 (3.6)</t>
  </si>
  <si>
    <r>
      <t>a</t>
    </r>
    <r>
      <rPr>
        <sz val="12"/>
        <color theme="1"/>
        <rFont val="Times New Roman"/>
        <family val="1"/>
      </rPr>
      <t xml:space="preserve"> Fortified at 10-25 ng/L; treated drinking water from a ground water source</t>
    </r>
  </si>
  <si>
    <r>
      <t>b</t>
    </r>
    <r>
      <rPr>
        <sz val="12"/>
        <color theme="1"/>
        <rFont val="Times New Roman"/>
        <family val="1"/>
      </rPr>
      <t xml:space="preserve"> Fortified at 2.5-6.5 ng/L; treated drinking water from a surface water source</t>
    </r>
  </si>
  <si>
    <t>Sample</t>
  </si>
  <si>
    <t>3-Hydroxycarbofuran</t>
  </si>
  <si>
    <t>Fenamiphos sulfoxide</t>
  </si>
  <si>
    <t>Fenamiphos sulfone</t>
  </si>
  <si>
    <t>Fenamiphos</t>
  </si>
  <si>
    <t>Tebuconazole</t>
  </si>
  <si>
    <t>Tebufenozide</t>
  </si>
  <si>
    <t>Bensulide</t>
  </si>
  <si>
    <t>Methomyl-13C2-15N</t>
  </si>
  <si>
    <t>Carbofuran-13C6</t>
  </si>
  <si>
    <t>Bensulide-d14</t>
  </si>
  <si>
    <t>Name</t>
  </si>
  <si>
    <t>Type</t>
  </si>
  <si>
    <t>Level</t>
  </si>
  <si>
    <t>Accuracy</t>
  </si>
  <si>
    <t>LFSM 1</t>
  </si>
  <si>
    <t>QC</t>
  </si>
  <si>
    <t>9</t>
  </si>
  <si>
    <t>LFSM 2</t>
  </si>
  <si>
    <t>LFSM 3</t>
  </si>
  <si>
    <t>LFSM 6</t>
  </si>
  <si>
    <t>LFSM 7</t>
  </si>
  <si>
    <t>LFSM 8</t>
  </si>
  <si>
    <t>LFSM 9</t>
  </si>
  <si>
    <t>Expected Conc. (ng/L)</t>
  </si>
  <si>
    <t>Average</t>
  </si>
  <si>
    <t>Std Dev</t>
  </si>
  <si>
    <t>LFB</t>
  </si>
  <si>
    <t>LFB 2</t>
  </si>
  <si>
    <t>LFB 3</t>
  </si>
  <si>
    <t>LFB 4</t>
  </si>
  <si>
    <t>LFB 5</t>
  </si>
  <si>
    <t>LFB 6</t>
  </si>
  <si>
    <t>LFB 7</t>
  </si>
  <si>
    <t>LFB 8</t>
  </si>
  <si>
    <t>Metadata for Table 5</t>
  </si>
  <si>
    <t>LFSM (tap water)</t>
  </si>
  <si>
    <t>Lab 2</t>
  </si>
  <si>
    <t>Table 6.  Comparison of multi-laboratory LCMRLs to the HRLs of method analytes</t>
  </si>
  <si>
    <t xml:space="preserve">Analyte </t>
  </si>
  <si>
    <r>
      <t>HRL</t>
    </r>
    <r>
      <rPr>
        <b/>
        <vertAlign val="superscript"/>
        <sz val="12"/>
        <color theme="1"/>
        <rFont val="Times New Roman"/>
        <family val="1"/>
      </rPr>
      <t>a</t>
    </r>
  </si>
  <si>
    <t>ng/L</t>
  </si>
  <si>
    <r>
      <t xml:space="preserve">LCMRL </t>
    </r>
    <r>
      <rPr>
        <b/>
        <sz val="11"/>
        <color theme="1"/>
        <rFont val="Times New Roman"/>
        <family val="1"/>
      </rPr>
      <t>ng/L</t>
    </r>
  </si>
  <si>
    <t>EPA Lab</t>
  </si>
  <si>
    <t>Lab 1</t>
  </si>
  <si>
    <r>
      <t>NA</t>
    </r>
    <r>
      <rPr>
        <vertAlign val="superscript"/>
        <sz val="12"/>
        <color theme="1"/>
        <rFont val="Times New Roman"/>
        <family val="1"/>
      </rPr>
      <t>b</t>
    </r>
  </si>
  <si>
    <t>NA</t>
  </si>
  <si>
    <r>
      <t>a</t>
    </r>
    <r>
      <rPr>
        <sz val="12"/>
        <color theme="1"/>
        <rFont val="Times New Roman"/>
        <family val="1"/>
      </rPr>
      <t xml:space="preserve">  HRLs obtained from the Office of Water’s </t>
    </r>
    <r>
      <rPr>
        <i/>
        <sz val="12"/>
        <color theme="1"/>
        <rFont val="Times New Roman"/>
        <family val="1"/>
      </rPr>
      <t>Contaminant Information Sheets for the Final CCL 3 Chemicals</t>
    </r>
    <r>
      <rPr>
        <sz val="12"/>
        <color theme="1"/>
        <rFont val="Times New Roman"/>
        <family val="1"/>
      </rPr>
      <t>.</t>
    </r>
    <r>
      <rPr>
        <vertAlign val="superscript"/>
        <sz val="12"/>
        <rFont val="Times New Roman"/>
        <family val="1"/>
      </rPr>
      <t>16</t>
    </r>
    <r>
      <rPr>
        <sz val="12"/>
        <color theme="1"/>
        <rFont val="Times New Roman"/>
        <family val="1"/>
      </rPr>
      <t xml:space="preserve"> </t>
    </r>
  </si>
  <si>
    <r>
      <t xml:space="preserve">b </t>
    </r>
    <r>
      <rPr>
        <sz val="12"/>
        <color rgb="FF000000"/>
        <rFont val="Times New Roman"/>
        <family val="1"/>
      </rPr>
      <t xml:space="preserve"> Not available</t>
    </r>
    <r>
      <rPr>
        <sz val="12"/>
        <color theme="1"/>
        <rFont val="Times New Roman"/>
        <family val="1"/>
      </rPr>
      <t>.</t>
    </r>
  </si>
  <si>
    <t>Metadata for Table 6</t>
  </si>
  <si>
    <t>Spike concentration, ng/L</t>
  </si>
  <si>
    <t>Rep 1</t>
  </si>
  <si>
    <t>Rep 2</t>
  </si>
  <si>
    <t>Rep 3</t>
  </si>
  <si>
    <t>Rep 4</t>
  </si>
  <si>
    <t>EPA LCMRL Dataset</t>
  </si>
  <si>
    <t>3-Hydroxycarbofuran Results</t>
  </si>
  <si>
    <t>Fenamiphos sulfoxide Results</t>
  </si>
  <si>
    <t>Fenamiphos sulfone Results</t>
  </si>
  <si>
    <t>Fenamiphos Results</t>
  </si>
  <si>
    <t>Tebuconazole Results</t>
  </si>
  <si>
    <t>Tebufenozide Results</t>
  </si>
  <si>
    <t>Bensulide Results</t>
  </si>
  <si>
    <t>RT</t>
  </si>
  <si>
    <t>Area</t>
  </si>
  <si>
    <t>Final Conc.</t>
  </si>
  <si>
    <t>started 140122</t>
  </si>
  <si>
    <t>H2O Blank</t>
  </si>
  <si>
    <t>DoubleBlank</t>
  </si>
  <si>
    <t/>
  </si>
  <si>
    <t>Cal 3</t>
  </si>
  <si>
    <t>Cal</t>
  </si>
  <si>
    <t>3</t>
  </si>
  <si>
    <t>Cal 4</t>
  </si>
  <si>
    <t>4</t>
  </si>
  <si>
    <t>Cal 5</t>
  </si>
  <si>
    <t>5</t>
  </si>
  <si>
    <t>Cal 6</t>
  </si>
  <si>
    <t>6</t>
  </si>
  <si>
    <t>Cal 7</t>
  </si>
  <si>
    <t>7</t>
  </si>
  <si>
    <t>Cal 8</t>
  </si>
  <si>
    <t>8</t>
  </si>
  <si>
    <t>LRB 1</t>
  </si>
  <si>
    <t>Blank</t>
  </si>
  <si>
    <t>CC 6</t>
  </si>
  <si>
    <t>CC</t>
  </si>
  <si>
    <t>LFB 1</t>
  </si>
  <si>
    <t>LRB 2</t>
  </si>
  <si>
    <t>LRB 3</t>
  </si>
  <si>
    <t>LRB 4</t>
  </si>
  <si>
    <t>Cal 9</t>
  </si>
  <si>
    <t>10</t>
  </si>
  <si>
    <t>7.5-1</t>
  </si>
  <si>
    <t>11</t>
  </si>
  <si>
    <t>7.5-2</t>
  </si>
  <si>
    <t>7.5-3</t>
  </si>
  <si>
    <t>7.5-4</t>
  </si>
  <si>
    <t>7-1</t>
  </si>
  <si>
    <t>12</t>
  </si>
  <si>
    <t>CC 7</t>
  </si>
  <si>
    <t>7-2</t>
  </si>
  <si>
    <t>7-3</t>
  </si>
  <si>
    <t>7-4</t>
  </si>
  <si>
    <t>6.5-1</t>
  </si>
  <si>
    <t>13</t>
  </si>
  <si>
    <t>6.5-2</t>
  </si>
  <si>
    <t>6.5-3</t>
  </si>
  <si>
    <t>6.5-4</t>
  </si>
  <si>
    <t>6-1</t>
  </si>
  <si>
    <t>14</t>
  </si>
  <si>
    <t>6-2</t>
  </si>
  <si>
    <t>6-3</t>
  </si>
  <si>
    <t>6-4</t>
  </si>
  <si>
    <t>3.5-1</t>
  </si>
  <si>
    <t>18</t>
  </si>
  <si>
    <t>3.5-2</t>
  </si>
  <si>
    <t>3.5-3</t>
  </si>
  <si>
    <t>3.5-4</t>
  </si>
  <si>
    <t>started 140130</t>
  </si>
  <si>
    <t>4-1</t>
  </si>
  <si>
    <t>4-2</t>
  </si>
  <si>
    <t>4-3</t>
  </si>
  <si>
    <t>4-4</t>
  </si>
  <si>
    <t>4.5-1</t>
  </si>
  <si>
    <t>4.5-2</t>
  </si>
  <si>
    <t>4.5-3</t>
  </si>
  <si>
    <t>4.5-4</t>
  </si>
  <si>
    <t>5-1</t>
  </si>
  <si>
    <t>5-2</t>
  </si>
  <si>
    <t>5-3</t>
  </si>
  <si>
    <t>5-4</t>
  </si>
  <si>
    <t>8-1</t>
  </si>
  <si>
    <t>8-2</t>
  </si>
  <si>
    <t>8-3</t>
  </si>
  <si>
    <t>8-4</t>
  </si>
  <si>
    <t>5.5-1</t>
  </si>
  <si>
    <t>5.5-2</t>
  </si>
  <si>
    <t>5.5-3</t>
  </si>
  <si>
    <t>5.5-4</t>
  </si>
  <si>
    <t>Lab 1 LCMRL Dataset</t>
  </si>
  <si>
    <t>Lab 1 - LFBs (DI water)</t>
  </si>
  <si>
    <t>Lab 1 - LFSMs (tap water)</t>
  </si>
  <si>
    <t>Lab 2 LCMRL Dataset</t>
  </si>
  <si>
    <t>No Metadata associated with this Figure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</si>
</sst>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"/>
    <numFmt numFmtId="166" formatCode="0.0%"/>
    <numFmt numFmtId="171" formatCode="0.0000"/>
  </numFmts>
  <fonts count="3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12"/>
      <color rgb="FF000000"/>
      <name val="Times New Roman"/>
      <family val="1"/>
    </font>
    <font>
      <vertAlign val="superscript"/>
      <sz val="12"/>
      <color rgb="FF000000"/>
      <name val="Times New Roman"/>
      <family val="1"/>
    </font>
    <font>
      <vertAlign val="subscript"/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.5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4"/>
      <color rgb="FF000000"/>
      <name val="Arial"/>
      <family val="2"/>
    </font>
    <font>
      <sz val="8"/>
      <color indexed="64"/>
      <name val="Microsoft Sans Serif"/>
      <family val="2"/>
    </font>
    <font>
      <i/>
      <sz val="8"/>
      <color indexed="64"/>
      <name val="Microsoft Sans Serif"/>
      <family val="2"/>
    </font>
    <font>
      <b/>
      <sz val="10"/>
      <color rgb="FF000000"/>
      <name val="Arial"/>
      <family val="2"/>
    </font>
    <font>
      <sz val="8"/>
      <name val="Microsoft Sans Serif"/>
      <family val="2"/>
    </font>
    <font>
      <b/>
      <sz val="16"/>
      <color theme="1"/>
      <name val="Calibri"/>
      <family val="2"/>
      <scheme val="minor"/>
    </font>
    <font>
      <vertAlign val="superscript"/>
      <sz val="14"/>
      <color theme="1"/>
      <name val="Times New Roman"/>
      <family val="1"/>
    </font>
    <font>
      <vertAlign val="superscript"/>
      <sz val="12"/>
      <name val="Times New Roman"/>
      <family val="1"/>
    </font>
    <font>
      <sz val="8"/>
      <color theme="1"/>
      <name val="Microsoft Sans Serif"/>
      <family val="2"/>
    </font>
  </fonts>
  <fills count="15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10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10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2">
    <xf numFmtId="0" fontId="0" fillId="0" borderId="0"/>
    <xf numFmtId="9" fontId="27" fillId="0" borderId="0" applyFont="0" applyFill="0" applyBorder="0" applyAlignment="0" applyProtection="0"/>
  </cellStyleXfs>
  <cellXfs count="186">
    <xf numFmtId="0" fontId="0" fillId="0" borderId="0" xfId="0"/>
    <xf numFmtId="0" fontId="4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top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0" fillId="0" borderId="12" xfId="0" applyBorder="1"/>
    <xf numFmtId="0" fontId="3" fillId="0" borderId="10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15" xfId="0" applyFont="1" applyBorder="1" applyAlignment="1">
      <alignment horizontal="center" vertical="center" wrapText="1"/>
    </xf>
    <xf numFmtId="0" fontId="14" fillId="0" borderId="0" xfId="0" applyFont="1"/>
    <xf numFmtId="0" fontId="15" fillId="0" borderId="0" xfId="0" applyFont="1"/>
    <xf numFmtId="0" fontId="16" fillId="3" borderId="0" xfId="0" applyFont="1" applyFill="1"/>
    <xf numFmtId="0" fontId="18" fillId="3" borderId="0" xfId="0" applyFont="1" applyFill="1"/>
    <xf numFmtId="0" fontId="15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" fillId="0" borderId="0" xfId="0" applyFont="1" applyFill="1" applyBorder="1"/>
    <xf numFmtId="0" fontId="16" fillId="0" borderId="0" xfId="0" applyFont="1"/>
    <xf numFmtId="0" fontId="15" fillId="3" borderId="0" xfId="0" applyFont="1" applyFill="1"/>
    <xf numFmtId="0" fontId="17" fillId="0" borderId="0" xfId="0" applyFont="1"/>
    <xf numFmtId="0" fontId="0" fillId="0" borderId="0" xfId="0" applyFill="1"/>
    <xf numFmtId="0" fontId="18" fillId="0" borderId="0" xfId="0" applyFont="1" applyFill="1"/>
    <xf numFmtId="0" fontId="18" fillId="0" borderId="0" xfId="0" applyFont="1"/>
    <xf numFmtId="0" fontId="2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6" fillId="3" borderId="16" xfId="0" applyFont="1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0" xfId="0" applyFill="1"/>
    <xf numFmtId="0" fontId="15" fillId="6" borderId="24" xfId="0" applyFont="1" applyFill="1" applyBorder="1" applyAlignment="1">
      <alignment horizontal="center"/>
    </xf>
    <xf numFmtId="0" fontId="14" fillId="6" borderId="24" xfId="0" applyFont="1" applyFill="1" applyBorder="1"/>
    <xf numFmtId="0" fontId="15" fillId="6" borderId="24" xfId="0" applyFont="1" applyFill="1" applyBorder="1" applyAlignment="1">
      <alignment horizontal="center" wrapText="1"/>
    </xf>
    <xf numFmtId="0" fontId="0" fillId="0" borderId="24" xfId="0" applyBorder="1"/>
    <xf numFmtId="1" fontId="14" fillId="0" borderId="24" xfId="0" applyNumberFormat="1" applyFont="1" applyFill="1" applyBorder="1"/>
    <xf numFmtId="2" fontId="14" fillId="0" borderId="24" xfId="0" applyNumberFormat="1" applyFont="1" applyFill="1" applyBorder="1"/>
    <xf numFmtId="164" fontId="14" fillId="0" borderId="24" xfId="0" applyNumberFormat="1" applyFont="1" applyFill="1" applyBorder="1"/>
    <xf numFmtId="0" fontId="2" fillId="3" borderId="0" xfId="0" applyFont="1" applyFill="1"/>
    <xf numFmtId="0" fontId="0" fillId="3" borderId="24" xfId="0" applyFill="1" applyBorder="1"/>
    <xf numFmtId="0" fontId="22" fillId="2" borderId="12" xfId="0" applyFont="1" applyFill="1" applyBorder="1" applyAlignment="1">
      <alignment horizontal="center" vertical="center" wrapText="1"/>
    </xf>
    <xf numFmtId="0" fontId="0" fillId="0" borderId="0" xfId="0" applyAlignment="1"/>
    <xf numFmtId="0" fontId="15" fillId="3" borderId="0" xfId="0" applyFont="1" applyFill="1" applyBorder="1" applyAlignment="1">
      <alignment horizontal="left"/>
    </xf>
    <xf numFmtId="0" fontId="2" fillId="3" borderId="0" xfId="0" applyFont="1" applyFill="1" applyBorder="1"/>
    <xf numFmtId="0" fontId="0" fillId="3" borderId="0" xfId="0" applyFill="1" applyBorder="1"/>
    <xf numFmtId="0" fontId="18" fillId="3" borderId="0" xfId="0" applyFont="1" applyFill="1" applyBorder="1"/>
    <xf numFmtId="0" fontId="16" fillId="3" borderId="0" xfId="0" applyFont="1" applyFill="1" applyBorder="1"/>
    <xf numFmtId="0" fontId="16" fillId="0" borderId="0" xfId="0" applyFont="1" applyFill="1" applyBorder="1"/>
    <xf numFmtId="0" fontId="0" fillId="0" borderId="0" xfId="0" applyFill="1" applyBorder="1"/>
    <xf numFmtId="0" fontId="1" fillId="3" borderId="0" xfId="0" applyFont="1" applyFill="1" applyAlignment="1">
      <alignment wrapText="1"/>
    </xf>
    <xf numFmtId="164" fontId="0" fillId="0" borderId="0" xfId="0" applyNumberFormat="1" applyFill="1"/>
    <xf numFmtId="0" fontId="16" fillId="0" borderId="19" xfId="0" applyFont="1" applyFill="1" applyBorder="1"/>
    <xf numFmtId="0" fontId="0" fillId="0" borderId="20" xfId="0" applyFill="1" applyBorder="1"/>
    <xf numFmtId="0" fontId="0" fillId="0" borderId="21" xfId="0" applyFill="1" applyBorder="1"/>
    <xf numFmtId="2" fontId="14" fillId="3" borderId="24" xfId="0" applyNumberFormat="1" applyFont="1" applyFill="1" applyBorder="1"/>
    <xf numFmtId="164" fontId="14" fillId="3" borderId="24" xfId="0" applyNumberFormat="1" applyFont="1" applyFill="1" applyBorder="1"/>
    <xf numFmtId="164" fontId="0" fillId="3" borderId="0" xfId="0" applyNumberFormat="1" applyFill="1"/>
    <xf numFmtId="2" fontId="0" fillId="0" borderId="24" xfId="0" applyNumberFormat="1" applyBorder="1" applyAlignment="1">
      <alignment horizontal="right"/>
    </xf>
    <xf numFmtId="0" fontId="24" fillId="8" borderId="0" xfId="0" applyFont="1" applyFill="1"/>
    <xf numFmtId="0" fontId="25" fillId="8" borderId="0" xfId="0" applyFont="1" applyFill="1"/>
    <xf numFmtId="0" fontId="4" fillId="0" borderId="12" xfId="0" applyFont="1" applyFill="1" applyBorder="1" applyAlignment="1">
      <alignment horizontal="center" vertical="center" wrapText="1"/>
    </xf>
    <xf numFmtId="0" fontId="6" fillId="0" borderId="0" xfId="0" applyFont="1" applyAlignment="1"/>
    <xf numFmtId="1" fontId="0" fillId="0" borderId="0" xfId="0" applyNumberFormat="1"/>
    <xf numFmtId="1" fontId="0" fillId="0" borderId="0" xfId="0" applyNumberFormat="1" applyAlignment="1">
      <alignment vertical="center" wrapText="1"/>
    </xf>
    <xf numFmtId="1" fontId="3" fillId="0" borderId="0" xfId="0" applyNumberFormat="1" applyFont="1" applyAlignment="1">
      <alignment vertical="center"/>
    </xf>
    <xf numFmtId="1" fontId="3" fillId="0" borderId="0" xfId="0" applyNumberFormat="1" applyFont="1" applyAlignment="1"/>
    <xf numFmtId="1" fontId="14" fillId="0" borderId="0" xfId="0" applyNumberFormat="1" applyFont="1"/>
    <xf numFmtId="1" fontId="15" fillId="6" borderId="24" xfId="0" applyNumberFormat="1" applyFont="1" applyFill="1" applyBorder="1" applyAlignment="1">
      <alignment horizontal="center" wrapText="1"/>
    </xf>
    <xf numFmtId="1" fontId="0" fillId="3" borderId="24" xfId="0" applyNumberFormat="1" applyFill="1" applyBorder="1"/>
    <xf numFmtId="0" fontId="3" fillId="0" borderId="13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3" fillId="0" borderId="27" xfId="0" applyFont="1" applyBorder="1" applyAlignment="1">
      <alignment horizontal="right" vertical="center"/>
    </xf>
    <xf numFmtId="0" fontId="3" fillId="0" borderId="28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0" fontId="7" fillId="0" borderId="28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1" fillId="2" borderId="5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/>
    </xf>
    <xf numFmtId="0" fontId="15" fillId="5" borderId="25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4" fillId="0" borderId="10" xfId="0" applyFont="1" applyFill="1" applyBorder="1" applyAlignment="1">
      <alignment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8" borderId="0" xfId="0" applyFill="1"/>
    <xf numFmtId="0" fontId="0" fillId="9" borderId="0" xfId="0" applyFill="1"/>
    <xf numFmtId="0" fontId="33" fillId="9" borderId="0" xfId="0" applyFont="1" applyFill="1"/>
    <xf numFmtId="0" fontId="28" fillId="9" borderId="0" xfId="0" applyFont="1" applyFill="1"/>
    <xf numFmtId="164" fontId="0" fillId="9" borderId="0" xfId="0" applyNumberFormat="1" applyFill="1"/>
    <xf numFmtId="0" fontId="32" fillId="10" borderId="25" xfId="0" applyFont="1" applyFill="1" applyBorder="1" applyAlignment="1">
      <alignment horizontal="center" vertical="center"/>
    </xf>
    <xf numFmtId="164" fontId="32" fillId="10" borderId="24" xfId="0" applyNumberFormat="1" applyFont="1" applyFill="1" applyBorder="1" applyAlignment="1">
      <alignment horizontal="center" vertical="center"/>
    </xf>
    <xf numFmtId="1" fontId="32" fillId="10" borderId="22" xfId="0" applyNumberFormat="1" applyFont="1" applyFill="1" applyBorder="1" applyAlignment="1">
      <alignment horizontal="center" vertical="center"/>
    </xf>
    <xf numFmtId="165" fontId="32" fillId="10" borderId="24" xfId="0" applyNumberFormat="1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left" vertical="top"/>
    </xf>
    <xf numFmtId="164" fontId="29" fillId="9" borderId="24" xfId="0" applyNumberFormat="1" applyFont="1" applyFill="1" applyBorder="1" applyAlignment="1">
      <alignment horizontal="right" vertical="top"/>
    </xf>
    <xf numFmtId="0" fontId="30" fillId="9" borderId="22" xfId="0" applyFont="1" applyFill="1" applyBorder="1" applyAlignment="1">
      <alignment horizontal="left" vertical="top"/>
    </xf>
    <xf numFmtId="0" fontId="30" fillId="9" borderId="25" xfId="0" applyFont="1" applyFill="1" applyBorder="1" applyAlignment="1">
      <alignment horizontal="left" vertical="top"/>
    </xf>
    <xf numFmtId="0" fontId="30" fillId="9" borderId="23" xfId="0" applyFont="1" applyFill="1" applyBorder="1" applyAlignment="1">
      <alignment horizontal="right" vertical="top"/>
    </xf>
    <xf numFmtId="0" fontId="30" fillId="9" borderId="24" xfId="0" applyFont="1" applyFill="1" applyBorder="1" applyAlignment="1">
      <alignment horizontal="right" vertical="top"/>
    </xf>
    <xf numFmtId="165" fontId="30" fillId="9" borderId="24" xfId="0" applyNumberFormat="1" applyFont="1" applyFill="1" applyBorder="1" applyAlignment="1">
      <alignment horizontal="right" vertical="top"/>
    </xf>
    <xf numFmtId="0" fontId="31" fillId="9" borderId="0" xfId="0" applyFont="1" applyFill="1" applyAlignment="1">
      <alignment horizontal="right"/>
    </xf>
    <xf numFmtId="166" fontId="0" fillId="9" borderId="0" xfId="1" applyNumberFormat="1" applyFont="1" applyFill="1"/>
    <xf numFmtId="0" fontId="4" fillId="11" borderId="37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 indent="1"/>
    </xf>
    <xf numFmtId="0" fontId="3" fillId="0" borderId="4" xfId="0" applyFont="1" applyBorder="1" applyAlignment="1">
      <alignment vertical="center" wrapText="1"/>
    </xf>
    <xf numFmtId="3" fontId="3" fillId="0" borderId="4" xfId="0" applyNumberFormat="1" applyFont="1" applyBorder="1" applyAlignment="1">
      <alignment vertical="center" wrapText="1"/>
    </xf>
    <xf numFmtId="0" fontId="4" fillId="11" borderId="1" xfId="0" applyFont="1" applyFill="1" applyBorder="1" applyAlignment="1">
      <alignment horizontal="left" vertical="center" wrapText="1" indent="1"/>
    </xf>
    <xf numFmtId="0" fontId="4" fillId="11" borderId="2" xfId="0" applyFont="1" applyFill="1" applyBorder="1" applyAlignment="1">
      <alignment horizontal="left" vertical="center" wrapText="1" inden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5" fillId="9" borderId="24" xfId="0" applyFont="1" applyFill="1" applyBorder="1"/>
    <xf numFmtId="0" fontId="0" fillId="12" borderId="0" xfId="0" applyFill="1"/>
    <xf numFmtId="0" fontId="25" fillId="12" borderId="24" xfId="0" applyFont="1" applyFill="1" applyBorder="1"/>
    <xf numFmtId="0" fontId="36" fillId="13" borderId="25" xfId="0" applyFont="1" applyFill="1" applyBorder="1" applyAlignment="1">
      <alignment horizontal="center" vertical="center"/>
    </xf>
    <xf numFmtId="164" fontId="36" fillId="13" borderId="22" xfId="0" applyNumberFormat="1" applyFont="1" applyFill="1" applyBorder="1" applyAlignment="1">
      <alignment horizontal="center" vertical="center"/>
    </xf>
    <xf numFmtId="164" fontId="36" fillId="13" borderId="25" xfId="0" applyNumberFormat="1" applyFont="1" applyFill="1" applyBorder="1" applyAlignment="1">
      <alignment horizontal="center" vertical="center"/>
    </xf>
    <xf numFmtId="164" fontId="36" fillId="13" borderId="23" xfId="0" applyNumberFormat="1" applyFont="1" applyFill="1" applyBorder="1" applyAlignment="1">
      <alignment horizontal="center" vertical="center"/>
    </xf>
    <xf numFmtId="0" fontId="0" fillId="12" borderId="0" xfId="0" applyFont="1" applyFill="1"/>
    <xf numFmtId="0" fontId="36" fillId="13" borderId="24" xfId="0" applyFont="1" applyFill="1" applyBorder="1" applyAlignment="1">
      <alignment horizontal="center" vertical="center"/>
    </xf>
    <xf numFmtId="165" fontId="36" fillId="13" borderId="24" xfId="0" applyNumberFormat="1" applyFont="1" applyFill="1" applyBorder="1" applyAlignment="1">
      <alignment horizontal="center" vertical="center"/>
    </xf>
    <xf numFmtId="1" fontId="36" fillId="13" borderId="24" xfId="0" applyNumberFormat="1" applyFont="1" applyFill="1" applyBorder="1" applyAlignment="1">
      <alignment horizontal="center" vertical="center"/>
    </xf>
    <xf numFmtId="164" fontId="36" fillId="13" borderId="24" xfId="0" applyNumberFormat="1" applyFont="1" applyFill="1" applyBorder="1" applyAlignment="1">
      <alignment horizontal="center" vertical="center"/>
    </xf>
    <xf numFmtId="0" fontId="29" fillId="12" borderId="24" xfId="0" applyFont="1" applyFill="1" applyBorder="1" applyAlignment="1">
      <alignment horizontal="left" vertical="top"/>
    </xf>
    <xf numFmtId="165" fontId="29" fillId="12" borderId="24" xfId="0" applyNumberFormat="1" applyFont="1" applyFill="1" applyBorder="1" applyAlignment="1">
      <alignment horizontal="right" vertical="top"/>
    </xf>
    <xf numFmtId="1" fontId="29" fillId="12" borderId="24" xfId="0" applyNumberFormat="1" applyFont="1" applyFill="1" applyBorder="1" applyAlignment="1">
      <alignment horizontal="right" vertical="top"/>
    </xf>
    <xf numFmtId="164" fontId="29" fillId="12" borderId="24" xfId="0" applyNumberFormat="1" applyFont="1" applyFill="1" applyBorder="1" applyAlignment="1">
      <alignment horizontal="right" vertical="top"/>
    </xf>
    <xf numFmtId="171" fontId="29" fillId="12" borderId="24" xfId="0" applyNumberFormat="1" applyFont="1" applyFill="1" applyBorder="1" applyAlignment="1">
      <alignment horizontal="right" vertical="top"/>
    </xf>
    <xf numFmtId="0" fontId="33" fillId="12" borderId="0" xfId="0" applyFont="1" applyFill="1"/>
    <xf numFmtId="0" fontId="0" fillId="14" borderId="24" xfId="0" applyFill="1" applyBorder="1"/>
    <xf numFmtId="0" fontId="25" fillId="14" borderId="24" xfId="0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47625</xdr:rowOff>
    </xdr:from>
    <xdr:to>
      <xdr:col>16</xdr:col>
      <xdr:colOff>419100</xdr:colOff>
      <xdr:row>44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28650"/>
          <a:ext cx="10058400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16</xdr:col>
      <xdr:colOff>304800</xdr:colOff>
      <xdr:row>44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4850"/>
          <a:ext cx="10058400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86177</xdr:colOff>
      <xdr:row>58</xdr:row>
      <xdr:rowOff>19050</xdr:rowOff>
    </xdr:from>
    <xdr:to>
      <xdr:col>11</xdr:col>
      <xdr:colOff>341038</xdr:colOff>
      <xdr:row>84</xdr:row>
      <xdr:rowOff>184150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0849" b="50632"/>
        <a:stretch/>
      </xdr:blipFill>
      <xdr:spPr>
        <a:xfrm rot="-120000">
          <a:off x="86177" y="11953875"/>
          <a:ext cx="10284686" cy="51181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twoCellAnchor>
  <xdr:twoCellAnchor editAs="oneCell">
    <xdr:from>
      <xdr:col>0</xdr:col>
      <xdr:colOff>19050</xdr:colOff>
      <xdr:row>89</xdr:row>
      <xdr:rowOff>76200</xdr:rowOff>
    </xdr:from>
    <xdr:to>
      <xdr:col>7</xdr:col>
      <xdr:colOff>664875</xdr:colOff>
      <xdr:row>107</xdr:row>
      <xdr:rowOff>70884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250" b="61689"/>
        <a:stretch/>
      </xdr:blipFill>
      <xdr:spPr>
        <a:xfrm>
          <a:off x="19050" y="17992725"/>
          <a:ext cx="7780050" cy="3423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161</xdr:row>
      <xdr:rowOff>0</xdr:rowOff>
    </xdr:from>
    <xdr:to>
      <xdr:col>8</xdr:col>
      <xdr:colOff>591416</xdr:colOff>
      <xdr:row>200</xdr:row>
      <xdr:rowOff>104775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80125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160</xdr:row>
      <xdr:rowOff>0</xdr:rowOff>
    </xdr:from>
    <xdr:to>
      <xdr:col>19</xdr:col>
      <xdr:colOff>333374</xdr:colOff>
      <xdr:row>199</xdr:row>
      <xdr:rowOff>104775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1337250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8</xdr:col>
      <xdr:colOff>591416</xdr:colOff>
      <xdr:row>240</xdr:row>
      <xdr:rowOff>104775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47750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201</xdr:row>
      <xdr:rowOff>0</xdr:rowOff>
    </xdr:from>
    <xdr:to>
      <xdr:col>19</xdr:col>
      <xdr:colOff>333374</xdr:colOff>
      <xdr:row>240</xdr:row>
      <xdr:rowOff>104775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39147750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8</xdr:col>
      <xdr:colOff>591416</xdr:colOff>
      <xdr:row>281</xdr:row>
      <xdr:rowOff>104775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58250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242</xdr:row>
      <xdr:rowOff>0</xdr:rowOff>
    </xdr:from>
    <xdr:to>
      <xdr:col>19</xdr:col>
      <xdr:colOff>333374</xdr:colOff>
      <xdr:row>281</xdr:row>
      <xdr:rowOff>104775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6958250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8</xdr:col>
      <xdr:colOff>591416</xdr:colOff>
      <xdr:row>322</xdr:row>
      <xdr:rowOff>104775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68750"/>
          <a:ext cx="5819775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topLeftCell="A34" workbookViewId="0">
      <selection activeCell="A49" sqref="A49:E49"/>
    </sheetView>
  </sheetViews>
  <sheetFormatPr defaultRowHeight="15" x14ac:dyDescent="0.25"/>
  <sheetData>
    <row r="1" spans="1:19" ht="15.7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</row>
    <row r="2" spans="1:19" ht="15" customHeight="1" x14ac:dyDescent="0.25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</row>
    <row r="3" spans="1:19" ht="15" customHeight="1" x14ac:dyDescent="0.25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</row>
    <row r="49" spans="1:5" ht="18.75" x14ac:dyDescent="0.3">
      <c r="A49" s="67" t="s">
        <v>312</v>
      </c>
      <c r="B49" s="133"/>
      <c r="C49" s="133"/>
      <c r="D49" s="133"/>
      <c r="E49" s="133"/>
    </row>
  </sheetData>
  <mergeCells count="1">
    <mergeCell ref="A1:S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topLeftCell="A25" workbookViewId="0">
      <selection activeCell="A47" sqref="A47:E47"/>
    </sheetView>
  </sheetViews>
  <sheetFormatPr defaultRowHeight="15" x14ac:dyDescent="0.25"/>
  <sheetData>
    <row r="1" spans="1:19" ht="18.75" customHeight="1" x14ac:dyDescent="0.25">
      <c r="A1" s="89" t="s">
        <v>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19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</row>
    <row r="3" spans="1:19" x14ac:dyDescent="0.25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4" spans="1:19" ht="6.75" customHeight="1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</row>
    <row r="47" spans="1:5" ht="18.75" x14ac:dyDescent="0.3">
      <c r="A47" s="67" t="s">
        <v>312</v>
      </c>
      <c r="B47" s="133"/>
      <c r="C47" s="133"/>
      <c r="D47" s="133"/>
      <c r="E47" s="133"/>
    </row>
  </sheetData>
  <mergeCells count="1">
    <mergeCell ref="A1:S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A16" sqref="A16"/>
    </sheetView>
  </sheetViews>
  <sheetFormatPr defaultRowHeight="15" x14ac:dyDescent="0.25"/>
  <cols>
    <col min="1" max="1" width="25.42578125" customWidth="1"/>
    <col min="2" max="2" width="21.5703125" bestFit="1" customWidth="1"/>
    <col min="3" max="3" width="19.42578125" bestFit="1" customWidth="1"/>
    <col min="4" max="4" width="17.7109375" bestFit="1" customWidth="1"/>
    <col min="5" max="5" width="20.5703125" bestFit="1" customWidth="1"/>
    <col min="6" max="6" width="23.5703125" bestFit="1" customWidth="1"/>
    <col min="7" max="7" width="8" bestFit="1" customWidth="1"/>
  </cols>
  <sheetData>
    <row r="1" spans="1:7" ht="16.5" thickBot="1" x14ac:dyDescent="0.3">
      <c r="A1" s="9" t="s">
        <v>2</v>
      </c>
    </row>
    <row r="2" spans="1:7" ht="15" customHeight="1" thickBot="1" x14ac:dyDescent="0.3">
      <c r="A2" s="4" t="s">
        <v>3</v>
      </c>
      <c r="B2" s="8" t="s">
        <v>4</v>
      </c>
      <c r="C2" s="8" t="s">
        <v>5</v>
      </c>
      <c r="D2" s="8" t="s">
        <v>6</v>
      </c>
      <c r="E2" s="8" t="s">
        <v>20</v>
      </c>
      <c r="F2" s="8" t="s">
        <v>21</v>
      </c>
      <c r="G2" s="8" t="s">
        <v>22</v>
      </c>
    </row>
    <row r="3" spans="1:7" ht="15.75" thickBot="1" x14ac:dyDescent="0.3">
      <c r="A3" s="90" t="s">
        <v>7</v>
      </c>
      <c r="B3" s="91"/>
      <c r="C3" s="91"/>
      <c r="D3" s="91"/>
      <c r="E3" s="91"/>
      <c r="F3" s="91"/>
      <c r="G3" s="92"/>
    </row>
    <row r="4" spans="1:7" ht="63.75" thickBot="1" x14ac:dyDescent="0.3">
      <c r="A4" s="5" t="s">
        <v>8</v>
      </c>
      <c r="B4" s="6">
        <v>5.91</v>
      </c>
      <c r="C4" s="7">
        <v>238</v>
      </c>
      <c r="D4" s="7">
        <v>181</v>
      </c>
      <c r="E4" s="6">
        <v>20</v>
      </c>
      <c r="F4" s="7">
        <v>10</v>
      </c>
      <c r="G4" s="7">
        <v>1</v>
      </c>
    </row>
    <row r="5" spans="1:7" ht="48" thickBot="1" x14ac:dyDescent="0.3">
      <c r="A5" s="5" t="s">
        <v>9</v>
      </c>
      <c r="B5" s="6">
        <v>6.31</v>
      </c>
      <c r="C5" s="7">
        <v>320</v>
      </c>
      <c r="D5" s="7">
        <v>233</v>
      </c>
      <c r="E5" s="6">
        <v>32</v>
      </c>
      <c r="F5" s="7">
        <v>26</v>
      </c>
      <c r="G5" s="7">
        <v>2</v>
      </c>
    </row>
    <row r="6" spans="1:7" ht="48" thickBot="1" x14ac:dyDescent="0.3">
      <c r="A6" s="5" t="s">
        <v>10</v>
      </c>
      <c r="B6" s="6">
        <v>6.7</v>
      </c>
      <c r="C6" s="7">
        <v>336</v>
      </c>
      <c r="D6" s="7">
        <v>266</v>
      </c>
      <c r="E6" s="6">
        <v>28</v>
      </c>
      <c r="F6" s="7">
        <v>22</v>
      </c>
      <c r="G6" s="7">
        <v>2</v>
      </c>
    </row>
    <row r="7" spans="1:7" ht="32.25" thickBot="1" x14ac:dyDescent="0.3">
      <c r="A7" s="5" t="s">
        <v>11</v>
      </c>
      <c r="B7" s="6">
        <v>7.59</v>
      </c>
      <c r="C7" s="7">
        <v>304</v>
      </c>
      <c r="D7" s="7">
        <v>217</v>
      </c>
      <c r="E7" s="6">
        <v>28</v>
      </c>
      <c r="F7" s="7">
        <v>24</v>
      </c>
      <c r="G7" s="7">
        <v>3</v>
      </c>
    </row>
    <row r="8" spans="1:7" ht="32.25" thickBot="1" x14ac:dyDescent="0.3">
      <c r="A8" s="5" t="s">
        <v>12</v>
      </c>
      <c r="B8" s="6">
        <v>7.75</v>
      </c>
      <c r="C8" s="7">
        <v>308</v>
      </c>
      <c r="D8" s="7">
        <v>70</v>
      </c>
      <c r="E8" s="6">
        <v>26</v>
      </c>
      <c r="F8" s="7">
        <v>20</v>
      </c>
      <c r="G8" s="7">
        <v>3</v>
      </c>
    </row>
    <row r="9" spans="1:7" ht="32.25" thickBot="1" x14ac:dyDescent="0.3">
      <c r="A9" s="5" t="s">
        <v>13</v>
      </c>
      <c r="B9" s="6">
        <v>8.06</v>
      </c>
      <c r="C9" s="7">
        <v>353</v>
      </c>
      <c r="D9" s="7">
        <v>133</v>
      </c>
      <c r="E9" s="6">
        <v>12</v>
      </c>
      <c r="F9" s="7">
        <v>22</v>
      </c>
      <c r="G9" s="7">
        <v>3</v>
      </c>
    </row>
    <row r="10" spans="1:7" ht="16.5" thickBot="1" x14ac:dyDescent="0.3">
      <c r="A10" s="5" t="s">
        <v>14</v>
      </c>
      <c r="B10" s="6">
        <v>8.27</v>
      </c>
      <c r="C10" s="7">
        <v>398</v>
      </c>
      <c r="D10" s="7">
        <v>314</v>
      </c>
      <c r="E10" s="6">
        <v>20</v>
      </c>
      <c r="F10" s="7">
        <v>12</v>
      </c>
      <c r="G10" s="7">
        <v>3</v>
      </c>
    </row>
    <row r="11" spans="1:7" ht="15.75" thickBot="1" x14ac:dyDescent="0.3">
      <c r="A11" s="90" t="s">
        <v>15</v>
      </c>
      <c r="B11" s="91"/>
      <c r="C11" s="91"/>
      <c r="D11" s="91"/>
      <c r="E11" s="91"/>
      <c r="F11" s="91"/>
      <c r="G11" s="92"/>
    </row>
    <row r="12" spans="1:7" ht="21" thickBot="1" x14ac:dyDescent="0.3">
      <c r="A12" s="5" t="s">
        <v>19</v>
      </c>
      <c r="B12" s="6">
        <v>5.58</v>
      </c>
      <c r="C12" s="7">
        <v>166</v>
      </c>
      <c r="D12" s="7">
        <v>91</v>
      </c>
      <c r="E12" s="6">
        <v>15</v>
      </c>
      <c r="F12" s="7">
        <v>10</v>
      </c>
      <c r="G12" s="6" t="s">
        <v>16</v>
      </c>
    </row>
    <row r="13" spans="1:7" ht="21" thickBot="1" x14ac:dyDescent="0.3">
      <c r="A13" s="5" t="s">
        <v>18</v>
      </c>
      <c r="B13" s="6">
        <v>6.82</v>
      </c>
      <c r="C13" s="7">
        <v>228</v>
      </c>
      <c r="D13" s="7">
        <v>171</v>
      </c>
      <c r="E13" s="6">
        <v>20</v>
      </c>
      <c r="F13" s="7">
        <v>10</v>
      </c>
      <c r="G13" s="6" t="s">
        <v>16</v>
      </c>
    </row>
    <row r="14" spans="1:7" ht="19.5" thickBot="1" x14ac:dyDescent="0.3">
      <c r="A14" s="5" t="s">
        <v>17</v>
      </c>
      <c r="B14" s="6">
        <v>8.25</v>
      </c>
      <c r="C14" s="7">
        <v>412</v>
      </c>
      <c r="D14" s="7">
        <v>316</v>
      </c>
      <c r="E14" s="6">
        <v>22</v>
      </c>
      <c r="F14" s="7">
        <v>12</v>
      </c>
      <c r="G14" s="6" t="s">
        <v>16</v>
      </c>
    </row>
    <row r="16" spans="1:7" ht="18.75" x14ac:dyDescent="0.3">
      <c r="A16" s="67" t="s">
        <v>90</v>
      </c>
      <c r="B16" s="66"/>
    </row>
  </sheetData>
  <mergeCells count="2">
    <mergeCell ref="A3:G3"/>
    <mergeCell ref="A11:G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42" sqref="B42"/>
    </sheetView>
  </sheetViews>
  <sheetFormatPr defaultRowHeight="15" x14ac:dyDescent="0.25"/>
  <cols>
    <col min="1" max="1" width="20" customWidth="1"/>
    <col min="2" max="2" width="17.5703125" bestFit="1" customWidth="1"/>
    <col min="3" max="3" width="14.140625" style="2" bestFit="1" customWidth="1"/>
    <col min="4" max="4" width="8.5703125" style="2" bestFit="1" customWidth="1"/>
    <col min="5" max="5" width="14.140625" style="2" bestFit="1" customWidth="1"/>
    <col min="6" max="6" width="8.5703125" style="2" bestFit="1" customWidth="1"/>
    <col min="8" max="8" width="12.28515625" bestFit="1" customWidth="1"/>
    <col min="10" max="10" width="2.5703125" customWidth="1"/>
    <col min="11" max="11" width="18.7109375" bestFit="1" customWidth="1"/>
    <col min="13" max="13" width="16.28515625" bestFit="1" customWidth="1"/>
  </cols>
  <sheetData>
    <row r="1" spans="1:6" ht="16.5" thickBot="1" x14ac:dyDescent="0.3">
      <c r="A1" s="1" t="s">
        <v>23</v>
      </c>
    </row>
    <row r="2" spans="1:6" ht="31.5" customHeight="1" thickBot="1" x14ac:dyDescent="0.3">
      <c r="A2" s="10"/>
      <c r="B2" s="11"/>
      <c r="C2" s="97" t="s">
        <v>24</v>
      </c>
      <c r="D2" s="98"/>
      <c r="E2" s="97" t="s">
        <v>25</v>
      </c>
      <c r="F2" s="98"/>
    </row>
    <row r="3" spans="1:6" ht="30.75" customHeight="1" x14ac:dyDescent="0.25">
      <c r="A3" s="19"/>
      <c r="B3" s="19" t="s">
        <v>26</v>
      </c>
      <c r="C3" s="19" t="s">
        <v>27</v>
      </c>
      <c r="D3" s="12" t="s">
        <v>34</v>
      </c>
      <c r="E3" s="19" t="s">
        <v>27</v>
      </c>
      <c r="F3" s="12" t="s">
        <v>34</v>
      </c>
    </row>
    <row r="4" spans="1:6" ht="16.5" thickBot="1" x14ac:dyDescent="0.3">
      <c r="A4" s="14" t="s">
        <v>8</v>
      </c>
      <c r="B4" s="15">
        <v>20</v>
      </c>
      <c r="C4" s="15">
        <v>58.2</v>
      </c>
      <c r="D4" s="15">
        <v>5.9</v>
      </c>
      <c r="E4" s="15">
        <v>91.1</v>
      </c>
      <c r="F4" s="15">
        <v>3.5</v>
      </c>
    </row>
    <row r="5" spans="1:6" ht="16.5" thickBot="1" x14ac:dyDescent="0.3">
      <c r="A5" s="14" t="s">
        <v>9</v>
      </c>
      <c r="B5" s="15">
        <v>20</v>
      </c>
      <c r="C5" s="15">
        <v>80.599999999999994</v>
      </c>
      <c r="D5" s="15">
        <v>2.6</v>
      </c>
      <c r="E5" s="15">
        <v>102</v>
      </c>
      <c r="F5" s="15">
        <v>2</v>
      </c>
    </row>
    <row r="6" spans="1:6" ht="16.5" thickBot="1" x14ac:dyDescent="0.3">
      <c r="A6" s="14" t="s">
        <v>10</v>
      </c>
      <c r="B6" s="15">
        <v>20</v>
      </c>
      <c r="C6" s="15">
        <v>93.8</v>
      </c>
      <c r="D6" s="15">
        <v>2.2999999999999998</v>
      </c>
      <c r="E6" s="15">
        <v>104</v>
      </c>
      <c r="F6" s="15">
        <v>2</v>
      </c>
    </row>
    <row r="7" spans="1:6" ht="16.5" thickBot="1" x14ac:dyDescent="0.3">
      <c r="A7" s="14" t="s">
        <v>11</v>
      </c>
      <c r="B7" s="15">
        <v>8</v>
      </c>
      <c r="C7" s="15">
        <v>99.6</v>
      </c>
      <c r="D7" s="15">
        <v>2.1</v>
      </c>
      <c r="E7" s="15">
        <v>91.5</v>
      </c>
      <c r="F7" s="15">
        <v>1.5</v>
      </c>
    </row>
    <row r="8" spans="1:6" ht="16.5" thickBot="1" x14ac:dyDescent="0.3">
      <c r="A8" s="14" t="s">
        <v>12</v>
      </c>
      <c r="B8" s="15">
        <v>8</v>
      </c>
      <c r="C8" s="15">
        <v>109</v>
      </c>
      <c r="D8" s="15">
        <v>2.2999999999999998</v>
      </c>
      <c r="E8" s="15">
        <v>95.8</v>
      </c>
      <c r="F8" s="15">
        <v>2.2999999999999998</v>
      </c>
    </row>
    <row r="9" spans="1:6" ht="16.5" thickBot="1" x14ac:dyDescent="0.3">
      <c r="A9" s="14" t="s">
        <v>13</v>
      </c>
      <c r="B9" s="15">
        <v>8</v>
      </c>
      <c r="C9" s="15">
        <v>112</v>
      </c>
      <c r="D9" s="15">
        <v>4.4000000000000004</v>
      </c>
      <c r="E9" s="15">
        <v>89.7</v>
      </c>
      <c r="F9" s="15">
        <v>1.9</v>
      </c>
    </row>
    <row r="10" spans="1:6" ht="16.5" thickBot="1" x14ac:dyDescent="0.3">
      <c r="A10" s="14" t="s">
        <v>14</v>
      </c>
      <c r="B10" s="15">
        <v>20</v>
      </c>
      <c r="C10" s="15">
        <v>103</v>
      </c>
      <c r="D10" s="15">
        <v>2.9</v>
      </c>
      <c r="E10" s="15">
        <v>93.7</v>
      </c>
      <c r="F10" s="15">
        <v>6.6</v>
      </c>
    </row>
    <row r="11" spans="1:6" ht="21" thickBot="1" x14ac:dyDescent="0.3">
      <c r="A11" s="14" t="s">
        <v>28</v>
      </c>
      <c r="B11" s="15"/>
      <c r="C11" s="15" t="s">
        <v>29</v>
      </c>
      <c r="D11" s="17" t="s">
        <v>30</v>
      </c>
      <c r="E11" s="15" t="s">
        <v>30</v>
      </c>
      <c r="F11" s="15" t="s">
        <v>30</v>
      </c>
    </row>
    <row r="12" spans="1:6" ht="21" thickBot="1" x14ac:dyDescent="0.3">
      <c r="A12" s="14" t="s">
        <v>31</v>
      </c>
      <c r="B12" s="15">
        <v>32</v>
      </c>
      <c r="C12" s="15">
        <v>81.3</v>
      </c>
      <c r="D12" s="15">
        <v>0.9</v>
      </c>
      <c r="E12" s="15">
        <v>98.1</v>
      </c>
      <c r="F12" s="15">
        <v>1.3</v>
      </c>
    </row>
    <row r="13" spans="1:6" ht="19.5" thickBot="1" x14ac:dyDescent="0.3">
      <c r="A13" s="14" t="s">
        <v>32</v>
      </c>
      <c r="B13" s="15">
        <v>80</v>
      </c>
      <c r="C13" s="15">
        <v>96.7</v>
      </c>
      <c r="D13" s="15">
        <v>2.5</v>
      </c>
      <c r="E13" s="15">
        <v>101</v>
      </c>
      <c r="F13" s="15">
        <v>2</v>
      </c>
    </row>
    <row r="14" spans="1:6" ht="18.75" x14ac:dyDescent="0.25">
      <c r="A14" s="18" t="s">
        <v>33</v>
      </c>
    </row>
    <row r="17" spans="1:13" ht="20.25" x14ac:dyDescent="0.25">
      <c r="A17" s="93" t="s">
        <v>35</v>
      </c>
      <c r="B17" s="93"/>
      <c r="C17"/>
      <c r="D17" s="21"/>
      <c r="E17"/>
      <c r="F17"/>
    </row>
    <row r="18" spans="1:13" ht="15.75" x14ac:dyDescent="0.25">
      <c r="A18" s="20"/>
      <c r="C18"/>
      <c r="D18" s="22"/>
      <c r="E18" s="23"/>
      <c r="F18" s="23"/>
      <c r="G18" s="23"/>
      <c r="H18" s="23"/>
      <c r="I18" s="23"/>
    </row>
    <row r="19" spans="1:13" ht="15.75" x14ac:dyDescent="0.25">
      <c r="C19"/>
      <c r="D19" s="24" t="s">
        <v>36</v>
      </c>
      <c r="E19" s="25"/>
      <c r="F19" s="25"/>
      <c r="G19" s="25"/>
      <c r="H19" s="26"/>
      <c r="I19" s="26"/>
    </row>
    <row r="20" spans="1:13" ht="15.75" x14ac:dyDescent="0.25">
      <c r="A20" s="20" t="s">
        <v>37</v>
      </c>
      <c r="C20"/>
      <c r="D20" s="22" t="s">
        <v>38</v>
      </c>
      <c r="E20" s="23"/>
      <c r="F20" s="23"/>
      <c r="G20" s="23"/>
      <c r="H20" s="23"/>
      <c r="I20" s="23"/>
    </row>
    <row r="21" spans="1:13" ht="15.75" x14ac:dyDescent="0.25">
      <c r="A21" s="20" t="s">
        <v>39</v>
      </c>
      <c r="C21"/>
      <c r="D21" s="27" t="s">
        <v>40</v>
      </c>
      <c r="E21" s="23"/>
      <c r="F21" s="23"/>
      <c r="G21" s="23"/>
      <c r="H21" s="23"/>
      <c r="I21" s="23"/>
    </row>
    <row r="22" spans="1:13" ht="15.75" x14ac:dyDescent="0.25">
      <c r="A22" t="s">
        <v>41</v>
      </c>
      <c r="C22"/>
      <c r="D22" s="28" t="s">
        <v>42</v>
      </c>
      <c r="E22" s="23"/>
      <c r="F22" s="23"/>
      <c r="G22" s="23"/>
      <c r="H22" s="23"/>
      <c r="I22" s="23"/>
    </row>
    <row r="23" spans="1:13" ht="16.5" thickBot="1" x14ac:dyDescent="0.3">
      <c r="A23" s="29" t="s">
        <v>43</v>
      </c>
      <c r="C23"/>
      <c r="D23" s="30"/>
      <c r="E23" s="31"/>
      <c r="F23" s="31"/>
      <c r="G23" s="31"/>
      <c r="H23" s="32"/>
      <c r="I23" s="32"/>
    </row>
    <row r="24" spans="1:13" ht="16.5" thickTop="1" x14ac:dyDescent="0.25">
      <c r="A24" s="33" t="s">
        <v>44</v>
      </c>
      <c r="B24" s="34"/>
      <c r="C24" s="34"/>
      <c r="D24" s="35" t="s">
        <v>45</v>
      </c>
      <c r="E24" s="36"/>
      <c r="F24" s="36"/>
      <c r="G24" s="37"/>
      <c r="H24" s="38"/>
      <c r="I24" s="38"/>
    </row>
    <row r="25" spans="1:13" ht="16.5" thickBot="1" x14ac:dyDescent="0.3">
      <c r="A25" s="20"/>
      <c r="C25" s="28"/>
      <c r="D25" s="59" t="s">
        <v>46</v>
      </c>
      <c r="E25" s="60"/>
      <c r="F25" s="60"/>
      <c r="G25" s="61"/>
      <c r="H25" s="38"/>
    </row>
    <row r="26" spans="1:13" ht="16.5" thickTop="1" x14ac:dyDescent="0.25">
      <c r="A26" s="29"/>
      <c r="B26" s="20"/>
      <c r="C26" s="94" t="s">
        <v>60</v>
      </c>
      <c r="D26" s="95"/>
      <c r="E26" s="95"/>
      <c r="F26" s="95"/>
      <c r="G26" s="95"/>
      <c r="H26" s="96"/>
      <c r="I26" s="39"/>
      <c r="J26" s="38"/>
      <c r="K26" s="38"/>
    </row>
    <row r="27" spans="1:13" ht="15.75" x14ac:dyDescent="0.25">
      <c r="A27" s="40"/>
      <c r="B27" s="41" t="s">
        <v>26</v>
      </c>
      <c r="C27" s="39" t="s">
        <v>48</v>
      </c>
      <c r="D27" s="39" t="s">
        <v>49</v>
      </c>
      <c r="E27" s="39" t="s">
        <v>50</v>
      </c>
      <c r="F27" s="39" t="s">
        <v>51</v>
      </c>
      <c r="G27" s="39" t="s">
        <v>52</v>
      </c>
      <c r="H27" s="39" t="s">
        <v>62</v>
      </c>
      <c r="I27" s="39" t="s">
        <v>54</v>
      </c>
      <c r="J27" s="38"/>
      <c r="K27" s="39" t="s">
        <v>61</v>
      </c>
      <c r="L27" s="39" t="s">
        <v>56</v>
      </c>
      <c r="M27" s="39" t="s">
        <v>63</v>
      </c>
    </row>
    <row r="28" spans="1:13" ht="15.75" x14ac:dyDescent="0.25">
      <c r="A28" s="42" t="s">
        <v>8</v>
      </c>
      <c r="B28" s="43">
        <v>20</v>
      </c>
      <c r="C28" s="44">
        <v>17.8933</v>
      </c>
      <c r="D28" s="44">
        <v>17.650300000000001</v>
      </c>
      <c r="E28" s="44">
        <v>19.120899999999999</v>
      </c>
      <c r="F28" s="44">
        <v>18.189599999999999</v>
      </c>
      <c r="G28" s="44">
        <f t="shared" ref="G28:G37" si="0">+AVERAGE(C28:F28)</f>
        <v>18.213524999999997</v>
      </c>
      <c r="H28" s="45">
        <f t="shared" ref="H28:H37" si="1">+G28/B28*100</f>
        <v>91.067624999999992</v>
      </c>
      <c r="I28" s="45">
        <f t="shared" ref="I28:I37" si="2">+STDEV(C28:F28)/G28*100</f>
        <v>3.5350669205833576</v>
      </c>
      <c r="J28" s="38"/>
      <c r="K28" s="45">
        <v>0</v>
      </c>
      <c r="L28" s="45">
        <v>0</v>
      </c>
      <c r="M28" s="45">
        <v>98.9</v>
      </c>
    </row>
    <row r="29" spans="1:13" ht="15.75" x14ac:dyDescent="0.25">
      <c r="A29" s="42" t="s">
        <v>9</v>
      </c>
      <c r="B29" s="43">
        <v>20</v>
      </c>
      <c r="C29" s="44">
        <v>19.7636</v>
      </c>
      <c r="D29" s="44">
        <v>20.5533</v>
      </c>
      <c r="E29" s="44">
        <v>20.702400000000001</v>
      </c>
      <c r="F29" s="44">
        <v>20.361499999999999</v>
      </c>
      <c r="G29" s="44">
        <f t="shared" si="0"/>
        <v>20.345199999999998</v>
      </c>
      <c r="H29" s="45">
        <f t="shared" si="1"/>
        <v>101.72599999999998</v>
      </c>
      <c r="I29" s="45">
        <f t="shared" si="2"/>
        <v>2.0254248291329153</v>
      </c>
      <c r="J29" s="30"/>
      <c r="K29" s="45">
        <v>0</v>
      </c>
      <c r="L29" s="45">
        <v>0</v>
      </c>
      <c r="M29" s="45">
        <v>99.2</v>
      </c>
    </row>
    <row r="30" spans="1:13" ht="15.75" x14ac:dyDescent="0.25">
      <c r="A30" s="42" t="s">
        <v>10</v>
      </c>
      <c r="B30" s="43">
        <v>20</v>
      </c>
      <c r="C30" s="44">
        <v>20.782</v>
      </c>
      <c r="D30" s="44">
        <v>20.787099999999999</v>
      </c>
      <c r="E30" s="44">
        <v>21.171700000000001</v>
      </c>
      <c r="F30" s="44">
        <v>20.186199999999999</v>
      </c>
      <c r="G30" s="44">
        <f t="shared" si="0"/>
        <v>20.731749999999998</v>
      </c>
      <c r="H30" s="45">
        <f t="shared" si="1"/>
        <v>103.65875</v>
      </c>
      <c r="I30" s="45">
        <f t="shared" si="2"/>
        <v>1.9628217738004601</v>
      </c>
      <c r="J30" s="38"/>
      <c r="K30" s="45">
        <v>0</v>
      </c>
      <c r="L30" s="45">
        <v>0</v>
      </c>
      <c r="M30" s="45">
        <v>100.8</v>
      </c>
    </row>
    <row r="31" spans="1:13" ht="15.75" x14ac:dyDescent="0.25">
      <c r="A31" s="42" t="s">
        <v>11</v>
      </c>
      <c r="B31" s="43">
        <v>8</v>
      </c>
      <c r="C31" s="44">
        <v>7.3818999999999999</v>
      </c>
      <c r="D31" s="44">
        <v>7.3849999999999998</v>
      </c>
      <c r="E31" s="44">
        <v>7.1538000000000004</v>
      </c>
      <c r="F31" s="44">
        <v>7.3737000000000004</v>
      </c>
      <c r="G31" s="44">
        <f t="shared" si="0"/>
        <v>7.3235999999999999</v>
      </c>
      <c r="H31" s="45">
        <f t="shared" si="1"/>
        <v>91.545000000000002</v>
      </c>
      <c r="I31" s="45">
        <f t="shared" si="2"/>
        <v>1.5470579815159073</v>
      </c>
      <c r="J31" s="38"/>
      <c r="K31" s="45">
        <v>0</v>
      </c>
      <c r="L31" s="45">
        <v>0</v>
      </c>
      <c r="M31" s="45">
        <v>93.5</v>
      </c>
    </row>
    <row r="32" spans="1:13" ht="15.75" x14ac:dyDescent="0.25">
      <c r="A32" s="42" t="s">
        <v>12</v>
      </c>
      <c r="B32" s="43">
        <v>8</v>
      </c>
      <c r="C32" s="44">
        <v>7.7991000000000001</v>
      </c>
      <c r="D32" s="44">
        <v>7.5178000000000003</v>
      </c>
      <c r="E32" s="44">
        <v>7.8368000000000002</v>
      </c>
      <c r="F32" s="44">
        <v>7.5076000000000001</v>
      </c>
      <c r="G32" s="44">
        <f t="shared" si="0"/>
        <v>7.6653250000000002</v>
      </c>
      <c r="H32" s="45">
        <f t="shared" si="1"/>
        <v>95.816562500000003</v>
      </c>
      <c r="I32" s="45">
        <f t="shared" si="2"/>
        <v>2.3085251129889048</v>
      </c>
      <c r="J32" s="38"/>
      <c r="K32" s="45">
        <v>0.47749999999999998</v>
      </c>
      <c r="L32" s="45">
        <v>0</v>
      </c>
      <c r="M32" s="45">
        <v>99.8</v>
      </c>
    </row>
    <row r="33" spans="1:13" ht="15.75" x14ac:dyDescent="0.25">
      <c r="A33" s="42" t="s">
        <v>13</v>
      </c>
      <c r="B33" s="43">
        <v>8</v>
      </c>
      <c r="C33" s="44">
        <v>7.3604000000000003</v>
      </c>
      <c r="D33" s="44">
        <v>7.1643999999999997</v>
      </c>
      <c r="E33" s="44">
        <v>7.1238000000000001</v>
      </c>
      <c r="F33" s="44">
        <v>7.048</v>
      </c>
      <c r="G33" s="44">
        <f t="shared" si="0"/>
        <v>7.1741499999999991</v>
      </c>
      <c r="H33" s="45">
        <f t="shared" si="1"/>
        <v>89.676874999999995</v>
      </c>
      <c r="I33" s="45">
        <f t="shared" si="2"/>
        <v>1.8567766942214039</v>
      </c>
      <c r="J33" s="38"/>
      <c r="K33" s="45">
        <v>0</v>
      </c>
      <c r="L33" s="45">
        <v>0</v>
      </c>
      <c r="M33" s="45">
        <v>93.3</v>
      </c>
    </row>
    <row r="34" spans="1:13" ht="15.75" x14ac:dyDescent="0.25">
      <c r="A34" s="42" t="s">
        <v>14</v>
      </c>
      <c r="B34" s="43">
        <v>20</v>
      </c>
      <c r="C34" s="44">
        <v>19.541899999999998</v>
      </c>
      <c r="D34" s="44">
        <v>19.698899999999998</v>
      </c>
      <c r="E34" s="44">
        <v>18.6996</v>
      </c>
      <c r="F34" s="44">
        <v>17.013200000000001</v>
      </c>
      <c r="G34" s="44">
        <f t="shared" si="0"/>
        <v>18.738399999999999</v>
      </c>
      <c r="H34" s="45">
        <f t="shared" si="1"/>
        <v>93.691999999999993</v>
      </c>
      <c r="I34" s="45">
        <f t="shared" si="2"/>
        <v>6.5693325578307915</v>
      </c>
      <c r="J34" s="38"/>
      <c r="K34" s="45">
        <v>0</v>
      </c>
      <c r="L34" s="45">
        <v>0</v>
      </c>
      <c r="M34" s="45">
        <v>105.7</v>
      </c>
    </row>
    <row r="35" spans="1:13" ht="15.75" x14ac:dyDescent="0.25">
      <c r="A35" s="42" t="s">
        <v>57</v>
      </c>
      <c r="B35" s="43">
        <v>16</v>
      </c>
      <c r="C35" s="44">
        <v>15.8095</v>
      </c>
      <c r="D35" s="44">
        <v>15.885899999999999</v>
      </c>
      <c r="E35" s="44">
        <v>15.4267</v>
      </c>
      <c r="F35" s="44">
        <v>15.653499999999999</v>
      </c>
      <c r="G35" s="44">
        <f t="shared" si="0"/>
        <v>15.693900000000001</v>
      </c>
      <c r="H35" s="45">
        <f t="shared" si="1"/>
        <v>98.086875000000006</v>
      </c>
      <c r="I35" s="45">
        <f t="shared" si="2"/>
        <v>1.2915505208475009</v>
      </c>
      <c r="J35" s="46"/>
      <c r="K35" s="45">
        <v>99.1</v>
      </c>
      <c r="L35" s="45">
        <v>89.8</v>
      </c>
      <c r="M35" s="45">
        <v>102.3</v>
      </c>
    </row>
    <row r="36" spans="1:13" ht="15.75" x14ac:dyDescent="0.25">
      <c r="A36" s="42" t="s">
        <v>58</v>
      </c>
      <c r="B36" s="43">
        <v>16</v>
      </c>
      <c r="C36" s="44">
        <v>16.3537</v>
      </c>
      <c r="D36" s="44">
        <v>16.761299999999999</v>
      </c>
      <c r="E36" s="44">
        <v>17.031099999999999</v>
      </c>
      <c r="F36" s="44">
        <v>16.730599999999999</v>
      </c>
      <c r="G36" s="44">
        <f t="shared" si="0"/>
        <v>16.719174999999996</v>
      </c>
      <c r="H36" s="45">
        <f t="shared" si="1"/>
        <v>104.49484374999997</v>
      </c>
      <c r="I36" s="45">
        <f t="shared" si="2"/>
        <v>1.6660651346115556</v>
      </c>
      <c r="J36" s="46"/>
      <c r="K36" s="45">
        <v>105.4</v>
      </c>
      <c r="L36" s="45">
        <v>91.8</v>
      </c>
      <c r="M36" s="45">
        <v>107.6</v>
      </c>
    </row>
    <row r="37" spans="1:13" ht="15.75" x14ac:dyDescent="0.25">
      <c r="A37" s="42" t="s">
        <v>59</v>
      </c>
      <c r="B37" s="43">
        <v>80</v>
      </c>
      <c r="C37" s="44">
        <v>78.764799999999994</v>
      </c>
      <c r="D37" s="44">
        <v>79.843699999999998</v>
      </c>
      <c r="E37" s="44">
        <v>81.603899999999996</v>
      </c>
      <c r="F37" s="44">
        <v>82.358000000000004</v>
      </c>
      <c r="G37" s="44">
        <f t="shared" si="0"/>
        <v>80.642600000000002</v>
      </c>
      <c r="H37" s="45">
        <f t="shared" si="1"/>
        <v>100.80325000000001</v>
      </c>
      <c r="I37" s="45">
        <f t="shared" si="2"/>
        <v>2.0289041343603706</v>
      </c>
      <c r="J37" s="38"/>
      <c r="K37" s="45">
        <v>102.9</v>
      </c>
      <c r="L37" s="45">
        <v>81</v>
      </c>
      <c r="M37" s="45">
        <v>104.7</v>
      </c>
    </row>
  </sheetData>
  <mergeCells count="4">
    <mergeCell ref="A17:B17"/>
    <mergeCell ref="C26:H26"/>
    <mergeCell ref="C2:D2"/>
    <mergeCell ref="E2: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"/>
  <sheetViews>
    <sheetView topLeftCell="A18" workbookViewId="0">
      <selection activeCell="A31" sqref="A31:B31"/>
    </sheetView>
  </sheetViews>
  <sheetFormatPr defaultRowHeight="15" x14ac:dyDescent="0.25"/>
  <cols>
    <col min="1" max="1" width="20.28515625" customWidth="1"/>
    <col min="2" max="2" width="12" style="2" customWidth="1"/>
    <col min="3" max="3" width="19.85546875" style="2" bestFit="1" customWidth="1"/>
    <col min="4" max="4" width="9.5703125" style="2" bestFit="1" customWidth="1"/>
    <col min="5" max="5" width="19.85546875" style="2" bestFit="1" customWidth="1"/>
    <col min="6" max="6" width="9.5703125" style="2" bestFit="1" customWidth="1"/>
    <col min="7" max="7" width="19.85546875" style="2" bestFit="1" customWidth="1"/>
    <col min="8" max="8" width="6.5703125" style="2" bestFit="1" customWidth="1"/>
    <col min="9" max="9" width="12.28515625" style="2" bestFit="1" customWidth="1"/>
    <col min="10" max="10" width="19.7109375" style="2" bestFit="1" customWidth="1"/>
    <col min="11" max="12" width="9.140625" style="2"/>
  </cols>
  <sheetData>
    <row r="1" spans="1:11" ht="48.75" customHeight="1" thickBot="1" x14ac:dyDescent="0.3">
      <c r="A1" s="99" t="s">
        <v>64</v>
      </c>
      <c r="B1" s="99"/>
      <c r="C1" s="99"/>
      <c r="D1" s="99"/>
      <c r="E1" s="99"/>
      <c r="F1" s="99"/>
      <c r="G1" s="99"/>
      <c r="H1" s="99"/>
      <c r="I1" s="99"/>
      <c r="J1" s="99"/>
      <c r="K1" s="99"/>
    </row>
    <row r="2" spans="1:11" ht="18.75" customHeight="1" thickBot="1" x14ac:dyDescent="0.3">
      <c r="A2" s="107" t="s">
        <v>3</v>
      </c>
      <c r="B2" s="100" t="s">
        <v>26</v>
      </c>
      <c r="C2" s="97" t="s">
        <v>65</v>
      </c>
      <c r="D2" s="98"/>
      <c r="E2" s="97" t="s">
        <v>66</v>
      </c>
      <c r="F2" s="98"/>
      <c r="G2" s="97" t="s">
        <v>67</v>
      </c>
      <c r="H2" s="98"/>
      <c r="I2" s="97" t="s">
        <v>68</v>
      </c>
      <c r="J2" s="111"/>
      <c r="K2" s="98"/>
    </row>
    <row r="3" spans="1:11" ht="15.75" customHeight="1" x14ac:dyDescent="0.25">
      <c r="A3" s="108"/>
      <c r="B3" s="110"/>
      <c r="C3" s="100" t="s">
        <v>74</v>
      </c>
      <c r="D3" s="100" t="s">
        <v>34</v>
      </c>
      <c r="E3" s="100" t="s">
        <v>74</v>
      </c>
      <c r="F3" s="100" t="s">
        <v>34</v>
      </c>
      <c r="G3" s="100" t="s">
        <v>74</v>
      </c>
      <c r="H3" s="112" t="s">
        <v>34</v>
      </c>
      <c r="I3" s="113"/>
      <c r="J3" s="100" t="s">
        <v>74</v>
      </c>
      <c r="K3" s="100" t="s">
        <v>34</v>
      </c>
    </row>
    <row r="4" spans="1:11" ht="6.75" customHeight="1" thickBot="1" x14ac:dyDescent="0.3">
      <c r="A4" s="109"/>
      <c r="B4" s="101"/>
      <c r="C4" s="101"/>
      <c r="D4" s="101"/>
      <c r="E4" s="101"/>
      <c r="F4" s="101"/>
      <c r="G4" s="101"/>
      <c r="H4" s="114"/>
      <c r="I4" s="115"/>
      <c r="J4" s="101"/>
      <c r="K4" s="101"/>
    </row>
    <row r="5" spans="1:11" ht="16.5" thickBot="1" x14ac:dyDescent="0.3">
      <c r="A5" s="104" t="s">
        <v>69</v>
      </c>
      <c r="B5" s="105"/>
      <c r="C5" s="105"/>
      <c r="D5" s="105"/>
      <c r="E5" s="105"/>
      <c r="F5" s="105"/>
      <c r="G5" s="105"/>
      <c r="H5" s="105"/>
      <c r="I5" s="105"/>
      <c r="J5" s="106"/>
      <c r="K5" s="48"/>
    </row>
    <row r="6" spans="1:11" ht="16.5" thickBot="1" x14ac:dyDescent="0.3">
      <c r="A6" s="14" t="s">
        <v>8</v>
      </c>
      <c r="B6" s="15">
        <v>50</v>
      </c>
      <c r="C6" s="15">
        <v>96.8</v>
      </c>
      <c r="D6" s="15">
        <v>9.1</v>
      </c>
      <c r="E6" s="15">
        <v>98.2</v>
      </c>
      <c r="F6" s="15">
        <v>4.7</v>
      </c>
      <c r="G6" s="15">
        <v>109</v>
      </c>
      <c r="H6" s="102">
        <v>4</v>
      </c>
      <c r="I6" s="103"/>
      <c r="J6" s="15">
        <v>90.1</v>
      </c>
      <c r="K6" s="15">
        <v>5.5</v>
      </c>
    </row>
    <row r="7" spans="1:11" ht="16.5" thickBot="1" x14ac:dyDescent="0.3">
      <c r="A7" s="14" t="s">
        <v>9</v>
      </c>
      <c r="B7" s="15">
        <v>50</v>
      </c>
      <c r="C7" s="15">
        <v>96.3</v>
      </c>
      <c r="D7" s="15">
        <v>1.7</v>
      </c>
      <c r="E7" s="15">
        <v>95.3</v>
      </c>
      <c r="F7" s="15">
        <v>3.2</v>
      </c>
      <c r="G7" s="15">
        <v>96.6</v>
      </c>
      <c r="H7" s="102">
        <v>3</v>
      </c>
      <c r="I7" s="103"/>
      <c r="J7" s="15">
        <v>100</v>
      </c>
      <c r="K7" s="15">
        <v>4</v>
      </c>
    </row>
    <row r="8" spans="1:11" ht="16.5" thickBot="1" x14ac:dyDescent="0.3">
      <c r="A8" s="14" t="s">
        <v>10</v>
      </c>
      <c r="B8" s="15">
        <v>50</v>
      </c>
      <c r="C8" s="15">
        <v>94.6</v>
      </c>
      <c r="D8" s="15">
        <v>5.5</v>
      </c>
      <c r="E8" s="15">
        <v>99.5</v>
      </c>
      <c r="F8" s="15">
        <v>3.8</v>
      </c>
      <c r="G8" s="15">
        <v>99.4</v>
      </c>
      <c r="H8" s="102">
        <v>2.9</v>
      </c>
      <c r="I8" s="103"/>
      <c r="J8" s="15">
        <v>101</v>
      </c>
      <c r="K8" s="15">
        <v>2.2000000000000002</v>
      </c>
    </row>
    <row r="9" spans="1:11" ht="16.5" thickBot="1" x14ac:dyDescent="0.3">
      <c r="A9" s="14" t="s">
        <v>11</v>
      </c>
      <c r="B9" s="15">
        <v>20</v>
      </c>
      <c r="C9" s="15">
        <v>100</v>
      </c>
      <c r="D9" s="15">
        <v>4.5</v>
      </c>
      <c r="E9" s="15">
        <v>99.2</v>
      </c>
      <c r="F9" s="15">
        <v>2.1</v>
      </c>
      <c r="G9" s="15">
        <v>96</v>
      </c>
      <c r="H9" s="102">
        <v>4.8</v>
      </c>
      <c r="I9" s="103"/>
      <c r="J9" s="15">
        <v>107</v>
      </c>
      <c r="K9" s="15">
        <v>2.7</v>
      </c>
    </row>
    <row r="10" spans="1:11" ht="16.5" thickBot="1" x14ac:dyDescent="0.3">
      <c r="A10" s="14" t="s">
        <v>12</v>
      </c>
      <c r="B10" s="15">
        <v>20</v>
      </c>
      <c r="C10" s="15">
        <v>99.9</v>
      </c>
      <c r="D10" s="15">
        <v>3.6</v>
      </c>
      <c r="E10" s="15">
        <v>99.4</v>
      </c>
      <c r="F10" s="15">
        <v>6.9</v>
      </c>
      <c r="G10" s="15">
        <v>90.9</v>
      </c>
      <c r="H10" s="102">
        <v>4.8</v>
      </c>
      <c r="I10" s="103"/>
      <c r="J10" s="15">
        <v>86.4</v>
      </c>
      <c r="K10" s="15">
        <v>2.6</v>
      </c>
    </row>
    <row r="11" spans="1:11" ht="16.5" thickBot="1" x14ac:dyDescent="0.3">
      <c r="A11" s="14" t="s">
        <v>13</v>
      </c>
      <c r="B11" s="15">
        <v>20</v>
      </c>
      <c r="C11" s="15">
        <v>95.6</v>
      </c>
      <c r="D11" s="15">
        <v>5.3</v>
      </c>
      <c r="E11" s="15">
        <v>105</v>
      </c>
      <c r="F11" s="15">
        <v>1.1000000000000001</v>
      </c>
      <c r="G11" s="15">
        <v>99.4</v>
      </c>
      <c r="H11" s="102">
        <v>2.5</v>
      </c>
      <c r="I11" s="103"/>
      <c r="J11" s="15">
        <v>98.1</v>
      </c>
      <c r="K11" s="15">
        <v>2.5</v>
      </c>
    </row>
    <row r="12" spans="1:11" ht="16.5" thickBot="1" x14ac:dyDescent="0.3">
      <c r="A12" s="14" t="s">
        <v>14</v>
      </c>
      <c r="B12" s="15">
        <v>50</v>
      </c>
      <c r="C12" s="15">
        <v>92</v>
      </c>
      <c r="D12" s="15">
        <v>2</v>
      </c>
      <c r="E12" s="15">
        <v>106</v>
      </c>
      <c r="F12" s="15">
        <v>4.7</v>
      </c>
      <c r="G12" s="15">
        <v>101</v>
      </c>
      <c r="H12" s="102">
        <v>4</v>
      </c>
      <c r="I12" s="103"/>
      <c r="J12" s="15">
        <v>99.8</v>
      </c>
      <c r="K12" s="15">
        <v>2</v>
      </c>
    </row>
    <row r="13" spans="1:11" ht="21" thickBot="1" x14ac:dyDescent="0.3">
      <c r="A13" s="14" t="s">
        <v>28</v>
      </c>
      <c r="B13" s="15">
        <v>80</v>
      </c>
      <c r="C13" s="15">
        <v>97.2</v>
      </c>
      <c r="D13" s="15">
        <v>5.6</v>
      </c>
      <c r="E13" s="15">
        <v>112</v>
      </c>
      <c r="F13" s="15">
        <v>4.3</v>
      </c>
      <c r="G13" s="15">
        <v>96.7</v>
      </c>
      <c r="H13" s="102">
        <v>3</v>
      </c>
      <c r="I13" s="103"/>
      <c r="J13" s="15">
        <v>106</v>
      </c>
      <c r="K13" s="15">
        <v>7.1</v>
      </c>
    </row>
    <row r="14" spans="1:11" ht="21" thickBot="1" x14ac:dyDescent="0.3">
      <c r="A14" s="14" t="s">
        <v>31</v>
      </c>
      <c r="B14" s="15">
        <v>32</v>
      </c>
      <c r="C14" s="15">
        <v>100</v>
      </c>
      <c r="D14" s="15">
        <v>2.7</v>
      </c>
      <c r="E14" s="15">
        <v>103</v>
      </c>
      <c r="F14" s="15">
        <v>1.9</v>
      </c>
      <c r="G14" s="15">
        <v>94.2</v>
      </c>
      <c r="H14" s="102">
        <v>2.6</v>
      </c>
      <c r="I14" s="103"/>
      <c r="J14" s="15">
        <v>98.7</v>
      </c>
      <c r="K14" s="15">
        <v>5.0999999999999996</v>
      </c>
    </row>
    <row r="15" spans="1:11" ht="19.5" thickBot="1" x14ac:dyDescent="0.3">
      <c r="A15" s="14" t="s">
        <v>32</v>
      </c>
      <c r="B15" s="15">
        <v>80</v>
      </c>
      <c r="C15" s="15">
        <v>96.1</v>
      </c>
      <c r="D15" s="15">
        <v>4.3</v>
      </c>
      <c r="E15" s="15">
        <v>103</v>
      </c>
      <c r="F15" s="15">
        <v>2.2000000000000002</v>
      </c>
      <c r="G15" s="15">
        <v>99.2</v>
      </c>
      <c r="H15" s="102">
        <v>3.3</v>
      </c>
      <c r="I15" s="103"/>
      <c r="J15" s="15">
        <v>96</v>
      </c>
      <c r="K15" s="15">
        <v>2.9</v>
      </c>
    </row>
    <row r="16" spans="1:11" ht="16.5" thickBot="1" x14ac:dyDescent="0.3">
      <c r="A16" s="104" t="s">
        <v>70</v>
      </c>
      <c r="B16" s="105"/>
      <c r="C16" s="105"/>
      <c r="D16" s="105"/>
      <c r="E16" s="105"/>
      <c r="F16" s="105"/>
      <c r="G16" s="105"/>
      <c r="H16" s="105"/>
      <c r="I16" s="105"/>
      <c r="J16" s="106"/>
      <c r="K16" s="48"/>
    </row>
    <row r="17" spans="1:12" ht="16.5" thickBot="1" x14ac:dyDescent="0.3">
      <c r="A17" s="14" t="s">
        <v>8</v>
      </c>
      <c r="B17" s="15">
        <v>5</v>
      </c>
      <c r="C17" s="15">
        <v>108</v>
      </c>
      <c r="D17" s="15">
        <v>7.2</v>
      </c>
      <c r="E17" s="15">
        <v>108</v>
      </c>
      <c r="F17" s="15">
        <v>14</v>
      </c>
      <c r="G17" s="15">
        <v>111</v>
      </c>
      <c r="H17" s="102">
        <v>3.5</v>
      </c>
      <c r="I17" s="103"/>
      <c r="J17" s="15">
        <v>98.2</v>
      </c>
      <c r="K17" s="15">
        <v>8.5</v>
      </c>
    </row>
    <row r="18" spans="1:12" ht="16.5" thickBot="1" x14ac:dyDescent="0.3">
      <c r="A18" s="14" t="s">
        <v>9</v>
      </c>
      <c r="B18" s="15">
        <v>5</v>
      </c>
      <c r="C18" s="15">
        <v>108</v>
      </c>
      <c r="D18" s="15">
        <v>4.9000000000000004</v>
      </c>
      <c r="E18" s="15">
        <v>95.4</v>
      </c>
      <c r="F18" s="15">
        <v>2.1</v>
      </c>
      <c r="G18" s="15">
        <v>102</v>
      </c>
      <c r="H18" s="102">
        <v>4</v>
      </c>
      <c r="I18" s="103"/>
      <c r="J18" s="15">
        <v>106</v>
      </c>
      <c r="K18" s="15">
        <v>3.3</v>
      </c>
    </row>
    <row r="19" spans="1:12" ht="16.5" thickBot="1" x14ac:dyDescent="0.3">
      <c r="A19" s="14" t="s">
        <v>10</v>
      </c>
      <c r="B19" s="15">
        <v>5</v>
      </c>
      <c r="C19" s="15">
        <v>108</v>
      </c>
      <c r="D19" s="15">
        <v>5.4</v>
      </c>
      <c r="E19" s="15">
        <v>94.1</v>
      </c>
      <c r="F19" s="15">
        <v>6.7</v>
      </c>
      <c r="G19" s="15">
        <v>95</v>
      </c>
      <c r="H19" s="102">
        <v>1.8</v>
      </c>
      <c r="I19" s="103"/>
      <c r="J19" s="15">
        <v>97.6</v>
      </c>
      <c r="K19" s="15">
        <v>3.9</v>
      </c>
    </row>
    <row r="20" spans="1:12" ht="16.5" thickBot="1" x14ac:dyDescent="0.3">
      <c r="A20" s="14" t="s">
        <v>11</v>
      </c>
      <c r="B20" s="15">
        <v>2</v>
      </c>
      <c r="C20" s="15">
        <v>102</v>
      </c>
      <c r="D20" s="15">
        <v>2.6</v>
      </c>
      <c r="E20" s="15">
        <v>91.9</v>
      </c>
      <c r="F20" s="15">
        <v>3.8</v>
      </c>
      <c r="G20" s="15">
        <v>97.2</v>
      </c>
      <c r="H20" s="102">
        <v>6.7</v>
      </c>
      <c r="I20" s="103"/>
      <c r="J20" s="15">
        <v>97.9</v>
      </c>
      <c r="K20" s="15">
        <v>5</v>
      </c>
    </row>
    <row r="21" spans="1:12" ht="16.5" thickBot="1" x14ac:dyDescent="0.3">
      <c r="A21" s="14" t="s">
        <v>12</v>
      </c>
      <c r="B21" s="15">
        <v>2</v>
      </c>
      <c r="C21" s="15">
        <v>104</v>
      </c>
      <c r="D21" s="15">
        <v>3.8</v>
      </c>
      <c r="E21" s="15">
        <v>87.1</v>
      </c>
      <c r="F21" s="15">
        <v>6.4</v>
      </c>
      <c r="G21" s="15">
        <v>103</v>
      </c>
      <c r="H21" s="102">
        <v>9.8000000000000007</v>
      </c>
      <c r="I21" s="103"/>
      <c r="J21" s="15">
        <v>98.1</v>
      </c>
      <c r="K21" s="15">
        <v>3.3</v>
      </c>
    </row>
    <row r="22" spans="1:12" ht="16.5" thickBot="1" x14ac:dyDescent="0.3">
      <c r="A22" s="14" t="s">
        <v>13</v>
      </c>
      <c r="B22" s="15">
        <v>2</v>
      </c>
      <c r="C22" s="15">
        <v>103</v>
      </c>
      <c r="D22" s="15">
        <v>6.7</v>
      </c>
      <c r="E22" s="15">
        <v>97.5</v>
      </c>
      <c r="F22" s="15">
        <v>5.0999999999999996</v>
      </c>
      <c r="G22" s="15">
        <v>105</v>
      </c>
      <c r="H22" s="102">
        <v>8.3000000000000007</v>
      </c>
      <c r="I22" s="103"/>
      <c r="J22" s="15">
        <v>105</v>
      </c>
      <c r="K22" s="15">
        <v>9.1</v>
      </c>
    </row>
    <row r="23" spans="1:12" ht="16.5" thickBot="1" x14ac:dyDescent="0.3">
      <c r="A23" s="14" t="s">
        <v>14</v>
      </c>
      <c r="B23" s="15">
        <v>5</v>
      </c>
      <c r="C23" s="15">
        <v>107</v>
      </c>
      <c r="D23" s="15">
        <v>11</v>
      </c>
      <c r="E23" s="15">
        <v>89.8</v>
      </c>
      <c r="F23" s="15">
        <v>3.8</v>
      </c>
      <c r="G23" s="15">
        <v>88.4</v>
      </c>
      <c r="H23" s="102">
        <v>11</v>
      </c>
      <c r="I23" s="103"/>
      <c r="J23" s="15">
        <v>100</v>
      </c>
      <c r="K23" s="15">
        <v>5.3</v>
      </c>
    </row>
    <row r="24" spans="1:12" ht="21" thickBot="1" x14ac:dyDescent="0.3">
      <c r="A24" s="14" t="s">
        <v>28</v>
      </c>
      <c r="B24" s="15">
        <v>80</v>
      </c>
      <c r="C24" s="15">
        <v>98.2</v>
      </c>
      <c r="D24" s="15">
        <v>1.4</v>
      </c>
      <c r="E24" s="15">
        <v>98.3</v>
      </c>
      <c r="F24" s="15">
        <v>4.3</v>
      </c>
      <c r="G24" s="15">
        <v>97.2</v>
      </c>
      <c r="H24" s="102">
        <v>2.4</v>
      </c>
      <c r="I24" s="103"/>
      <c r="J24" s="15">
        <v>102</v>
      </c>
      <c r="K24" s="15">
        <v>4.5</v>
      </c>
    </row>
    <row r="25" spans="1:12" ht="21" thickBot="1" x14ac:dyDescent="0.3">
      <c r="A25" s="14" t="s">
        <v>31</v>
      </c>
      <c r="B25" s="15">
        <v>32</v>
      </c>
      <c r="C25" s="15">
        <v>96.1</v>
      </c>
      <c r="D25" s="15">
        <v>3.9</v>
      </c>
      <c r="E25" s="15">
        <v>97.4</v>
      </c>
      <c r="F25" s="15">
        <v>2.2000000000000002</v>
      </c>
      <c r="G25" s="15">
        <v>94.3</v>
      </c>
      <c r="H25" s="102">
        <v>1.5</v>
      </c>
      <c r="I25" s="103"/>
      <c r="J25" s="15">
        <v>99.5</v>
      </c>
      <c r="K25" s="15">
        <v>2.1</v>
      </c>
    </row>
    <row r="26" spans="1:12" ht="19.5" thickBot="1" x14ac:dyDescent="0.3">
      <c r="A26" s="14" t="s">
        <v>32</v>
      </c>
      <c r="B26" s="15">
        <v>80</v>
      </c>
      <c r="C26" s="15">
        <v>95.7</v>
      </c>
      <c r="D26" s="15">
        <v>3.5</v>
      </c>
      <c r="E26" s="15">
        <v>98.3</v>
      </c>
      <c r="F26" s="15">
        <v>1.7</v>
      </c>
      <c r="G26" s="15">
        <v>91.7</v>
      </c>
      <c r="H26" s="102">
        <v>2.2000000000000002</v>
      </c>
      <c r="I26" s="103"/>
      <c r="J26" s="15">
        <v>94.6</v>
      </c>
      <c r="K26" s="15">
        <v>3.2</v>
      </c>
    </row>
    <row r="27" spans="1:12" s="49" customFormat="1" ht="18.75" x14ac:dyDescent="0.25">
      <c r="A27" s="18" t="s">
        <v>71</v>
      </c>
    </row>
    <row r="28" spans="1:12" s="49" customFormat="1" ht="18.75" x14ac:dyDescent="0.25">
      <c r="A28" s="18" t="s">
        <v>72</v>
      </c>
    </row>
    <row r="29" spans="1:12" s="49" customFormat="1" ht="18.75" x14ac:dyDescent="0.25">
      <c r="A29" s="18" t="s">
        <v>73</v>
      </c>
    </row>
    <row r="31" spans="1:12" ht="20.25" x14ac:dyDescent="0.25">
      <c r="A31" s="93" t="s">
        <v>75</v>
      </c>
      <c r="B31" s="93"/>
    </row>
    <row r="32" spans="1:12" ht="15.75" x14ac:dyDescent="0.25">
      <c r="A32" s="20"/>
      <c r="B32"/>
      <c r="C32"/>
      <c r="D32" s="21"/>
      <c r="E32"/>
      <c r="F32"/>
      <c r="G32"/>
      <c r="H32"/>
      <c r="I32"/>
      <c r="J32"/>
      <c r="K32"/>
      <c r="L32"/>
    </row>
    <row r="33" spans="1:15" ht="15.75" x14ac:dyDescent="0.25">
      <c r="A33" s="20"/>
      <c r="B33"/>
      <c r="C33"/>
      <c r="D33" s="22" t="s">
        <v>76</v>
      </c>
      <c r="E33" s="23"/>
      <c r="F33" s="23"/>
      <c r="G33" s="23"/>
      <c r="H33" s="23"/>
      <c r="I33" s="23"/>
      <c r="J33" s="23"/>
      <c r="K33"/>
      <c r="L33"/>
    </row>
    <row r="34" spans="1:15" ht="15.75" x14ac:dyDescent="0.25">
      <c r="B34"/>
      <c r="C34"/>
      <c r="D34" s="50" t="s">
        <v>36</v>
      </c>
      <c r="E34" s="51"/>
      <c r="F34" s="51"/>
      <c r="G34" s="51"/>
      <c r="H34" s="51"/>
      <c r="I34" s="51"/>
      <c r="J34" s="51"/>
      <c r="K34" s="38"/>
      <c r="L34"/>
    </row>
    <row r="35" spans="1:15" ht="15.75" x14ac:dyDescent="0.25">
      <c r="A35" s="20"/>
      <c r="B35"/>
      <c r="C35"/>
      <c r="D35" s="22" t="s">
        <v>77</v>
      </c>
      <c r="E35" s="23"/>
      <c r="F35" s="23"/>
      <c r="G35" s="23"/>
      <c r="H35" s="23"/>
      <c r="I35" s="23"/>
      <c r="J35" s="23"/>
      <c r="K35" s="38"/>
      <c r="L35"/>
    </row>
    <row r="36" spans="1:15" ht="15.75" x14ac:dyDescent="0.25">
      <c r="A36" s="20"/>
      <c r="B36"/>
      <c r="C36"/>
      <c r="D36" s="22" t="s">
        <v>40</v>
      </c>
      <c r="E36" s="23"/>
      <c r="F36" s="23"/>
      <c r="G36" s="23"/>
      <c r="H36" s="23"/>
      <c r="I36" s="23"/>
      <c r="J36" s="23"/>
      <c r="K36" s="38"/>
      <c r="L36"/>
    </row>
    <row r="37" spans="1:15" ht="15.75" x14ac:dyDescent="0.25">
      <c r="A37" s="20"/>
      <c r="B37"/>
      <c r="C37"/>
      <c r="D37" s="28" t="s">
        <v>78</v>
      </c>
      <c r="E37" s="23"/>
      <c r="F37" s="23"/>
      <c r="G37" s="23"/>
      <c r="H37" s="23"/>
      <c r="I37" s="23"/>
      <c r="J37" s="23"/>
      <c r="K37" s="38"/>
      <c r="L37"/>
    </row>
    <row r="38" spans="1:15" ht="15.75" x14ac:dyDescent="0.25">
      <c r="A38" s="29"/>
      <c r="B38"/>
      <c r="C38"/>
      <c r="D38" s="52"/>
      <c r="E38" s="53"/>
      <c r="F38" s="53"/>
      <c r="G38" s="53"/>
      <c r="H38" s="53"/>
      <c r="I38" s="53"/>
      <c r="J38" s="23"/>
      <c r="K38" s="38"/>
      <c r="L38"/>
    </row>
    <row r="39" spans="1:15" ht="15.75" x14ac:dyDescent="0.25">
      <c r="A39" s="33"/>
      <c r="B39" s="34"/>
      <c r="C39" s="34"/>
      <c r="D39" s="54" t="s">
        <v>79</v>
      </c>
      <c r="E39" s="52"/>
      <c r="F39" s="52"/>
      <c r="G39" s="52"/>
      <c r="H39" s="52"/>
      <c r="I39" s="52"/>
      <c r="J39" s="38"/>
      <c r="K39" s="38"/>
      <c r="L39"/>
    </row>
    <row r="40" spans="1:15" ht="15.75" x14ac:dyDescent="0.25">
      <c r="A40" s="20"/>
      <c r="B40"/>
      <c r="C40" s="28"/>
      <c r="D40" s="55"/>
      <c r="E40" s="56"/>
      <c r="F40" s="56"/>
      <c r="G40" s="56"/>
      <c r="H40" s="56"/>
      <c r="I40" s="56"/>
      <c r="J40"/>
      <c r="K40"/>
      <c r="L40"/>
    </row>
    <row r="41" spans="1:15" ht="15.75" x14ac:dyDescent="0.25">
      <c r="A41" s="29"/>
      <c r="B41" s="20"/>
      <c r="C41" s="94" t="s">
        <v>85</v>
      </c>
      <c r="D41" s="95"/>
      <c r="E41" s="95"/>
      <c r="F41" s="95"/>
      <c r="G41" s="95"/>
      <c r="H41" s="95"/>
      <c r="I41" s="96"/>
      <c r="J41" s="39"/>
      <c r="K41" s="38"/>
      <c r="L41"/>
    </row>
    <row r="42" spans="1:15" ht="31.5" x14ac:dyDescent="0.25">
      <c r="A42" s="40"/>
      <c r="B42" s="41" t="s">
        <v>26</v>
      </c>
      <c r="C42" s="39" t="s">
        <v>48</v>
      </c>
      <c r="D42" s="39" t="s">
        <v>49</v>
      </c>
      <c r="E42" s="39" t="s">
        <v>50</v>
      </c>
      <c r="F42" s="39" t="s">
        <v>51</v>
      </c>
      <c r="G42" s="39" t="s">
        <v>80</v>
      </c>
      <c r="H42" s="39" t="s">
        <v>52</v>
      </c>
      <c r="I42" s="39" t="s">
        <v>62</v>
      </c>
      <c r="J42" s="39" t="s">
        <v>54</v>
      </c>
      <c r="K42" s="57"/>
      <c r="L42" s="41" t="s">
        <v>56</v>
      </c>
      <c r="M42" s="41" t="s">
        <v>81</v>
      </c>
      <c r="N42" s="41" t="s">
        <v>82</v>
      </c>
      <c r="O42" s="41" t="s">
        <v>83</v>
      </c>
    </row>
    <row r="43" spans="1:15" ht="15.75" x14ac:dyDescent="0.25">
      <c r="A43" s="42" t="s">
        <v>8</v>
      </c>
      <c r="B43" s="45">
        <v>50</v>
      </c>
      <c r="C43" s="44">
        <v>48.6600416</v>
      </c>
      <c r="D43" s="44">
        <v>54.817087299999997</v>
      </c>
      <c r="E43" s="44">
        <v>43.559935000000003</v>
      </c>
      <c r="F43" s="44">
        <v>45.0943337</v>
      </c>
      <c r="G43" s="44">
        <v>49.964031300000002</v>
      </c>
      <c r="H43" s="44">
        <f>AVERAGE(C43:G43)</f>
        <v>48.419085780000003</v>
      </c>
      <c r="I43" s="45">
        <f t="shared" ref="I43:I52" si="0">+H43/B43*100</f>
        <v>96.838171560000006</v>
      </c>
      <c r="J43" s="45">
        <f>+STDEV(C43:G43)/H43*100</f>
        <v>9.1227342266552789</v>
      </c>
      <c r="K43" s="38"/>
      <c r="L43" s="44">
        <v>0</v>
      </c>
      <c r="M43" s="44">
        <v>100.7</v>
      </c>
      <c r="N43" s="44">
        <v>107.5</v>
      </c>
      <c r="O43" s="44">
        <v>105</v>
      </c>
    </row>
    <row r="44" spans="1:15" ht="15.75" x14ac:dyDescent="0.25">
      <c r="A44" s="42" t="s">
        <v>9</v>
      </c>
      <c r="B44" s="45">
        <v>50</v>
      </c>
      <c r="C44" s="44">
        <v>48.804433799999998</v>
      </c>
      <c r="D44" s="44">
        <v>48.858242400000002</v>
      </c>
      <c r="E44" s="44">
        <v>48.147905799999997</v>
      </c>
      <c r="F44" s="44">
        <v>46.900137999999998</v>
      </c>
      <c r="G44" s="44">
        <v>47.961460500000001</v>
      </c>
      <c r="H44" s="44">
        <f t="shared" ref="H44:H52" si="1">AVERAGE(C44:G44)</f>
        <v>48.134436099999995</v>
      </c>
      <c r="I44" s="45">
        <f t="shared" si="0"/>
        <v>96.26887219999999</v>
      </c>
      <c r="J44" s="45">
        <f t="shared" ref="J44:J52" si="2">+STDEV(C44:G44)/H44*100</f>
        <v>1.6510643192061309</v>
      </c>
      <c r="K44" s="38"/>
      <c r="L44" s="44">
        <v>0</v>
      </c>
      <c r="M44" s="44">
        <v>97.5</v>
      </c>
      <c r="N44" s="44">
        <v>113.1</v>
      </c>
      <c r="O44" s="44">
        <v>97.9</v>
      </c>
    </row>
    <row r="45" spans="1:15" ht="15.75" x14ac:dyDescent="0.25">
      <c r="A45" s="42" t="s">
        <v>10</v>
      </c>
      <c r="B45" s="45">
        <v>50</v>
      </c>
      <c r="C45" s="44">
        <v>46.286050600000003</v>
      </c>
      <c r="D45" s="44">
        <v>51.933438799999998</v>
      </c>
      <c r="E45" s="44">
        <v>46.190597500000003</v>
      </c>
      <c r="F45" s="44">
        <v>46.082988899999997</v>
      </c>
      <c r="G45" s="44">
        <v>45.973500899999998</v>
      </c>
      <c r="H45" s="44">
        <f t="shared" si="1"/>
        <v>47.293315340000007</v>
      </c>
      <c r="I45" s="45">
        <f t="shared" si="0"/>
        <v>94.586630680000013</v>
      </c>
      <c r="J45" s="45">
        <f t="shared" si="2"/>
        <v>5.4902932161096221</v>
      </c>
      <c r="K45" s="30"/>
      <c r="L45" s="44">
        <v>0</v>
      </c>
      <c r="M45" s="44">
        <v>96.8</v>
      </c>
      <c r="N45" s="44">
        <v>124.8</v>
      </c>
      <c r="O45" s="44">
        <v>95</v>
      </c>
    </row>
    <row r="46" spans="1:15" ht="15.75" x14ac:dyDescent="0.25">
      <c r="A46" s="42" t="s">
        <v>11</v>
      </c>
      <c r="B46" s="44">
        <v>20</v>
      </c>
      <c r="C46" s="44">
        <v>20.580293900000001</v>
      </c>
      <c r="D46" s="44">
        <v>20.7905944</v>
      </c>
      <c r="E46" s="44">
        <v>18.9179757</v>
      </c>
      <c r="F46" s="44">
        <v>19.1537468</v>
      </c>
      <c r="G46" s="44">
        <v>20.617285299999999</v>
      </c>
      <c r="H46" s="44">
        <f t="shared" si="1"/>
        <v>20.011979220000001</v>
      </c>
      <c r="I46" s="45">
        <f t="shared" si="0"/>
        <v>100.05989610000002</v>
      </c>
      <c r="J46" s="45">
        <f t="shared" si="2"/>
        <v>4.4896830102411016</v>
      </c>
      <c r="K46" s="30"/>
      <c r="L46" s="44">
        <v>0</v>
      </c>
      <c r="M46" s="44">
        <v>102.5</v>
      </c>
      <c r="N46" s="44">
        <v>118.3</v>
      </c>
      <c r="O46" s="44">
        <v>96.1</v>
      </c>
    </row>
    <row r="47" spans="1:15" ht="15.75" x14ac:dyDescent="0.25">
      <c r="A47" s="42" t="s">
        <v>12</v>
      </c>
      <c r="B47" s="44">
        <v>20</v>
      </c>
      <c r="C47" s="44">
        <v>20.431181599999999</v>
      </c>
      <c r="D47" s="44">
        <v>20.758729599999999</v>
      </c>
      <c r="E47" s="44">
        <v>18.852689000000002</v>
      </c>
      <c r="F47" s="44">
        <v>19.835317799999999</v>
      </c>
      <c r="G47" s="44">
        <v>20.063037300000001</v>
      </c>
      <c r="H47" s="44">
        <f t="shared" si="1"/>
        <v>19.988191059999998</v>
      </c>
      <c r="I47" s="45">
        <f t="shared" si="0"/>
        <v>99.940955299999985</v>
      </c>
      <c r="J47" s="45">
        <f t="shared" si="2"/>
        <v>3.6321475018243761</v>
      </c>
      <c r="K47" s="58"/>
      <c r="L47" s="44">
        <v>0</v>
      </c>
      <c r="M47" s="44">
        <v>98.9</v>
      </c>
      <c r="N47" s="44">
        <v>118</v>
      </c>
      <c r="O47" s="44">
        <v>100.6</v>
      </c>
    </row>
    <row r="48" spans="1:15" ht="15.75" x14ac:dyDescent="0.25">
      <c r="A48" s="42" t="s">
        <v>13</v>
      </c>
      <c r="B48" s="44">
        <v>20</v>
      </c>
      <c r="C48" s="44">
        <v>19.979406099999999</v>
      </c>
      <c r="D48" s="44">
        <v>19.944145800000001</v>
      </c>
      <c r="E48" s="44">
        <v>17.759656499999998</v>
      </c>
      <c r="F48" s="44">
        <v>18.301418000000002</v>
      </c>
      <c r="G48" s="44">
        <v>19.581761400000001</v>
      </c>
      <c r="H48" s="44">
        <f t="shared" si="1"/>
        <v>19.11327756</v>
      </c>
      <c r="I48" s="45">
        <f t="shared" si="0"/>
        <v>95.566387800000001</v>
      </c>
      <c r="J48" s="45">
        <f t="shared" si="2"/>
        <v>5.3300627527322426</v>
      </c>
      <c r="K48" s="58"/>
      <c r="L48" s="44">
        <v>0</v>
      </c>
      <c r="M48" s="44">
        <v>96.5</v>
      </c>
      <c r="N48" s="44">
        <v>108.5</v>
      </c>
      <c r="O48" s="44">
        <v>88</v>
      </c>
    </row>
    <row r="49" spans="1:15" ht="15.75" x14ac:dyDescent="0.25">
      <c r="A49" s="42" t="s">
        <v>14</v>
      </c>
      <c r="B49" s="45">
        <v>50</v>
      </c>
      <c r="C49" s="44">
        <v>46.531452899999998</v>
      </c>
      <c r="D49" s="44">
        <v>46.950722300000002</v>
      </c>
      <c r="E49" s="44">
        <v>45.005475099999998</v>
      </c>
      <c r="F49" s="44">
        <v>46.519792299999999</v>
      </c>
      <c r="G49" s="44">
        <v>45.106380600000001</v>
      </c>
      <c r="H49" s="44">
        <f t="shared" si="1"/>
        <v>46.022764639999998</v>
      </c>
      <c r="I49" s="45">
        <f t="shared" si="0"/>
        <v>92.045529279999997</v>
      </c>
      <c r="J49" s="45">
        <f t="shared" si="2"/>
        <v>1.9560196771117238</v>
      </c>
      <c r="K49" s="30"/>
      <c r="L49" s="44">
        <v>0</v>
      </c>
      <c r="M49" s="44">
        <v>96</v>
      </c>
      <c r="N49" s="44">
        <v>111.6</v>
      </c>
      <c r="O49" s="44">
        <v>93.7</v>
      </c>
    </row>
    <row r="50" spans="1:15" ht="15.75" x14ac:dyDescent="0.25">
      <c r="A50" t="s">
        <v>84</v>
      </c>
      <c r="B50" s="43">
        <v>80</v>
      </c>
      <c r="C50" s="44">
        <v>79.035617700000003</v>
      </c>
      <c r="D50" s="44">
        <v>72.920151200000006</v>
      </c>
      <c r="E50" s="44">
        <v>82.048239100000004</v>
      </c>
      <c r="F50" s="44">
        <v>81.335299699999993</v>
      </c>
      <c r="G50" s="44">
        <v>73.342937300000003</v>
      </c>
      <c r="H50" s="44">
        <f t="shared" si="1"/>
        <v>77.736449000000007</v>
      </c>
      <c r="I50" s="45">
        <f t="shared" si="0"/>
        <v>97.170561250000006</v>
      </c>
      <c r="J50" s="45">
        <f t="shared" si="2"/>
        <v>5.5973374446234869</v>
      </c>
      <c r="K50" s="46"/>
      <c r="L50" s="44">
        <v>92.6</v>
      </c>
      <c r="M50" s="44">
        <v>94.1</v>
      </c>
      <c r="N50" s="44">
        <v>90.9</v>
      </c>
      <c r="O50" s="44">
        <v>98</v>
      </c>
    </row>
    <row r="51" spans="1:15" ht="15.75" x14ac:dyDescent="0.25">
      <c r="A51" s="42" t="s">
        <v>57</v>
      </c>
      <c r="B51" s="43">
        <v>32</v>
      </c>
      <c r="C51" s="44">
        <v>31.488382999999999</v>
      </c>
      <c r="D51" s="44">
        <v>31.095876000000001</v>
      </c>
      <c r="E51" s="44">
        <v>32.3351337</v>
      </c>
      <c r="F51" s="44">
        <v>33.353586900000003</v>
      </c>
      <c r="G51" s="44">
        <v>32.280720600000002</v>
      </c>
      <c r="H51" s="44">
        <f t="shared" si="1"/>
        <v>32.110740040000003</v>
      </c>
      <c r="I51" s="45">
        <f t="shared" si="0"/>
        <v>100.34606262500002</v>
      </c>
      <c r="J51" s="45">
        <f t="shared" si="2"/>
        <v>2.7154485318436814</v>
      </c>
      <c r="K51" s="46"/>
      <c r="L51" s="44">
        <v>102.9</v>
      </c>
      <c r="M51" s="44">
        <v>97.6</v>
      </c>
      <c r="N51" s="44">
        <v>95.1</v>
      </c>
      <c r="O51" s="44">
        <v>100.9</v>
      </c>
    </row>
    <row r="52" spans="1:15" ht="15.75" x14ac:dyDescent="0.25">
      <c r="A52" s="42" t="s">
        <v>59</v>
      </c>
      <c r="B52" s="47">
        <v>80</v>
      </c>
      <c r="C52" s="65">
        <v>72.475860100000006</v>
      </c>
      <c r="D52" s="65">
        <v>75.809731600000006</v>
      </c>
      <c r="E52" s="65">
        <v>80.850723500000001</v>
      </c>
      <c r="F52" s="65">
        <v>79.460109700000004</v>
      </c>
      <c r="G52" s="65">
        <v>75.776461800000007</v>
      </c>
      <c r="H52" s="44">
        <f t="shared" si="1"/>
        <v>76.874577340000002</v>
      </c>
      <c r="I52" s="45">
        <f t="shared" si="0"/>
        <v>96.093221675000009</v>
      </c>
      <c r="J52" s="45">
        <f t="shared" si="2"/>
        <v>4.3233039052676832</v>
      </c>
      <c r="K52" s="38"/>
      <c r="L52" s="44">
        <v>99.9</v>
      </c>
      <c r="M52" s="44">
        <v>90.6</v>
      </c>
      <c r="N52" s="44">
        <v>86.7</v>
      </c>
      <c r="O52" s="44">
        <v>93.2</v>
      </c>
    </row>
    <row r="54" spans="1:15" ht="15.75" x14ac:dyDescent="0.25">
      <c r="A54" s="29"/>
      <c r="B54" s="20"/>
      <c r="C54" s="94" t="s">
        <v>87</v>
      </c>
      <c r="D54" s="95"/>
      <c r="E54" s="95"/>
      <c r="F54" s="95"/>
      <c r="G54" s="95"/>
      <c r="H54" s="95"/>
      <c r="I54" s="96"/>
      <c r="J54" s="39"/>
      <c r="K54" s="38"/>
      <c r="L54"/>
    </row>
    <row r="55" spans="1:15" ht="31.5" x14ac:dyDescent="0.25">
      <c r="A55" s="40"/>
      <c r="B55" s="41" t="s">
        <v>26</v>
      </c>
      <c r="C55" s="39" t="s">
        <v>48</v>
      </c>
      <c r="D55" s="39" t="s">
        <v>49</v>
      </c>
      <c r="E55" s="39" t="s">
        <v>50</v>
      </c>
      <c r="F55" s="39" t="s">
        <v>51</v>
      </c>
      <c r="G55" s="39" t="s">
        <v>80</v>
      </c>
      <c r="H55" s="39" t="s">
        <v>52</v>
      </c>
      <c r="I55" s="39" t="s">
        <v>53</v>
      </c>
      <c r="J55" s="39" t="s">
        <v>54</v>
      </c>
      <c r="K55" s="57"/>
      <c r="L55" s="41" t="s">
        <v>55</v>
      </c>
      <c r="M55" s="41" t="s">
        <v>86</v>
      </c>
      <c r="N55" s="41" t="s">
        <v>56</v>
      </c>
    </row>
    <row r="56" spans="1:15" ht="15.75" x14ac:dyDescent="0.25">
      <c r="A56" s="42" t="s">
        <v>8</v>
      </c>
      <c r="B56" s="45">
        <v>50</v>
      </c>
      <c r="C56" s="44">
        <v>48.017522200000002</v>
      </c>
      <c r="D56" s="44">
        <v>49.901682299999997</v>
      </c>
      <c r="E56" s="44">
        <v>52.357964699999997</v>
      </c>
      <c r="F56" s="44">
        <v>46.104843600000002</v>
      </c>
      <c r="G56" s="44">
        <v>49.080293300000001</v>
      </c>
      <c r="H56" s="44">
        <f t="shared" ref="H56:H65" si="3">AVERAGE(C56:G56)</f>
        <v>49.092461220000004</v>
      </c>
      <c r="I56" s="45">
        <f t="shared" ref="I56:I65" si="4">+H56/B56*100</f>
        <v>98.184922440000008</v>
      </c>
      <c r="J56" s="45">
        <f t="shared" ref="J56:J65" si="5">+STDEV(C56:G56)/H56*100</f>
        <v>4.7115151391688919</v>
      </c>
      <c r="K56" s="38"/>
      <c r="L56" s="44">
        <v>0</v>
      </c>
      <c r="M56" s="44">
        <v>106.6</v>
      </c>
      <c r="N56" s="44">
        <v>0</v>
      </c>
    </row>
    <row r="57" spans="1:15" ht="15.75" x14ac:dyDescent="0.25">
      <c r="A57" s="42" t="s">
        <v>9</v>
      </c>
      <c r="B57" s="45">
        <v>50</v>
      </c>
      <c r="C57" s="44">
        <v>49.966014899999998</v>
      </c>
      <c r="D57" s="44">
        <v>47.900796399999997</v>
      </c>
      <c r="E57" s="44">
        <v>47.2943487</v>
      </c>
      <c r="F57" s="44">
        <v>45.7541078</v>
      </c>
      <c r="G57" s="44">
        <v>47.288950900000003</v>
      </c>
      <c r="H57" s="44">
        <f t="shared" si="3"/>
        <v>47.640843739999994</v>
      </c>
      <c r="I57" s="45">
        <f t="shared" si="4"/>
        <v>95.281687479999988</v>
      </c>
      <c r="J57" s="45">
        <f t="shared" si="5"/>
        <v>3.196757533924294</v>
      </c>
      <c r="K57" s="38"/>
      <c r="L57" s="44">
        <v>0</v>
      </c>
      <c r="M57" s="44">
        <v>102.2</v>
      </c>
      <c r="N57" s="44">
        <v>0</v>
      </c>
    </row>
    <row r="58" spans="1:15" ht="15.75" x14ac:dyDescent="0.25">
      <c r="A58" s="42" t="s">
        <v>10</v>
      </c>
      <c r="B58" s="45">
        <v>50</v>
      </c>
      <c r="C58" s="44">
        <v>52.8437178</v>
      </c>
      <c r="D58" s="44">
        <v>49.550379599999999</v>
      </c>
      <c r="E58" s="44">
        <v>49.894020699999999</v>
      </c>
      <c r="F58" s="44">
        <v>48.35257</v>
      </c>
      <c r="G58" s="44">
        <v>48.1891502</v>
      </c>
      <c r="H58" s="44">
        <f t="shared" si="3"/>
        <v>49.765967659999994</v>
      </c>
      <c r="I58" s="45">
        <f t="shared" si="4"/>
        <v>99.531935319999988</v>
      </c>
      <c r="J58" s="45">
        <f t="shared" si="5"/>
        <v>3.7618659650672468</v>
      </c>
      <c r="K58" s="30"/>
      <c r="L58" s="44">
        <v>0</v>
      </c>
      <c r="M58" s="44">
        <v>100.2</v>
      </c>
      <c r="N58" s="44">
        <v>0</v>
      </c>
    </row>
    <row r="59" spans="1:15" ht="15.75" x14ac:dyDescent="0.25">
      <c r="A59" s="42" t="s">
        <v>11</v>
      </c>
      <c r="B59" s="44">
        <v>20</v>
      </c>
      <c r="C59" s="44">
        <v>20.492130700000001</v>
      </c>
      <c r="D59" s="44">
        <v>19.929823200000001</v>
      </c>
      <c r="E59" s="44">
        <v>19.5599524</v>
      </c>
      <c r="F59" s="44">
        <v>19.711880099999998</v>
      </c>
      <c r="G59" s="44">
        <v>19.456901999999999</v>
      </c>
      <c r="H59" s="44">
        <f t="shared" si="3"/>
        <v>19.83013768</v>
      </c>
      <c r="I59" s="45">
        <f t="shared" si="4"/>
        <v>99.150688399999993</v>
      </c>
      <c r="J59" s="45">
        <f t="shared" si="5"/>
        <v>2.0707274727229636</v>
      </c>
      <c r="K59" s="30"/>
      <c r="L59" s="44">
        <v>0</v>
      </c>
      <c r="M59" s="44">
        <v>96.5</v>
      </c>
      <c r="N59" s="44">
        <v>0</v>
      </c>
    </row>
    <row r="60" spans="1:15" ht="15.75" x14ac:dyDescent="0.25">
      <c r="A60" s="42" t="s">
        <v>12</v>
      </c>
      <c r="B60" s="44">
        <v>20</v>
      </c>
      <c r="C60" s="44">
        <v>21.8805783</v>
      </c>
      <c r="D60" s="44">
        <v>18.580359600000001</v>
      </c>
      <c r="E60" s="44">
        <v>20.072220900000001</v>
      </c>
      <c r="F60" s="44">
        <v>20.283628799999999</v>
      </c>
      <c r="G60" s="44">
        <v>18.5655337</v>
      </c>
      <c r="H60" s="44">
        <f t="shared" si="3"/>
        <v>19.876464260000002</v>
      </c>
      <c r="I60" s="45">
        <f t="shared" si="4"/>
        <v>99.382321300000015</v>
      </c>
      <c r="J60" s="45">
        <f t="shared" si="5"/>
        <v>6.9435240259529492</v>
      </c>
      <c r="K60" s="58"/>
      <c r="L60" s="44">
        <v>0</v>
      </c>
      <c r="M60" s="44">
        <v>95</v>
      </c>
      <c r="N60" s="44">
        <v>0</v>
      </c>
    </row>
    <row r="61" spans="1:15" ht="15.75" x14ac:dyDescent="0.25">
      <c r="A61" s="42" t="s">
        <v>13</v>
      </c>
      <c r="B61" s="44">
        <v>20</v>
      </c>
      <c r="C61" s="44">
        <v>21.101636800000001</v>
      </c>
      <c r="D61" s="44">
        <v>20.7695513</v>
      </c>
      <c r="E61" s="44">
        <v>20.8989577</v>
      </c>
      <c r="F61" s="44">
        <v>21.1604001</v>
      </c>
      <c r="G61" s="44">
        <v>20.638491399999999</v>
      </c>
      <c r="H61" s="44">
        <f t="shared" si="3"/>
        <v>20.913807459999997</v>
      </c>
      <c r="I61" s="45">
        <f t="shared" si="4"/>
        <v>104.56903729999998</v>
      </c>
      <c r="J61" s="45">
        <f t="shared" si="5"/>
        <v>1.0500796392564136</v>
      </c>
      <c r="K61" s="64"/>
      <c r="L61" s="44">
        <v>0</v>
      </c>
      <c r="M61" s="44">
        <v>100.6</v>
      </c>
      <c r="N61" s="44">
        <v>0</v>
      </c>
    </row>
    <row r="62" spans="1:15" ht="15.75" x14ac:dyDescent="0.25">
      <c r="A62" s="42" t="s">
        <v>14</v>
      </c>
      <c r="B62" s="45">
        <v>50</v>
      </c>
      <c r="C62" s="44">
        <v>54.135561299999999</v>
      </c>
      <c r="D62" s="44">
        <v>50.254807800000002</v>
      </c>
      <c r="E62" s="44">
        <v>50.412541099999999</v>
      </c>
      <c r="F62" s="44">
        <v>56.131715200000002</v>
      </c>
      <c r="G62" s="44">
        <v>53.002543600000003</v>
      </c>
      <c r="H62" s="44">
        <f t="shared" si="3"/>
        <v>52.787433799999995</v>
      </c>
      <c r="I62" s="45">
        <f t="shared" si="4"/>
        <v>105.57486759999999</v>
      </c>
      <c r="J62" s="45">
        <f t="shared" si="5"/>
        <v>4.7456506139243704</v>
      </c>
      <c r="K62" s="38"/>
      <c r="L62" s="44">
        <v>0</v>
      </c>
      <c r="M62" s="44">
        <v>99.2</v>
      </c>
      <c r="N62" s="44">
        <v>0</v>
      </c>
    </row>
    <row r="63" spans="1:15" ht="15.75" x14ac:dyDescent="0.25">
      <c r="A63" t="s">
        <v>84</v>
      </c>
      <c r="B63" s="43">
        <v>80</v>
      </c>
      <c r="C63" s="44">
        <v>90.034080200000005</v>
      </c>
      <c r="D63" s="44">
        <v>86.588707099999993</v>
      </c>
      <c r="E63" s="44">
        <v>84.2250327</v>
      </c>
      <c r="F63" s="44">
        <v>94.019866100000002</v>
      </c>
      <c r="G63" s="44">
        <v>91.014307900000006</v>
      </c>
      <c r="H63" s="44">
        <f t="shared" si="3"/>
        <v>89.176398800000001</v>
      </c>
      <c r="I63" s="45">
        <f t="shared" si="4"/>
        <v>111.47049849999999</v>
      </c>
      <c r="J63" s="45">
        <f t="shared" si="5"/>
        <v>4.2988558461145399</v>
      </c>
      <c r="K63" s="46"/>
      <c r="L63" s="44">
        <v>101.5</v>
      </c>
      <c r="M63" s="44">
        <v>94.7</v>
      </c>
      <c r="N63" s="44">
        <v>93.4</v>
      </c>
    </row>
    <row r="64" spans="1:15" ht="15.75" x14ac:dyDescent="0.25">
      <c r="A64" s="42" t="s">
        <v>57</v>
      </c>
      <c r="B64" s="43">
        <v>32</v>
      </c>
      <c r="C64" s="44">
        <v>32.270027399999996</v>
      </c>
      <c r="D64" s="44">
        <v>33.355223000000002</v>
      </c>
      <c r="E64" s="44">
        <v>32.591045000000001</v>
      </c>
      <c r="F64" s="44">
        <v>33.768309799999997</v>
      </c>
      <c r="G64" s="44">
        <v>33.511890000000001</v>
      </c>
      <c r="H64" s="44">
        <f t="shared" si="3"/>
        <v>33.099299039999998</v>
      </c>
      <c r="I64" s="45">
        <f t="shared" si="4"/>
        <v>103.43530949999999</v>
      </c>
      <c r="J64" s="45">
        <f t="shared" si="5"/>
        <v>1.9282087730564799</v>
      </c>
      <c r="K64" s="46"/>
      <c r="L64" s="44">
        <v>98.9</v>
      </c>
      <c r="M64" s="44">
        <v>95.7</v>
      </c>
      <c r="N64" s="44">
        <v>96.2</v>
      </c>
    </row>
    <row r="65" spans="1:14" ht="15.75" x14ac:dyDescent="0.25">
      <c r="A65" s="42" t="s">
        <v>59</v>
      </c>
      <c r="B65" s="47">
        <v>80</v>
      </c>
      <c r="C65" s="44">
        <v>79.498130599999996</v>
      </c>
      <c r="D65" s="44">
        <v>84.208829499999993</v>
      </c>
      <c r="E65" s="44">
        <v>83.606106199999999</v>
      </c>
      <c r="F65" s="44">
        <v>83.053654300000005</v>
      </c>
      <c r="G65" s="44">
        <v>82.883715300000006</v>
      </c>
      <c r="H65" s="44">
        <f t="shared" si="3"/>
        <v>82.65008718</v>
      </c>
      <c r="I65" s="45">
        <f t="shared" si="4"/>
        <v>103.312608975</v>
      </c>
      <c r="J65" s="45">
        <f t="shared" si="5"/>
        <v>2.2224299307675794</v>
      </c>
      <c r="K65" s="38"/>
      <c r="L65" s="44">
        <v>92.7</v>
      </c>
      <c r="M65" s="44">
        <v>100.9</v>
      </c>
      <c r="N65" s="44">
        <v>94.7</v>
      </c>
    </row>
    <row r="67" spans="1:14" ht="15.75" x14ac:dyDescent="0.25">
      <c r="A67" s="29"/>
      <c r="B67" s="20"/>
      <c r="C67" s="94" t="s">
        <v>88</v>
      </c>
      <c r="D67" s="95"/>
      <c r="E67" s="95"/>
      <c r="F67" s="95"/>
      <c r="G67" s="95"/>
      <c r="H67" s="95"/>
      <c r="I67" s="96"/>
      <c r="J67" s="39"/>
      <c r="K67" s="38"/>
      <c r="L67"/>
    </row>
    <row r="68" spans="1:14" ht="31.5" x14ac:dyDescent="0.25">
      <c r="A68" s="40"/>
      <c r="B68" s="41" t="s">
        <v>26</v>
      </c>
      <c r="C68" s="39" t="s">
        <v>48</v>
      </c>
      <c r="D68" s="39" t="s">
        <v>49</v>
      </c>
      <c r="E68" s="39" t="s">
        <v>50</v>
      </c>
      <c r="F68" s="39" t="s">
        <v>51</v>
      </c>
      <c r="G68" s="39" t="s">
        <v>80</v>
      </c>
      <c r="H68" s="39" t="s">
        <v>52</v>
      </c>
      <c r="I68" s="39" t="s">
        <v>53</v>
      </c>
      <c r="J68" s="39" t="s">
        <v>54</v>
      </c>
      <c r="K68" s="57"/>
      <c r="L68" s="41" t="s">
        <v>55</v>
      </c>
      <c r="M68" s="41" t="s">
        <v>86</v>
      </c>
      <c r="N68" s="41" t="s">
        <v>56</v>
      </c>
    </row>
    <row r="69" spans="1:14" ht="15.75" x14ac:dyDescent="0.25">
      <c r="A69" s="42" t="s">
        <v>8</v>
      </c>
      <c r="B69" s="45">
        <v>50</v>
      </c>
      <c r="C69" s="44">
        <v>54.215673700000004</v>
      </c>
      <c r="D69" s="44">
        <v>53.389812499999998</v>
      </c>
      <c r="E69" s="44">
        <v>53.348374700000001</v>
      </c>
      <c r="F69" s="44">
        <v>54.001046100000003</v>
      </c>
      <c r="G69" s="44">
        <v>58.6148946</v>
      </c>
      <c r="H69" s="44">
        <f t="shared" ref="H69:H78" si="6">AVERAGE(C69:G69)</f>
        <v>54.713960319999998</v>
      </c>
      <c r="I69" s="45">
        <f t="shared" ref="I69:I78" si="7">+H69/B69*100</f>
        <v>109.42792064</v>
      </c>
      <c r="J69" s="45">
        <f t="shared" ref="J69:J78" si="8">+STDEV(C69:G69)/H69*100</f>
        <v>4.0449337877160447</v>
      </c>
      <c r="K69" s="38"/>
      <c r="L69" s="44">
        <v>0</v>
      </c>
      <c r="M69" s="44">
        <v>108.9</v>
      </c>
      <c r="N69" s="44">
        <v>0</v>
      </c>
    </row>
    <row r="70" spans="1:14" ht="15.75" x14ac:dyDescent="0.25">
      <c r="A70" s="42" t="s">
        <v>9</v>
      </c>
      <c r="B70" s="45">
        <v>50</v>
      </c>
      <c r="C70" s="44">
        <v>47.769468199999999</v>
      </c>
      <c r="D70" s="44">
        <v>46.409533199999998</v>
      </c>
      <c r="E70" s="44">
        <v>48.925294000000001</v>
      </c>
      <c r="F70" s="44">
        <v>50.339826899999998</v>
      </c>
      <c r="G70" s="44">
        <v>48.052957399999997</v>
      </c>
      <c r="H70" s="44">
        <f t="shared" si="6"/>
        <v>48.299415940000003</v>
      </c>
      <c r="I70" s="45">
        <f t="shared" si="7"/>
        <v>96.598831880000006</v>
      </c>
      <c r="J70" s="45">
        <f t="shared" si="8"/>
        <v>3.0124842983753455</v>
      </c>
      <c r="K70" s="38"/>
      <c r="L70" s="44">
        <v>0</v>
      </c>
      <c r="M70" s="44">
        <v>101.8</v>
      </c>
      <c r="N70" s="44">
        <v>0</v>
      </c>
    </row>
    <row r="71" spans="1:14" ht="15.75" x14ac:dyDescent="0.25">
      <c r="A71" s="42" t="s">
        <v>10</v>
      </c>
      <c r="B71" s="45">
        <v>50</v>
      </c>
      <c r="C71" s="44">
        <v>48.6749072</v>
      </c>
      <c r="D71" s="44">
        <v>50.545166600000002</v>
      </c>
      <c r="E71" s="44">
        <v>48.785196399999997</v>
      </c>
      <c r="F71" s="44">
        <v>48.629574400000003</v>
      </c>
      <c r="G71" s="44">
        <v>51.867987100000001</v>
      </c>
      <c r="H71" s="44">
        <f t="shared" si="6"/>
        <v>49.700566339999995</v>
      </c>
      <c r="I71" s="45">
        <f t="shared" si="7"/>
        <v>99.401132679999989</v>
      </c>
      <c r="J71" s="45">
        <f t="shared" si="8"/>
        <v>2.9240494758317381</v>
      </c>
      <c r="K71" s="30"/>
      <c r="L71" s="44">
        <v>0</v>
      </c>
      <c r="M71" s="44">
        <v>102.2</v>
      </c>
      <c r="N71" s="44">
        <v>0</v>
      </c>
    </row>
    <row r="72" spans="1:14" ht="15.75" x14ac:dyDescent="0.25">
      <c r="A72" s="42" t="s">
        <v>11</v>
      </c>
      <c r="B72" s="44">
        <v>20</v>
      </c>
      <c r="C72" s="44">
        <v>19.9442676</v>
      </c>
      <c r="D72" s="44">
        <v>19.102620600000002</v>
      </c>
      <c r="E72" s="44">
        <v>17.919701400000001</v>
      </c>
      <c r="F72" s="44">
        <v>20.222130400000001</v>
      </c>
      <c r="G72" s="44">
        <v>18.8149218</v>
      </c>
      <c r="H72" s="44">
        <f t="shared" si="6"/>
        <v>19.200728359999999</v>
      </c>
      <c r="I72" s="45">
        <f t="shared" si="7"/>
        <v>96.003641799999997</v>
      </c>
      <c r="J72" s="45">
        <f t="shared" si="8"/>
        <v>4.7985662945949539</v>
      </c>
      <c r="K72" s="30"/>
      <c r="L72" s="44">
        <v>0</v>
      </c>
      <c r="M72" s="44">
        <v>96.9</v>
      </c>
      <c r="N72" s="44">
        <v>0</v>
      </c>
    </row>
    <row r="73" spans="1:14" ht="15.75" x14ac:dyDescent="0.25">
      <c r="A73" s="42" t="s">
        <v>12</v>
      </c>
      <c r="B73" s="44">
        <v>20</v>
      </c>
      <c r="C73" s="44">
        <v>19.427728599999998</v>
      </c>
      <c r="D73" s="44">
        <v>17.705917100000001</v>
      </c>
      <c r="E73" s="44">
        <v>17.096823700000002</v>
      </c>
      <c r="F73" s="44">
        <v>18.466562199999998</v>
      </c>
      <c r="G73" s="44">
        <v>18.208770699999999</v>
      </c>
      <c r="H73" s="44">
        <f t="shared" si="6"/>
        <v>18.181160460000001</v>
      </c>
      <c r="I73" s="45">
        <f t="shared" si="7"/>
        <v>90.905802300000005</v>
      </c>
      <c r="J73" s="45">
        <f t="shared" si="8"/>
        <v>4.7932199130515141</v>
      </c>
      <c r="K73" s="58"/>
      <c r="L73" s="44">
        <v>0</v>
      </c>
      <c r="M73" s="44">
        <v>96.5</v>
      </c>
      <c r="N73" s="44">
        <v>0</v>
      </c>
    </row>
    <row r="74" spans="1:14" ht="15.75" x14ac:dyDescent="0.25">
      <c r="A74" s="42" t="s">
        <v>13</v>
      </c>
      <c r="B74" s="44">
        <v>20</v>
      </c>
      <c r="C74" s="44">
        <v>20.461085000000001</v>
      </c>
      <c r="D74" s="44">
        <v>19.9130273</v>
      </c>
      <c r="E74" s="44">
        <v>19.1484393</v>
      </c>
      <c r="F74" s="44">
        <v>20.148312099999998</v>
      </c>
      <c r="G74" s="44">
        <v>19.733322999999999</v>
      </c>
      <c r="H74" s="44">
        <f t="shared" si="6"/>
        <v>19.880837339999999</v>
      </c>
      <c r="I74" s="45">
        <f t="shared" si="7"/>
        <v>99.404186699999997</v>
      </c>
      <c r="J74" s="45">
        <f t="shared" si="8"/>
        <v>2.4736937315690706</v>
      </c>
      <c r="K74" s="58"/>
      <c r="L74" s="44">
        <v>0</v>
      </c>
      <c r="M74" s="44">
        <v>102.9</v>
      </c>
      <c r="N74" s="44">
        <v>0</v>
      </c>
    </row>
    <row r="75" spans="1:14" ht="15.75" x14ac:dyDescent="0.25">
      <c r="A75" s="42" t="s">
        <v>14</v>
      </c>
      <c r="B75" s="45">
        <v>50</v>
      </c>
      <c r="C75" s="44">
        <v>52.324544000000003</v>
      </c>
      <c r="D75" s="44">
        <v>51.0102422</v>
      </c>
      <c r="E75" s="44">
        <v>46.933665300000001</v>
      </c>
      <c r="F75" s="44">
        <v>51.061039000000001</v>
      </c>
      <c r="G75" s="44">
        <v>50.217898699999999</v>
      </c>
      <c r="H75" s="44">
        <f t="shared" si="6"/>
        <v>50.30947784</v>
      </c>
      <c r="I75" s="45">
        <f t="shared" si="7"/>
        <v>100.61895567999998</v>
      </c>
      <c r="J75" s="45">
        <f t="shared" si="8"/>
        <v>4.0395881751896976</v>
      </c>
      <c r="K75" s="30"/>
      <c r="L75" s="44">
        <v>0</v>
      </c>
      <c r="M75" s="44">
        <v>101.9</v>
      </c>
      <c r="N75" s="44">
        <v>0</v>
      </c>
    </row>
    <row r="76" spans="1:14" ht="15.75" x14ac:dyDescent="0.25">
      <c r="A76" t="s">
        <v>84</v>
      </c>
      <c r="B76" s="43">
        <v>80</v>
      </c>
      <c r="C76" s="44">
        <v>78.084671</v>
      </c>
      <c r="D76" s="44">
        <v>76.447121699999997</v>
      </c>
      <c r="E76" s="44">
        <v>80.852437499999994</v>
      </c>
      <c r="F76" s="44">
        <v>76.637957</v>
      </c>
      <c r="G76" s="44">
        <v>74.601163</v>
      </c>
      <c r="H76" s="44">
        <f t="shared" si="6"/>
        <v>77.324670039999987</v>
      </c>
      <c r="I76" s="45">
        <f t="shared" si="7"/>
        <v>96.655837549999973</v>
      </c>
      <c r="J76" s="45">
        <f t="shared" si="8"/>
        <v>3.0109296569126132</v>
      </c>
      <c r="K76" s="46"/>
      <c r="L76" s="44">
        <v>95</v>
      </c>
      <c r="M76" s="44">
        <v>95.1</v>
      </c>
      <c r="N76" s="44">
        <v>100.8</v>
      </c>
    </row>
    <row r="77" spans="1:14" ht="15.75" x14ac:dyDescent="0.25">
      <c r="A77" s="42" t="s">
        <v>57</v>
      </c>
      <c r="B77" s="43">
        <v>32</v>
      </c>
      <c r="C77" s="44">
        <v>30.981195199999998</v>
      </c>
      <c r="D77" s="44">
        <v>30.3893229</v>
      </c>
      <c r="E77" s="44">
        <v>30.5574367</v>
      </c>
      <c r="F77" s="44">
        <v>28.970959100000002</v>
      </c>
      <c r="G77" s="44">
        <v>29.888764200000001</v>
      </c>
      <c r="H77" s="44">
        <f t="shared" si="6"/>
        <v>30.157535619999997</v>
      </c>
      <c r="I77" s="45">
        <f t="shared" si="7"/>
        <v>94.242298812499996</v>
      </c>
      <c r="J77" s="45">
        <f t="shared" si="8"/>
        <v>2.553616018725251</v>
      </c>
      <c r="K77" s="46"/>
      <c r="L77" s="44">
        <v>95.5</v>
      </c>
      <c r="M77" s="44">
        <v>91.9</v>
      </c>
      <c r="N77" s="44">
        <v>97.3</v>
      </c>
    </row>
    <row r="78" spans="1:14" ht="15.75" x14ac:dyDescent="0.25">
      <c r="A78" s="42" t="s">
        <v>59</v>
      </c>
      <c r="B78" s="47">
        <v>80</v>
      </c>
      <c r="C78" s="44">
        <v>76.904023100000003</v>
      </c>
      <c r="D78" s="44">
        <v>80.221431600000003</v>
      </c>
      <c r="E78" s="44">
        <v>83.150049100000004</v>
      </c>
      <c r="F78" s="44">
        <v>77.022068399999995</v>
      </c>
      <c r="G78" s="44">
        <v>79.658283100000006</v>
      </c>
      <c r="H78" s="44">
        <f t="shared" si="6"/>
        <v>79.391171060000005</v>
      </c>
      <c r="I78" s="45">
        <f t="shared" si="7"/>
        <v>99.238963824999999</v>
      </c>
      <c r="J78" s="45">
        <f t="shared" si="8"/>
        <v>3.253561709997109</v>
      </c>
      <c r="K78" s="38"/>
      <c r="L78" s="44">
        <v>95.4</v>
      </c>
      <c r="M78" s="44">
        <v>91</v>
      </c>
      <c r="N78" s="44">
        <v>96.8</v>
      </c>
    </row>
    <row r="80" spans="1:14" ht="15.75" x14ac:dyDescent="0.25">
      <c r="A80" s="29"/>
      <c r="B80" s="20"/>
      <c r="C80" s="94" t="s">
        <v>89</v>
      </c>
      <c r="D80" s="95"/>
      <c r="E80" s="95"/>
      <c r="F80" s="95"/>
      <c r="G80" s="95"/>
      <c r="H80" s="95"/>
      <c r="I80" s="96"/>
      <c r="J80" s="39"/>
      <c r="K80" s="38"/>
      <c r="L80"/>
    </row>
    <row r="81" spans="1:13" ht="31.5" x14ac:dyDescent="0.25">
      <c r="A81" s="40"/>
      <c r="B81" s="41" t="s">
        <v>26</v>
      </c>
      <c r="C81" s="39" t="s">
        <v>48</v>
      </c>
      <c r="D81" s="39" t="s">
        <v>49</v>
      </c>
      <c r="E81" s="39" t="s">
        <v>50</v>
      </c>
      <c r="F81" s="39" t="s">
        <v>51</v>
      </c>
      <c r="G81" s="39" t="s">
        <v>80</v>
      </c>
      <c r="H81" s="39" t="s">
        <v>52</v>
      </c>
      <c r="I81" s="39" t="s">
        <v>53</v>
      </c>
      <c r="J81" s="39" t="s">
        <v>54</v>
      </c>
      <c r="K81" s="57"/>
      <c r="L81" s="41" t="s">
        <v>55</v>
      </c>
      <c r="M81" s="41" t="s">
        <v>81</v>
      </c>
    </row>
    <row r="82" spans="1:13" ht="15.75" x14ac:dyDescent="0.25">
      <c r="A82" s="42" t="s">
        <v>8</v>
      </c>
      <c r="B82" s="45">
        <v>50</v>
      </c>
      <c r="C82" s="44">
        <v>47.648352799999998</v>
      </c>
      <c r="D82" s="44">
        <v>42.154440800000003</v>
      </c>
      <c r="E82" s="44">
        <v>47.593886400000002</v>
      </c>
      <c r="F82" s="44">
        <v>43.477041499999999</v>
      </c>
      <c r="G82" s="44">
        <v>44.448133300000002</v>
      </c>
      <c r="H82" s="44">
        <f t="shared" ref="H82" si="9">AVERAGE(C82:G82)</f>
        <v>45.064370959999998</v>
      </c>
      <c r="I82" s="45">
        <f t="shared" ref="I82" si="10">+H82/B82*100</f>
        <v>90.128741919999996</v>
      </c>
      <c r="J82" s="45">
        <f t="shared" ref="J82" si="11">+STDEV(C82:G82)/H82*100</f>
        <v>5.4854115443665519</v>
      </c>
      <c r="K82" s="38"/>
      <c r="L82" s="44">
        <v>0</v>
      </c>
      <c r="M82" s="44">
        <v>81.900000000000006</v>
      </c>
    </row>
    <row r="83" spans="1:13" ht="15.75" x14ac:dyDescent="0.25">
      <c r="A83" s="42" t="s">
        <v>9</v>
      </c>
      <c r="B83" s="45">
        <v>50</v>
      </c>
      <c r="C83" s="44">
        <v>51.7615999</v>
      </c>
      <c r="D83" s="44">
        <v>52.1054295</v>
      </c>
      <c r="E83" s="44">
        <v>50.639569299999998</v>
      </c>
      <c r="F83" s="44">
        <v>49.110525699999997</v>
      </c>
      <c r="G83" s="44">
        <v>47.322253400000001</v>
      </c>
      <c r="H83" s="44">
        <f t="shared" ref="H83:H91" si="12">AVERAGE(C83:G83)</f>
        <v>50.187875560000002</v>
      </c>
      <c r="I83" s="45">
        <f t="shared" ref="I83:I91" si="13">+H83/B83*100</f>
        <v>100.37575112000002</v>
      </c>
      <c r="J83" s="45">
        <f t="shared" ref="J83:J91" si="14">+STDEV(C83:G83)/H83*100</f>
        <v>3.9512747900633762</v>
      </c>
      <c r="K83" s="38"/>
      <c r="L83" s="44">
        <v>0</v>
      </c>
      <c r="M83" s="44">
        <v>107.4</v>
      </c>
    </row>
    <row r="84" spans="1:13" ht="15.75" x14ac:dyDescent="0.25">
      <c r="A84" s="42" t="s">
        <v>10</v>
      </c>
      <c r="B84" s="45">
        <v>50</v>
      </c>
      <c r="C84" s="44">
        <v>51.497216100000003</v>
      </c>
      <c r="D84" s="44">
        <v>50.656754499999998</v>
      </c>
      <c r="E84" s="44">
        <v>51.581679600000001</v>
      </c>
      <c r="F84" s="44">
        <v>50.116644899999997</v>
      </c>
      <c r="G84" s="44">
        <v>48.9416978</v>
      </c>
      <c r="H84" s="44">
        <f t="shared" si="12"/>
        <v>50.558798579999994</v>
      </c>
      <c r="I84" s="45">
        <f t="shared" si="13"/>
        <v>101.11759715999999</v>
      </c>
      <c r="J84" s="45">
        <f t="shared" si="14"/>
        <v>2.1546857321938888</v>
      </c>
      <c r="K84" s="30"/>
      <c r="L84" s="44">
        <v>0</v>
      </c>
      <c r="M84" s="44">
        <v>107.5</v>
      </c>
    </row>
    <row r="85" spans="1:13" ht="15.75" x14ac:dyDescent="0.25">
      <c r="A85" s="42" t="s">
        <v>11</v>
      </c>
      <c r="B85" s="44">
        <v>20</v>
      </c>
      <c r="C85" s="44">
        <v>20.5416925</v>
      </c>
      <c r="D85" s="44">
        <v>20.872880899999998</v>
      </c>
      <c r="E85" s="44">
        <v>21.8839398</v>
      </c>
      <c r="F85" s="44">
        <v>21.424159499999998</v>
      </c>
      <c r="G85" s="44">
        <v>21.805267400000002</v>
      </c>
      <c r="H85" s="44">
        <f t="shared" si="12"/>
        <v>21.305588019999998</v>
      </c>
      <c r="I85" s="45">
        <f t="shared" si="13"/>
        <v>106.5279401</v>
      </c>
      <c r="J85" s="45">
        <f t="shared" si="14"/>
        <v>2.745860097796859</v>
      </c>
      <c r="K85" s="30"/>
      <c r="L85" s="44">
        <v>0</v>
      </c>
      <c r="M85" s="44">
        <v>116</v>
      </c>
    </row>
    <row r="86" spans="1:13" ht="15.75" x14ac:dyDescent="0.25">
      <c r="A86" s="42" t="s">
        <v>12</v>
      </c>
      <c r="B86" s="44">
        <v>20</v>
      </c>
      <c r="C86" s="44">
        <v>17.901889700000002</v>
      </c>
      <c r="D86" s="44">
        <v>16.776767100000001</v>
      </c>
      <c r="E86" s="44">
        <v>17.052588700000001</v>
      </c>
      <c r="F86" s="44">
        <v>17.586728399999998</v>
      </c>
      <c r="G86" s="44">
        <v>17.063710400000001</v>
      </c>
      <c r="H86" s="44">
        <f t="shared" si="12"/>
        <v>17.276336860000001</v>
      </c>
      <c r="I86" s="45">
        <f t="shared" si="13"/>
        <v>86.381684300000003</v>
      </c>
      <c r="J86" s="45">
        <f t="shared" si="14"/>
        <v>2.6406515880683235</v>
      </c>
      <c r="K86" s="58"/>
      <c r="L86" s="44">
        <v>0</v>
      </c>
      <c r="M86" s="44">
        <v>106</v>
      </c>
    </row>
    <row r="87" spans="1:13" ht="15.75" x14ac:dyDescent="0.25">
      <c r="A87" s="42" t="s">
        <v>13</v>
      </c>
      <c r="B87" s="44">
        <v>20</v>
      </c>
      <c r="C87" s="44">
        <v>19.072449899999999</v>
      </c>
      <c r="D87" s="44">
        <v>19.668155500000001</v>
      </c>
      <c r="E87" s="44">
        <v>20.326600200000001</v>
      </c>
      <c r="F87" s="44">
        <v>19.262998</v>
      </c>
      <c r="G87" s="44">
        <v>19.809436999999999</v>
      </c>
      <c r="H87" s="44">
        <f t="shared" si="12"/>
        <v>19.62792812</v>
      </c>
      <c r="I87" s="45">
        <f t="shared" si="13"/>
        <v>98.139640600000007</v>
      </c>
      <c r="J87" s="45">
        <f t="shared" si="14"/>
        <v>2.5016834201450697</v>
      </c>
      <c r="K87" s="64"/>
      <c r="L87" s="44">
        <v>0</v>
      </c>
      <c r="M87" s="44">
        <v>106.8</v>
      </c>
    </row>
    <row r="88" spans="1:13" ht="15.75" x14ac:dyDescent="0.25">
      <c r="A88" s="42" t="s">
        <v>14</v>
      </c>
      <c r="B88" s="45">
        <v>50</v>
      </c>
      <c r="C88" s="44">
        <v>50.163505399999998</v>
      </c>
      <c r="D88" s="44">
        <v>50.804924900000003</v>
      </c>
      <c r="E88" s="44">
        <v>48.175055</v>
      </c>
      <c r="F88" s="44">
        <v>50.312806199999997</v>
      </c>
      <c r="G88" s="44">
        <v>50.023923099999998</v>
      </c>
      <c r="H88" s="44">
        <f t="shared" si="12"/>
        <v>49.896042919999999</v>
      </c>
      <c r="I88" s="45">
        <f t="shared" si="13"/>
        <v>99.792085839999999</v>
      </c>
      <c r="J88" s="45">
        <f t="shared" si="14"/>
        <v>2.0165164103619881</v>
      </c>
      <c r="K88" s="38"/>
      <c r="L88" s="44">
        <v>0</v>
      </c>
      <c r="M88" s="44">
        <v>104.8</v>
      </c>
    </row>
    <row r="89" spans="1:13" ht="15.75" x14ac:dyDescent="0.25">
      <c r="A89" t="s">
        <v>84</v>
      </c>
      <c r="B89" s="43">
        <v>80</v>
      </c>
      <c r="C89" s="44">
        <v>82.049035000000003</v>
      </c>
      <c r="D89" s="44">
        <v>87.709347699999995</v>
      </c>
      <c r="E89" s="44">
        <v>77.093695800000006</v>
      </c>
      <c r="F89" s="44">
        <v>93.183853200000001</v>
      </c>
      <c r="G89" s="44">
        <v>85.651134099999993</v>
      </c>
      <c r="H89" s="44">
        <f t="shared" si="12"/>
        <v>85.137413159999994</v>
      </c>
      <c r="I89" s="45">
        <f t="shared" si="13"/>
        <v>106.42176644999999</v>
      </c>
      <c r="J89" s="45">
        <f t="shared" si="14"/>
        <v>7.0928823080081917</v>
      </c>
      <c r="K89" s="46"/>
      <c r="L89" s="44">
        <v>112</v>
      </c>
      <c r="M89" s="44">
        <v>109</v>
      </c>
    </row>
    <row r="90" spans="1:13" ht="15.75" x14ac:dyDescent="0.25">
      <c r="A90" s="42" t="s">
        <v>57</v>
      </c>
      <c r="B90" s="43">
        <v>32</v>
      </c>
      <c r="C90" s="44">
        <v>29.744892499999999</v>
      </c>
      <c r="D90" s="44">
        <v>30.550930099999999</v>
      </c>
      <c r="E90" s="44">
        <v>31.174339499999999</v>
      </c>
      <c r="F90" s="44">
        <v>33.602696000000002</v>
      </c>
      <c r="G90" s="44">
        <v>32.921703999999998</v>
      </c>
      <c r="H90" s="44">
        <f t="shared" si="12"/>
        <v>31.598912419999998</v>
      </c>
      <c r="I90" s="45">
        <f t="shared" si="13"/>
        <v>98.74660131249999</v>
      </c>
      <c r="J90" s="45">
        <f t="shared" si="14"/>
        <v>5.1226657782537437</v>
      </c>
      <c r="K90" s="46"/>
      <c r="L90" s="44">
        <v>102.2</v>
      </c>
      <c r="M90" s="44">
        <v>91.2</v>
      </c>
    </row>
    <row r="91" spans="1:13" ht="15.75" x14ac:dyDescent="0.25">
      <c r="A91" s="42" t="s">
        <v>59</v>
      </c>
      <c r="B91" s="47">
        <v>80</v>
      </c>
      <c r="C91" s="44">
        <v>74.274954899999997</v>
      </c>
      <c r="D91" s="44">
        <v>74.759385100000003</v>
      </c>
      <c r="E91" s="44">
        <v>77.396230099999997</v>
      </c>
      <c r="F91" s="44">
        <v>79.667522700000006</v>
      </c>
      <c r="G91" s="44">
        <v>77.794636400000002</v>
      </c>
      <c r="H91" s="44">
        <f t="shared" si="12"/>
        <v>76.778545840000007</v>
      </c>
      <c r="I91" s="45">
        <f t="shared" si="13"/>
        <v>95.973182300000005</v>
      </c>
      <c r="J91" s="45">
        <f t="shared" si="14"/>
        <v>2.9200054386057368</v>
      </c>
      <c r="K91" s="38"/>
      <c r="L91" s="44">
        <v>95</v>
      </c>
      <c r="M91" s="44">
        <v>79.8</v>
      </c>
    </row>
  </sheetData>
  <mergeCells count="42">
    <mergeCell ref="H8:I8"/>
    <mergeCell ref="A2:A4"/>
    <mergeCell ref="B2:B4"/>
    <mergeCell ref="C2:D2"/>
    <mergeCell ref="E2:F2"/>
    <mergeCell ref="G2:H2"/>
    <mergeCell ref="I2:K2"/>
    <mergeCell ref="C3:C4"/>
    <mergeCell ref="E3:E4"/>
    <mergeCell ref="G3:G4"/>
    <mergeCell ref="H3:I4"/>
    <mergeCell ref="J3:J4"/>
    <mergeCell ref="K3:K4"/>
    <mergeCell ref="A5:J5"/>
    <mergeCell ref="H6:I6"/>
    <mergeCell ref="H7:I7"/>
    <mergeCell ref="H17:I17"/>
    <mergeCell ref="H18:I18"/>
    <mergeCell ref="H19:I19"/>
    <mergeCell ref="H20:I20"/>
    <mergeCell ref="H9:I9"/>
    <mergeCell ref="H10:I10"/>
    <mergeCell ref="H11:I11"/>
    <mergeCell ref="H12:I12"/>
    <mergeCell ref="H13:I13"/>
    <mergeCell ref="H14:I14"/>
    <mergeCell ref="C41:I41"/>
    <mergeCell ref="C54:I54"/>
    <mergeCell ref="C67:I67"/>
    <mergeCell ref="C80:I80"/>
    <mergeCell ref="A1:K1"/>
    <mergeCell ref="F3:F4"/>
    <mergeCell ref="D3:D4"/>
    <mergeCell ref="A31:B31"/>
    <mergeCell ref="H21:I21"/>
    <mergeCell ref="H22:I22"/>
    <mergeCell ref="H23:I23"/>
    <mergeCell ref="H24:I24"/>
    <mergeCell ref="H25:I25"/>
    <mergeCell ref="H26:I26"/>
    <mergeCell ref="H15:I15"/>
    <mergeCell ref="A16:J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topLeftCell="A10" workbookViewId="0">
      <selection activeCell="A19" sqref="A19:XFD19"/>
    </sheetView>
  </sheetViews>
  <sheetFormatPr defaultRowHeight="15" x14ac:dyDescent="0.25"/>
  <cols>
    <col min="1" max="1" width="19.5703125" customWidth="1"/>
    <col min="2" max="2" width="11.85546875" style="70" customWidth="1"/>
    <col min="4" max="4" width="12.7109375" customWidth="1"/>
    <col min="6" max="6" width="12.7109375" customWidth="1"/>
    <col min="8" max="8" width="12.42578125" customWidth="1"/>
    <col min="9" max="9" width="11.85546875" customWidth="1"/>
    <col min="10" max="10" width="11.42578125" customWidth="1"/>
    <col min="12" max="12" width="12.7109375" customWidth="1"/>
    <col min="13" max="13" width="14.42578125" customWidth="1"/>
    <col min="14" max="14" width="16" customWidth="1"/>
  </cols>
  <sheetData>
    <row r="1" spans="1:13" ht="19.5" thickBot="1" x14ac:dyDescent="0.3">
      <c r="A1" s="1" t="s">
        <v>91</v>
      </c>
    </row>
    <row r="2" spans="1:13" ht="16.5" thickBot="1" x14ac:dyDescent="0.3">
      <c r="A2" s="123" t="s">
        <v>3</v>
      </c>
      <c r="B2" s="124"/>
      <c r="C2" s="127" t="s">
        <v>92</v>
      </c>
      <c r="D2" s="119" t="s">
        <v>93</v>
      </c>
      <c r="E2" s="120"/>
      <c r="F2" s="119" t="s">
        <v>94</v>
      </c>
      <c r="G2" s="120"/>
      <c r="H2" s="119" t="s">
        <v>95</v>
      </c>
      <c r="I2" s="120"/>
      <c r="J2" s="119" t="s">
        <v>96</v>
      </c>
      <c r="K2" s="120"/>
      <c r="L2" s="119" t="s">
        <v>97</v>
      </c>
      <c r="M2" s="120"/>
    </row>
    <row r="3" spans="1:13" ht="32.25" customHeight="1" thickBot="1" x14ac:dyDescent="0.3">
      <c r="A3" s="125"/>
      <c r="B3" s="126"/>
      <c r="C3" s="128"/>
      <c r="D3" s="68" t="s">
        <v>106</v>
      </c>
      <c r="E3" s="68" t="s">
        <v>98</v>
      </c>
      <c r="F3" s="68" t="s">
        <v>106</v>
      </c>
      <c r="G3" s="68" t="s">
        <v>98</v>
      </c>
      <c r="H3" s="68" t="s">
        <v>106</v>
      </c>
      <c r="I3" s="68" t="s">
        <v>98</v>
      </c>
      <c r="J3" s="68" t="s">
        <v>106</v>
      </c>
      <c r="K3" s="68" t="s">
        <v>98</v>
      </c>
      <c r="L3" s="68" t="s">
        <v>106</v>
      </c>
      <c r="M3" s="68" t="s">
        <v>98</v>
      </c>
    </row>
    <row r="4" spans="1:13" ht="16.5" thickBot="1" x14ac:dyDescent="0.3">
      <c r="A4" s="121" t="s">
        <v>8</v>
      </c>
      <c r="B4" s="122"/>
      <c r="C4" s="16">
        <v>50</v>
      </c>
      <c r="D4" s="16">
        <v>115</v>
      </c>
      <c r="E4" s="16">
        <v>3.8</v>
      </c>
      <c r="F4" s="16">
        <v>114</v>
      </c>
      <c r="G4" s="16">
        <v>3.8</v>
      </c>
      <c r="H4" s="16">
        <v>112</v>
      </c>
      <c r="I4" s="16">
        <v>5</v>
      </c>
      <c r="J4" s="16">
        <v>100</v>
      </c>
      <c r="K4" s="16">
        <v>7.3</v>
      </c>
      <c r="L4" s="16">
        <v>94.1</v>
      </c>
      <c r="M4" s="16">
        <v>3.9</v>
      </c>
    </row>
    <row r="5" spans="1:13" ht="16.5" thickBot="1" x14ac:dyDescent="0.3">
      <c r="A5" s="116" t="s">
        <v>9</v>
      </c>
      <c r="B5" s="117"/>
      <c r="C5" s="16">
        <v>50</v>
      </c>
      <c r="D5" s="16">
        <v>108</v>
      </c>
      <c r="E5" s="16">
        <v>3.1</v>
      </c>
      <c r="F5" s="16">
        <v>107</v>
      </c>
      <c r="G5" s="16">
        <v>2.6</v>
      </c>
      <c r="H5" s="16">
        <v>106</v>
      </c>
      <c r="I5" s="16">
        <v>2.9</v>
      </c>
      <c r="J5" s="16">
        <v>110</v>
      </c>
      <c r="K5" s="16">
        <v>4</v>
      </c>
      <c r="L5" s="16">
        <v>110</v>
      </c>
      <c r="M5" s="16">
        <v>2.9</v>
      </c>
    </row>
    <row r="6" spans="1:13" ht="16.5" thickBot="1" x14ac:dyDescent="0.3">
      <c r="A6" s="116" t="s">
        <v>10</v>
      </c>
      <c r="B6" s="117"/>
      <c r="C6" s="16">
        <v>50</v>
      </c>
      <c r="D6" s="16">
        <v>109</v>
      </c>
      <c r="E6" s="16">
        <v>3.6</v>
      </c>
      <c r="F6" s="16">
        <v>107</v>
      </c>
      <c r="G6" s="16">
        <v>0.9</v>
      </c>
      <c r="H6" s="16">
        <v>104</v>
      </c>
      <c r="I6" s="16">
        <v>3.2</v>
      </c>
      <c r="J6" s="16">
        <v>109</v>
      </c>
      <c r="K6" s="16">
        <v>4.9000000000000004</v>
      </c>
      <c r="L6" s="16">
        <v>110</v>
      </c>
      <c r="M6" s="16">
        <v>3.2</v>
      </c>
    </row>
    <row r="7" spans="1:13" ht="16.5" thickBot="1" x14ac:dyDescent="0.3">
      <c r="A7" s="116" t="s">
        <v>99</v>
      </c>
      <c r="B7" s="117"/>
      <c r="C7" s="16">
        <v>20</v>
      </c>
      <c r="D7" s="16">
        <v>109</v>
      </c>
      <c r="E7" s="16">
        <v>1.8</v>
      </c>
      <c r="F7" s="16">
        <v>104</v>
      </c>
      <c r="G7" s="16">
        <v>2.9</v>
      </c>
      <c r="H7" s="16">
        <v>107</v>
      </c>
      <c r="I7" s="16">
        <v>2.2000000000000002</v>
      </c>
      <c r="J7" s="16">
        <v>105</v>
      </c>
      <c r="K7" s="16">
        <v>6.9</v>
      </c>
      <c r="L7" s="16">
        <v>99.3</v>
      </c>
      <c r="M7" s="16">
        <v>3.4</v>
      </c>
    </row>
    <row r="8" spans="1:13" ht="16.5" thickBot="1" x14ac:dyDescent="0.3">
      <c r="A8" s="116" t="s">
        <v>12</v>
      </c>
      <c r="B8" s="117"/>
      <c r="C8" s="16">
        <v>20</v>
      </c>
      <c r="D8" s="16">
        <v>96.2</v>
      </c>
      <c r="E8" s="16">
        <v>4.0999999999999996</v>
      </c>
      <c r="F8" s="16">
        <v>110</v>
      </c>
      <c r="G8" s="16">
        <v>4.7</v>
      </c>
      <c r="H8" s="16">
        <v>112</v>
      </c>
      <c r="I8" s="16">
        <v>4.7</v>
      </c>
      <c r="J8" s="16">
        <v>102</v>
      </c>
      <c r="K8" s="16">
        <v>5.3</v>
      </c>
      <c r="L8" s="16">
        <v>108</v>
      </c>
      <c r="M8" s="16">
        <v>2.2000000000000002</v>
      </c>
    </row>
    <row r="9" spans="1:13" ht="16.5" thickBot="1" x14ac:dyDescent="0.3">
      <c r="A9" s="116" t="s">
        <v>13</v>
      </c>
      <c r="B9" s="117"/>
      <c r="C9" s="16">
        <v>20</v>
      </c>
      <c r="D9" s="16">
        <v>109</v>
      </c>
      <c r="E9" s="16">
        <v>4.4000000000000004</v>
      </c>
      <c r="F9" s="16">
        <v>116</v>
      </c>
      <c r="G9" s="16">
        <v>2.1</v>
      </c>
      <c r="H9" s="16">
        <v>113</v>
      </c>
      <c r="I9" s="16">
        <v>0.9</v>
      </c>
      <c r="J9" s="16">
        <v>112</v>
      </c>
      <c r="K9" s="16">
        <v>4.9000000000000004</v>
      </c>
      <c r="L9" s="16">
        <v>105</v>
      </c>
      <c r="M9" s="16">
        <v>3.2</v>
      </c>
    </row>
    <row r="10" spans="1:13" ht="16.5" thickBot="1" x14ac:dyDescent="0.3">
      <c r="A10" s="116" t="s">
        <v>14</v>
      </c>
      <c r="B10" s="117"/>
      <c r="C10" s="16">
        <v>50</v>
      </c>
      <c r="D10" s="16">
        <v>105</v>
      </c>
      <c r="E10" s="16">
        <v>2.2000000000000002</v>
      </c>
      <c r="F10" s="16">
        <v>105</v>
      </c>
      <c r="G10" s="16">
        <v>3.8</v>
      </c>
      <c r="H10" s="16">
        <v>106</v>
      </c>
      <c r="I10" s="16">
        <v>3.8</v>
      </c>
      <c r="J10" s="16">
        <v>102</v>
      </c>
      <c r="K10" s="16">
        <v>8</v>
      </c>
      <c r="L10" s="16">
        <v>103</v>
      </c>
      <c r="M10" s="16">
        <v>3.2</v>
      </c>
    </row>
    <row r="11" spans="1:13" ht="21" customHeight="1" thickBot="1" x14ac:dyDescent="0.3">
      <c r="A11" s="116" t="s">
        <v>28</v>
      </c>
      <c r="B11" s="117"/>
      <c r="C11" s="16">
        <v>80</v>
      </c>
      <c r="D11" s="16">
        <v>97.1</v>
      </c>
      <c r="E11" s="16">
        <v>2.9</v>
      </c>
      <c r="F11" s="16">
        <v>96.4</v>
      </c>
      <c r="G11" s="16">
        <v>3</v>
      </c>
      <c r="H11" s="16">
        <v>99.1</v>
      </c>
      <c r="I11" s="16">
        <v>2.2000000000000002</v>
      </c>
      <c r="J11" s="16">
        <v>97.9</v>
      </c>
      <c r="K11" s="16">
        <v>5.0999999999999996</v>
      </c>
      <c r="L11" s="16">
        <v>106</v>
      </c>
      <c r="M11" s="16">
        <v>3.5</v>
      </c>
    </row>
    <row r="12" spans="1:13" ht="21" customHeight="1" thickBot="1" x14ac:dyDescent="0.3">
      <c r="A12" s="116" t="s">
        <v>31</v>
      </c>
      <c r="B12" s="117"/>
      <c r="C12" s="16">
        <v>32</v>
      </c>
      <c r="D12" s="16">
        <v>97.1</v>
      </c>
      <c r="E12" s="16">
        <v>2.6</v>
      </c>
      <c r="F12" s="16">
        <v>97.9</v>
      </c>
      <c r="G12" s="16">
        <v>2.2000000000000002</v>
      </c>
      <c r="H12" s="16">
        <v>102</v>
      </c>
      <c r="I12" s="16">
        <v>1.7</v>
      </c>
      <c r="J12" s="16">
        <v>97.8</v>
      </c>
      <c r="K12" s="16">
        <v>5</v>
      </c>
      <c r="L12" s="16">
        <v>99.7</v>
      </c>
      <c r="M12" s="16">
        <v>1.5</v>
      </c>
    </row>
    <row r="13" spans="1:13" ht="19.5" customHeight="1" thickBot="1" x14ac:dyDescent="0.3">
      <c r="A13" s="116" t="s">
        <v>32</v>
      </c>
      <c r="B13" s="117"/>
      <c r="C13" s="16">
        <v>80</v>
      </c>
      <c r="D13" s="16">
        <v>85.9</v>
      </c>
      <c r="E13" s="16">
        <v>2.6</v>
      </c>
      <c r="F13" s="16">
        <v>101</v>
      </c>
      <c r="G13" s="16">
        <v>4.7</v>
      </c>
      <c r="H13" s="16">
        <v>97.8</v>
      </c>
      <c r="I13" s="16">
        <v>1.6</v>
      </c>
      <c r="J13" s="16">
        <v>94.7</v>
      </c>
      <c r="K13" s="16">
        <v>5</v>
      </c>
      <c r="L13" s="16">
        <v>100</v>
      </c>
      <c r="M13" s="16">
        <v>1.3</v>
      </c>
    </row>
    <row r="14" spans="1:13" x14ac:dyDescent="0.25">
      <c r="A14" s="3"/>
      <c r="B14" s="71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s="49" customFormat="1" ht="18.75" x14ac:dyDescent="0.25">
      <c r="A15" s="18" t="s">
        <v>100</v>
      </c>
      <c r="B15" s="72" t="s">
        <v>101</v>
      </c>
    </row>
    <row r="16" spans="1:13" s="49" customFormat="1" ht="18.75" x14ac:dyDescent="0.25">
      <c r="A16" s="18" t="s">
        <v>102</v>
      </c>
      <c r="B16" s="72" t="s">
        <v>103</v>
      </c>
    </row>
    <row r="17" spans="1:14" s="49" customFormat="1" ht="18.75" x14ac:dyDescent="0.25">
      <c r="A17" s="69" t="s">
        <v>104</v>
      </c>
      <c r="B17" s="73" t="s">
        <v>105</v>
      </c>
    </row>
    <row r="19" spans="1:14" ht="20.25" customHeight="1" x14ac:dyDescent="0.25">
      <c r="A19" s="118" t="s">
        <v>107</v>
      </c>
      <c r="B19" s="118"/>
      <c r="C19" s="118"/>
      <c r="D19" s="118"/>
    </row>
    <row r="21" spans="1:14" ht="15.75" x14ac:dyDescent="0.25">
      <c r="A21" s="29"/>
      <c r="B21" s="74"/>
      <c r="C21" s="94" t="s">
        <v>109</v>
      </c>
      <c r="D21" s="95"/>
      <c r="E21" s="95"/>
      <c r="F21" s="95"/>
      <c r="G21" s="95"/>
      <c r="H21" s="95"/>
      <c r="I21" s="96"/>
      <c r="J21" s="39"/>
      <c r="K21" s="38"/>
    </row>
    <row r="22" spans="1:14" ht="31.5" x14ac:dyDescent="0.25">
      <c r="A22" s="40"/>
      <c r="B22" s="75" t="s">
        <v>26</v>
      </c>
      <c r="C22" s="39" t="s">
        <v>48</v>
      </c>
      <c r="D22" s="39" t="s">
        <v>49</v>
      </c>
      <c r="E22" s="39" t="s">
        <v>50</v>
      </c>
      <c r="F22" s="39" t="s">
        <v>51</v>
      </c>
      <c r="G22" s="39" t="s">
        <v>80</v>
      </c>
      <c r="H22" s="39" t="s">
        <v>52</v>
      </c>
      <c r="I22" s="39" t="s">
        <v>53</v>
      </c>
      <c r="J22" s="39" t="s">
        <v>54</v>
      </c>
      <c r="K22" s="57"/>
      <c r="L22" s="41" t="s">
        <v>55</v>
      </c>
      <c r="M22" s="41" t="s">
        <v>114</v>
      </c>
      <c r="N22" s="41" t="s">
        <v>56</v>
      </c>
    </row>
    <row r="23" spans="1:14" ht="15.75" x14ac:dyDescent="0.25">
      <c r="A23" s="42" t="s">
        <v>8</v>
      </c>
      <c r="B23" s="43">
        <v>50</v>
      </c>
      <c r="C23" s="44">
        <v>56.5548012</v>
      </c>
      <c r="D23" s="44">
        <v>58.851778099999997</v>
      </c>
      <c r="E23" s="44">
        <v>53.7561678</v>
      </c>
      <c r="F23" s="44">
        <v>58.287799900000003</v>
      </c>
      <c r="G23" s="44">
        <v>58.784554900000003</v>
      </c>
      <c r="H23" s="44">
        <v>57.247020380000002</v>
      </c>
      <c r="I23" s="45">
        <v>114.49404076</v>
      </c>
      <c r="J23" s="45">
        <v>3.775678910287156</v>
      </c>
      <c r="K23" s="38"/>
      <c r="L23" s="44">
        <v>0</v>
      </c>
      <c r="M23" s="44">
        <v>109.4</v>
      </c>
      <c r="N23" s="44">
        <v>0</v>
      </c>
    </row>
    <row r="24" spans="1:14" ht="15.75" x14ac:dyDescent="0.25">
      <c r="A24" s="42" t="s">
        <v>9</v>
      </c>
      <c r="B24" s="43">
        <v>50</v>
      </c>
      <c r="C24" s="44">
        <v>54.154607900000002</v>
      </c>
      <c r="D24" s="44">
        <v>54.855094600000001</v>
      </c>
      <c r="E24" s="44">
        <v>51.215667000000003</v>
      </c>
      <c r="F24" s="44">
        <v>55.493340699999997</v>
      </c>
      <c r="G24" s="44">
        <v>53.429120300000001</v>
      </c>
      <c r="H24" s="44">
        <v>53.829566100000001</v>
      </c>
      <c r="I24" s="45">
        <v>107.6591322</v>
      </c>
      <c r="J24" s="45">
        <v>3.0692147451133254</v>
      </c>
      <c r="K24" s="38"/>
      <c r="L24" s="44">
        <v>0</v>
      </c>
      <c r="M24" s="44">
        <v>98.4</v>
      </c>
      <c r="N24" s="44">
        <v>0</v>
      </c>
    </row>
    <row r="25" spans="1:14" ht="15.75" x14ac:dyDescent="0.25">
      <c r="A25" s="42" t="s">
        <v>10</v>
      </c>
      <c r="B25" s="43">
        <v>50</v>
      </c>
      <c r="C25" s="44">
        <v>54.1433429</v>
      </c>
      <c r="D25" s="44">
        <v>54.222364800000001</v>
      </c>
      <c r="E25" s="44">
        <v>51.893718700000001</v>
      </c>
      <c r="F25" s="44">
        <v>57.168477699999997</v>
      </c>
      <c r="G25" s="44">
        <v>55.5314032</v>
      </c>
      <c r="H25" s="44">
        <v>54.591861459999997</v>
      </c>
      <c r="I25" s="45">
        <v>109.18372292000001</v>
      </c>
      <c r="J25" s="45">
        <v>3.5636568068651142</v>
      </c>
      <c r="K25" s="30"/>
      <c r="L25" s="44">
        <v>0</v>
      </c>
      <c r="M25" s="44">
        <v>98.3</v>
      </c>
      <c r="N25" s="44">
        <v>0</v>
      </c>
    </row>
    <row r="26" spans="1:14" ht="15.75" x14ac:dyDescent="0.25">
      <c r="A26" s="42" t="s">
        <v>11</v>
      </c>
      <c r="B26" s="43">
        <v>20</v>
      </c>
      <c r="C26" s="44">
        <v>21.6329733</v>
      </c>
      <c r="D26" s="44">
        <v>22.164027699999998</v>
      </c>
      <c r="E26" s="44">
        <v>21.7555196</v>
      </c>
      <c r="F26" s="44">
        <v>21.960229900000002</v>
      </c>
      <c r="G26" s="44">
        <v>21.119954</v>
      </c>
      <c r="H26" s="44">
        <v>21.726540899999996</v>
      </c>
      <c r="I26" s="63">
        <v>108.63270449999997</v>
      </c>
      <c r="J26" s="45">
        <v>1.8172480640184865</v>
      </c>
      <c r="K26" s="30"/>
      <c r="L26" s="44">
        <v>0</v>
      </c>
      <c r="M26" s="44">
        <v>100.4</v>
      </c>
      <c r="N26" s="44">
        <v>0</v>
      </c>
    </row>
    <row r="27" spans="1:14" ht="15.75" x14ac:dyDescent="0.25">
      <c r="A27" s="42" t="s">
        <v>12</v>
      </c>
      <c r="B27" s="43">
        <v>20</v>
      </c>
      <c r="C27" s="44">
        <v>19.3025199</v>
      </c>
      <c r="D27" s="44">
        <v>20.426639999999999</v>
      </c>
      <c r="E27" s="44">
        <v>19.0912167</v>
      </c>
      <c r="F27" s="44">
        <v>19.087266700000001</v>
      </c>
      <c r="G27" s="44">
        <v>18.2547648</v>
      </c>
      <c r="H27" s="44">
        <v>19.232481620000001</v>
      </c>
      <c r="I27" s="63">
        <v>96.162408100000007</v>
      </c>
      <c r="J27" s="45">
        <v>4.0508806074561647</v>
      </c>
      <c r="K27" s="58"/>
      <c r="L27" s="44">
        <v>0</v>
      </c>
      <c r="M27" s="44">
        <v>102.8</v>
      </c>
      <c r="N27" s="44">
        <v>0</v>
      </c>
    </row>
    <row r="28" spans="1:14" ht="15.75" x14ac:dyDescent="0.25">
      <c r="A28" s="42" t="s">
        <v>13</v>
      </c>
      <c r="B28" s="43">
        <v>20</v>
      </c>
      <c r="C28" s="44">
        <v>23.139342200000002</v>
      </c>
      <c r="D28" s="44">
        <v>21.9456655</v>
      </c>
      <c r="E28" s="44">
        <v>20.751190699999999</v>
      </c>
      <c r="F28" s="44">
        <v>22.2979582</v>
      </c>
      <c r="G28" s="44">
        <v>21.0460022</v>
      </c>
      <c r="H28" s="44">
        <v>21.836031760000001</v>
      </c>
      <c r="I28" s="63">
        <v>109.1801588</v>
      </c>
      <c r="J28" s="45">
        <v>4.4193844990824775</v>
      </c>
      <c r="K28" s="58"/>
      <c r="L28" s="44">
        <v>0</v>
      </c>
      <c r="M28" s="44">
        <v>109.5</v>
      </c>
      <c r="N28" s="44">
        <v>0</v>
      </c>
    </row>
    <row r="29" spans="1:14" ht="15.75" x14ac:dyDescent="0.25">
      <c r="A29" s="42" t="s">
        <v>14</v>
      </c>
      <c r="B29" s="43">
        <v>50</v>
      </c>
      <c r="C29" s="44">
        <v>52.263771599999998</v>
      </c>
      <c r="D29" s="44">
        <v>50.904100700000001</v>
      </c>
      <c r="E29" s="44">
        <v>53.186229300000001</v>
      </c>
      <c r="F29" s="44">
        <v>53.723332800000001</v>
      </c>
      <c r="G29" s="44">
        <v>51.541291399999999</v>
      </c>
      <c r="H29" s="44">
        <v>52.323745160000001</v>
      </c>
      <c r="I29" s="63">
        <v>104.64749032</v>
      </c>
      <c r="J29" s="45">
        <v>2.2069651332093954</v>
      </c>
      <c r="K29" s="30"/>
      <c r="L29" s="44">
        <v>0</v>
      </c>
      <c r="M29" s="44">
        <v>102.1</v>
      </c>
      <c r="N29" s="44">
        <v>0</v>
      </c>
    </row>
    <row r="30" spans="1:14" ht="15.75" x14ac:dyDescent="0.25">
      <c r="A30" t="s">
        <v>84</v>
      </c>
      <c r="B30" s="43">
        <v>80</v>
      </c>
      <c r="C30" s="44">
        <v>76.667844700000003</v>
      </c>
      <c r="D30" s="44">
        <v>78.157678599999997</v>
      </c>
      <c r="E30" s="44">
        <v>81.452740500000004</v>
      </c>
      <c r="F30" s="44">
        <v>76.285324099999997</v>
      </c>
      <c r="G30" s="44">
        <v>75.946543800000001</v>
      </c>
      <c r="H30" s="44">
        <v>77.702026340000003</v>
      </c>
      <c r="I30" s="63">
        <v>97.127532924999997</v>
      </c>
      <c r="J30" s="45">
        <v>2.9087870392088253</v>
      </c>
      <c r="K30" s="46"/>
      <c r="L30" s="44">
        <v>94.3</v>
      </c>
      <c r="M30" s="44">
        <v>96.3</v>
      </c>
      <c r="N30" s="44">
        <v>92.2</v>
      </c>
    </row>
    <row r="31" spans="1:14" ht="15.75" x14ac:dyDescent="0.25">
      <c r="A31" s="42" t="s">
        <v>57</v>
      </c>
      <c r="B31" s="43">
        <v>32</v>
      </c>
      <c r="C31" s="44">
        <v>31.008784299999999</v>
      </c>
      <c r="D31" s="44">
        <v>30.9944512</v>
      </c>
      <c r="E31" s="44">
        <v>32.184300499999999</v>
      </c>
      <c r="F31" s="44">
        <v>29.9352284</v>
      </c>
      <c r="G31" s="44">
        <v>31.1736957</v>
      </c>
      <c r="H31" s="44">
        <v>31.059292019999997</v>
      </c>
      <c r="I31" s="63">
        <v>97.060287562499994</v>
      </c>
      <c r="J31" s="45">
        <v>2.5701823561800929</v>
      </c>
      <c r="K31" s="46"/>
      <c r="L31" s="44">
        <v>91.7</v>
      </c>
      <c r="M31" s="44">
        <v>96.8</v>
      </c>
      <c r="N31" s="44">
        <v>98.7</v>
      </c>
    </row>
    <row r="32" spans="1:14" ht="15.75" x14ac:dyDescent="0.25">
      <c r="A32" s="42" t="s">
        <v>58</v>
      </c>
      <c r="B32" s="43">
        <v>32</v>
      </c>
      <c r="C32" s="44">
        <v>27.565408999999999</v>
      </c>
      <c r="D32" s="44">
        <v>27.466657000000001</v>
      </c>
      <c r="E32" s="44">
        <v>26.339589199999999</v>
      </c>
      <c r="F32" s="44">
        <v>27.768516900000002</v>
      </c>
      <c r="G32" s="44">
        <v>28.262413500000001</v>
      </c>
      <c r="H32" s="44">
        <v>27.480517120000002</v>
      </c>
      <c r="I32" s="63">
        <v>85.876616000000013</v>
      </c>
      <c r="J32" s="45">
        <v>2.5753201297650001</v>
      </c>
      <c r="K32" s="46"/>
      <c r="L32" s="44">
        <v>94.4</v>
      </c>
      <c r="M32" s="44">
        <v>91.6</v>
      </c>
      <c r="N32" s="44">
        <v>85.1</v>
      </c>
    </row>
    <row r="33" spans="1:14" ht="15.75" x14ac:dyDescent="0.25">
      <c r="A33" s="42" t="s">
        <v>59</v>
      </c>
      <c r="B33" s="76">
        <v>80</v>
      </c>
      <c r="C33" s="44">
        <v>76.671619000000007</v>
      </c>
      <c r="D33" s="44">
        <v>78.904085899999998</v>
      </c>
      <c r="E33" s="44">
        <v>80.1937602</v>
      </c>
      <c r="F33" s="44">
        <v>77.529537700000006</v>
      </c>
      <c r="G33" s="44">
        <v>79.706800400000006</v>
      </c>
      <c r="H33" s="44">
        <v>78.601160640000003</v>
      </c>
      <c r="I33" s="45">
        <v>98.251450800000001</v>
      </c>
      <c r="J33" s="45">
        <v>1.8786728250260176</v>
      </c>
      <c r="K33" s="38"/>
      <c r="L33" s="44">
        <v>93.9</v>
      </c>
      <c r="M33" s="44">
        <v>97.1</v>
      </c>
      <c r="N33" s="44">
        <v>93.4</v>
      </c>
    </row>
    <row r="34" spans="1:14" x14ac:dyDescent="0.25">
      <c r="M34" t="s">
        <v>108</v>
      </c>
    </row>
    <row r="35" spans="1:14" ht="15.75" x14ac:dyDescent="0.25">
      <c r="A35" s="29"/>
      <c r="B35" s="74"/>
      <c r="C35" s="94" t="s">
        <v>110</v>
      </c>
      <c r="D35" s="95"/>
      <c r="E35" s="95"/>
      <c r="F35" s="95"/>
      <c r="G35" s="95"/>
      <c r="H35" s="95"/>
      <c r="I35" s="96"/>
      <c r="J35" s="39"/>
      <c r="K35" s="38"/>
      <c r="M35" t="s">
        <v>47</v>
      </c>
    </row>
    <row r="36" spans="1:14" ht="31.5" x14ac:dyDescent="0.25">
      <c r="A36" s="40"/>
      <c r="B36" s="75" t="s">
        <v>26</v>
      </c>
      <c r="C36" s="39" t="s">
        <v>48</v>
      </c>
      <c r="D36" s="39" t="s">
        <v>49</v>
      </c>
      <c r="E36" s="39" t="s">
        <v>50</v>
      </c>
      <c r="F36" s="39" t="s">
        <v>51</v>
      </c>
      <c r="G36" s="39" t="s">
        <v>80</v>
      </c>
      <c r="H36" s="39" t="s">
        <v>52</v>
      </c>
      <c r="I36" s="39" t="s">
        <v>62</v>
      </c>
      <c r="J36" s="39" t="s">
        <v>54</v>
      </c>
      <c r="K36" s="57"/>
      <c r="L36" s="41" t="s">
        <v>55</v>
      </c>
      <c r="M36" s="41" t="s">
        <v>114</v>
      </c>
      <c r="N36" s="41" t="s">
        <v>56</v>
      </c>
    </row>
    <row r="37" spans="1:14" ht="15.75" x14ac:dyDescent="0.25">
      <c r="A37" s="42" t="s">
        <v>8</v>
      </c>
      <c r="B37" s="43">
        <v>50</v>
      </c>
      <c r="C37" s="44">
        <v>57.108870400000001</v>
      </c>
      <c r="D37" s="44">
        <v>58.193610999999997</v>
      </c>
      <c r="E37" s="44">
        <v>59.0143074</v>
      </c>
      <c r="F37" s="44">
        <v>53.4256922</v>
      </c>
      <c r="G37" s="44">
        <v>58.090753399999997</v>
      </c>
      <c r="H37" s="44">
        <v>57.166646879999995</v>
      </c>
      <c r="I37" s="45">
        <v>114.33329375999999</v>
      </c>
      <c r="J37" s="45">
        <v>3.8444756373516076</v>
      </c>
      <c r="K37" s="38"/>
      <c r="L37" s="44">
        <v>0</v>
      </c>
      <c r="M37" s="44">
        <v>100</v>
      </c>
      <c r="N37" s="44">
        <v>0</v>
      </c>
    </row>
    <row r="38" spans="1:14" ht="15.75" x14ac:dyDescent="0.25">
      <c r="A38" s="42" t="s">
        <v>9</v>
      </c>
      <c r="B38" s="43">
        <v>50</v>
      </c>
      <c r="C38" s="44">
        <v>51.533180399999999</v>
      </c>
      <c r="D38" s="44">
        <v>53.776727999999999</v>
      </c>
      <c r="E38" s="44">
        <v>52.298263400000003</v>
      </c>
      <c r="F38" s="44">
        <v>53.684215399999999</v>
      </c>
      <c r="G38" s="44">
        <v>55.043025900000004</v>
      </c>
      <c r="H38" s="44">
        <v>53.267082619999996</v>
      </c>
      <c r="I38" s="45">
        <v>106.53416523999999</v>
      </c>
      <c r="J38" s="45">
        <v>2.576247539289263</v>
      </c>
      <c r="K38" s="38"/>
      <c r="L38" s="44">
        <v>0</v>
      </c>
      <c r="M38" s="44">
        <v>97.3</v>
      </c>
      <c r="N38" s="44">
        <v>0</v>
      </c>
    </row>
    <row r="39" spans="1:14" ht="15.75" x14ac:dyDescent="0.25">
      <c r="A39" s="42" t="s">
        <v>10</v>
      </c>
      <c r="B39" s="43">
        <v>50</v>
      </c>
      <c r="C39" s="44">
        <v>53.777876200000001</v>
      </c>
      <c r="D39" s="44">
        <v>53.565640299999998</v>
      </c>
      <c r="E39" s="44">
        <v>52.7657642</v>
      </c>
      <c r="F39" s="44">
        <v>54.124232800000001</v>
      </c>
      <c r="G39" s="44">
        <v>53.701232500000003</v>
      </c>
      <c r="H39" s="44">
        <v>53.586949200000006</v>
      </c>
      <c r="I39" s="45">
        <v>107.17389840000003</v>
      </c>
      <c r="J39" s="45">
        <v>0.93910199808945904</v>
      </c>
      <c r="K39" s="30"/>
      <c r="L39" s="44">
        <v>0</v>
      </c>
      <c r="M39" s="44">
        <v>96.8</v>
      </c>
      <c r="N39" s="44">
        <v>0</v>
      </c>
    </row>
    <row r="40" spans="1:14" ht="15.75" x14ac:dyDescent="0.25">
      <c r="A40" s="42" t="s">
        <v>11</v>
      </c>
      <c r="B40" s="43">
        <v>20</v>
      </c>
      <c r="C40" s="44">
        <v>21.340078900000002</v>
      </c>
      <c r="D40" s="44">
        <v>20.387922400000001</v>
      </c>
      <c r="E40" s="44">
        <v>21.290903499999999</v>
      </c>
      <c r="F40" s="44">
        <v>19.976307800000001</v>
      </c>
      <c r="G40" s="44">
        <v>20.489599500000001</v>
      </c>
      <c r="H40" s="44">
        <v>20.696962419999998</v>
      </c>
      <c r="I40" s="45">
        <v>103.4848121</v>
      </c>
      <c r="J40" s="45">
        <v>2.8830413244543065</v>
      </c>
      <c r="K40" s="30"/>
      <c r="L40" s="44">
        <v>0</v>
      </c>
      <c r="M40" s="44">
        <v>104.9</v>
      </c>
      <c r="N40" s="44">
        <v>0</v>
      </c>
    </row>
    <row r="41" spans="1:14" ht="15.75" x14ac:dyDescent="0.25">
      <c r="A41" s="42" t="s">
        <v>12</v>
      </c>
      <c r="B41" s="43">
        <v>20</v>
      </c>
      <c r="C41" s="44">
        <v>22.7373081</v>
      </c>
      <c r="D41" s="44">
        <v>21.425806000000001</v>
      </c>
      <c r="E41" s="44">
        <v>22.297476</v>
      </c>
      <c r="F41" s="44">
        <v>20.4822223</v>
      </c>
      <c r="G41" s="44">
        <v>23.046268999999999</v>
      </c>
      <c r="H41" s="44">
        <v>21.997816280000002</v>
      </c>
      <c r="I41" s="45">
        <v>109.9890814</v>
      </c>
      <c r="J41" s="45">
        <v>4.7461292285774421</v>
      </c>
      <c r="K41" s="58"/>
      <c r="L41" s="44">
        <v>0</v>
      </c>
      <c r="M41" s="44">
        <v>114.7</v>
      </c>
      <c r="N41" s="44">
        <v>0</v>
      </c>
    </row>
    <row r="42" spans="1:14" ht="15.75" x14ac:dyDescent="0.25">
      <c r="A42" s="42" t="s">
        <v>13</v>
      </c>
      <c r="B42" s="43">
        <v>20</v>
      </c>
      <c r="C42" s="44">
        <v>22.7727924</v>
      </c>
      <c r="D42" s="44">
        <v>22.977965099999999</v>
      </c>
      <c r="E42" s="44">
        <v>23.166589500000001</v>
      </c>
      <c r="F42" s="44">
        <v>23.0973045</v>
      </c>
      <c r="G42" s="44">
        <v>24.055338599999999</v>
      </c>
      <c r="H42" s="62">
        <v>23.213998020000002</v>
      </c>
      <c r="I42" s="63">
        <v>116.06999010000001</v>
      </c>
      <c r="J42" s="63">
        <v>2.1257894151298138</v>
      </c>
      <c r="K42" s="64"/>
      <c r="L42" s="44">
        <v>0</v>
      </c>
      <c r="M42" s="44">
        <v>109.7</v>
      </c>
      <c r="N42" s="44">
        <v>0</v>
      </c>
    </row>
    <row r="43" spans="1:14" ht="15.75" x14ac:dyDescent="0.25">
      <c r="A43" s="42" t="s">
        <v>14</v>
      </c>
      <c r="B43" s="43">
        <v>50</v>
      </c>
      <c r="C43" s="44">
        <v>53.135635000000001</v>
      </c>
      <c r="D43" s="44">
        <v>51.878626099999998</v>
      </c>
      <c r="E43" s="44">
        <v>50.649393600000003</v>
      </c>
      <c r="F43" s="44">
        <v>50.716857599999997</v>
      </c>
      <c r="G43" s="44">
        <v>55.408286400000001</v>
      </c>
      <c r="H43" s="62">
        <v>52.357759739999992</v>
      </c>
      <c r="I43" s="63">
        <v>104.71551947999997</v>
      </c>
      <c r="J43" s="63">
        <v>3.7900869257853129</v>
      </c>
      <c r="K43" s="38"/>
      <c r="L43" s="44">
        <v>0</v>
      </c>
      <c r="M43" s="44">
        <v>97.2</v>
      </c>
      <c r="N43" s="44">
        <v>0</v>
      </c>
    </row>
    <row r="44" spans="1:14" ht="15.75" x14ac:dyDescent="0.25">
      <c r="A44" t="s">
        <v>84</v>
      </c>
      <c r="B44" s="43">
        <v>80</v>
      </c>
      <c r="C44" s="44">
        <v>77.984325600000005</v>
      </c>
      <c r="D44" s="44">
        <v>74.735462100000007</v>
      </c>
      <c r="E44" s="44">
        <v>77.581519999999998</v>
      </c>
      <c r="F44" s="44">
        <v>80.207957699999994</v>
      </c>
      <c r="G44" s="44">
        <v>74.962456700000004</v>
      </c>
      <c r="H44" s="62">
        <v>77.094344419999999</v>
      </c>
      <c r="I44" s="63">
        <v>96.367930525000006</v>
      </c>
      <c r="J44" s="63">
        <v>2.9602347763069741</v>
      </c>
      <c r="K44" s="46"/>
      <c r="L44" s="44">
        <v>101.2</v>
      </c>
      <c r="M44" s="44">
        <v>100.6</v>
      </c>
      <c r="N44" s="44">
        <v>97.4</v>
      </c>
    </row>
    <row r="45" spans="1:14" ht="15.75" x14ac:dyDescent="0.25">
      <c r="A45" s="42" t="s">
        <v>57</v>
      </c>
      <c r="B45" s="43">
        <v>32</v>
      </c>
      <c r="C45" s="44">
        <v>32.522007000000002</v>
      </c>
      <c r="D45" s="44">
        <v>30.8874739</v>
      </c>
      <c r="E45" s="44">
        <v>31.005771200000002</v>
      </c>
      <c r="F45" s="44">
        <v>31.269297699999999</v>
      </c>
      <c r="G45" s="44">
        <v>31.017914600000001</v>
      </c>
      <c r="H45" s="62">
        <v>31.340492879999999</v>
      </c>
      <c r="I45" s="63">
        <v>97.939040250000005</v>
      </c>
      <c r="J45" s="63">
        <v>2.1536839629627957</v>
      </c>
      <c r="K45" s="46"/>
      <c r="L45" s="44">
        <v>103.7</v>
      </c>
      <c r="M45" s="44">
        <v>99.8</v>
      </c>
      <c r="N45" s="44">
        <v>91.8</v>
      </c>
    </row>
    <row r="46" spans="1:14" ht="15.75" x14ac:dyDescent="0.25">
      <c r="A46" s="42" t="s">
        <v>59</v>
      </c>
      <c r="B46" s="76">
        <v>80</v>
      </c>
      <c r="C46" s="44">
        <v>79.861202300000002</v>
      </c>
      <c r="D46" s="44">
        <v>79.359292199999999</v>
      </c>
      <c r="E46" s="44">
        <v>73.990804199999999</v>
      </c>
      <c r="F46" s="44">
        <v>79.135105100000004</v>
      </c>
      <c r="G46" s="44">
        <v>75.221805399999994</v>
      </c>
      <c r="H46" s="62">
        <v>77.513641839999991</v>
      </c>
      <c r="I46" s="63">
        <v>96.892052299999989</v>
      </c>
      <c r="J46" s="63">
        <v>3.4862135108003267</v>
      </c>
      <c r="K46" s="38"/>
      <c r="L46" s="44">
        <v>98.8</v>
      </c>
      <c r="M46" s="44">
        <v>91.7</v>
      </c>
      <c r="N46" s="44">
        <v>86.9</v>
      </c>
    </row>
    <row r="48" spans="1:14" ht="15.75" x14ac:dyDescent="0.25">
      <c r="A48" s="29"/>
      <c r="B48" s="74"/>
      <c r="C48" s="94" t="s">
        <v>111</v>
      </c>
      <c r="D48" s="95"/>
      <c r="E48" s="95"/>
      <c r="F48" s="95"/>
      <c r="G48" s="95"/>
      <c r="H48" s="95"/>
      <c r="I48" s="96"/>
      <c r="J48" s="39"/>
      <c r="K48" s="38"/>
    </row>
    <row r="49" spans="1:14" ht="31.5" x14ac:dyDescent="0.25">
      <c r="A49" s="40"/>
      <c r="B49" s="75" t="s">
        <v>26</v>
      </c>
      <c r="C49" s="39" t="s">
        <v>48</v>
      </c>
      <c r="D49" s="39" t="s">
        <v>49</v>
      </c>
      <c r="E49" s="39" t="s">
        <v>50</v>
      </c>
      <c r="F49" s="39" t="s">
        <v>51</v>
      </c>
      <c r="G49" s="39" t="s">
        <v>80</v>
      </c>
      <c r="H49" s="39" t="s">
        <v>52</v>
      </c>
      <c r="I49" s="39" t="s">
        <v>62</v>
      </c>
      <c r="J49" s="39" t="s">
        <v>54</v>
      </c>
      <c r="K49" s="57"/>
      <c r="L49" s="41" t="s">
        <v>55</v>
      </c>
      <c r="M49" s="41" t="s">
        <v>114</v>
      </c>
      <c r="N49" s="41" t="s">
        <v>56</v>
      </c>
    </row>
    <row r="50" spans="1:14" ht="15.75" x14ac:dyDescent="0.25">
      <c r="A50" s="42" t="s">
        <v>8</v>
      </c>
      <c r="B50" s="43">
        <v>50</v>
      </c>
      <c r="C50" s="44">
        <v>56.84563</v>
      </c>
      <c r="D50" s="44">
        <v>57.263124699999999</v>
      </c>
      <c r="E50" s="44">
        <v>54.452347699999997</v>
      </c>
      <c r="F50" s="44">
        <v>58.580394699999999</v>
      </c>
      <c r="G50" s="44">
        <v>51.540128000000003</v>
      </c>
      <c r="H50" s="44">
        <v>55.736325019999995</v>
      </c>
      <c r="I50" s="45">
        <v>111.47265004</v>
      </c>
      <c r="J50" s="45">
        <v>4.9872440698829443</v>
      </c>
      <c r="K50" s="38"/>
      <c r="L50" s="44">
        <v>0</v>
      </c>
      <c r="M50" s="44">
        <v>116.6</v>
      </c>
      <c r="N50" s="44">
        <v>0</v>
      </c>
    </row>
    <row r="51" spans="1:14" ht="15.75" x14ac:dyDescent="0.25">
      <c r="A51" s="42" t="s">
        <v>9</v>
      </c>
      <c r="B51" s="43">
        <v>50</v>
      </c>
      <c r="C51" s="44">
        <v>51.667312099999997</v>
      </c>
      <c r="D51" s="44">
        <v>52.992037600000003</v>
      </c>
      <c r="E51" s="44">
        <v>55.787009099999999</v>
      </c>
      <c r="F51" s="44">
        <v>53.111539</v>
      </c>
      <c r="G51" s="44">
        <v>52.419204499999999</v>
      </c>
      <c r="H51" s="44">
        <v>53.195420460000001</v>
      </c>
      <c r="I51" s="45">
        <v>106.39084092</v>
      </c>
      <c r="J51" s="45">
        <v>2.9277529191565193</v>
      </c>
      <c r="K51" s="38"/>
      <c r="L51" s="44">
        <v>0</v>
      </c>
      <c r="M51" s="44">
        <v>93.6</v>
      </c>
      <c r="N51" s="44">
        <v>0</v>
      </c>
    </row>
    <row r="52" spans="1:14" ht="15.75" x14ac:dyDescent="0.25">
      <c r="A52" s="42" t="s">
        <v>10</v>
      </c>
      <c r="B52" s="43">
        <v>50</v>
      </c>
      <c r="C52" s="44">
        <v>49.939350099999999</v>
      </c>
      <c r="D52" s="44">
        <v>54.111376999999997</v>
      </c>
      <c r="E52" s="44">
        <v>53.232412699999998</v>
      </c>
      <c r="F52" s="44">
        <v>51.0873566</v>
      </c>
      <c r="G52" s="44">
        <v>52.375372300000002</v>
      </c>
      <c r="H52" s="44">
        <v>52.149173739999995</v>
      </c>
      <c r="I52" s="45">
        <v>104.29834748</v>
      </c>
      <c r="J52" s="45">
        <v>3.192287394943353</v>
      </c>
      <c r="K52" s="30"/>
      <c r="L52" s="44">
        <v>0</v>
      </c>
      <c r="M52" s="44">
        <v>95.7</v>
      </c>
      <c r="N52" s="44">
        <v>0</v>
      </c>
    </row>
    <row r="53" spans="1:14" ht="15.75" x14ac:dyDescent="0.25">
      <c r="A53" s="42" t="s">
        <v>11</v>
      </c>
      <c r="B53" s="43">
        <v>20</v>
      </c>
      <c r="C53" s="44">
        <v>21.363703300000001</v>
      </c>
      <c r="D53" s="44">
        <v>22.169990599999998</v>
      </c>
      <c r="E53" s="44">
        <v>21.317370199999999</v>
      </c>
      <c r="F53" s="44">
        <v>20.860387100000001</v>
      </c>
      <c r="G53" s="44">
        <v>21.244315100000001</v>
      </c>
      <c r="H53" s="44">
        <v>21.391153259999999</v>
      </c>
      <c r="I53" s="63">
        <v>106.95576629999999</v>
      </c>
      <c r="J53" s="45">
        <v>2.2371627341745288</v>
      </c>
      <c r="K53" s="30"/>
      <c r="L53" s="44">
        <v>0</v>
      </c>
      <c r="M53" s="44">
        <v>100</v>
      </c>
      <c r="N53" s="44">
        <v>0</v>
      </c>
    </row>
    <row r="54" spans="1:14" ht="15.75" x14ac:dyDescent="0.25">
      <c r="A54" s="42" t="s">
        <v>12</v>
      </c>
      <c r="B54" s="43">
        <v>20</v>
      </c>
      <c r="C54" s="44">
        <v>22.437485899999999</v>
      </c>
      <c r="D54" s="44">
        <v>23.815487399999999</v>
      </c>
      <c r="E54" s="44">
        <v>21.348697399999999</v>
      </c>
      <c r="F54" s="44">
        <v>21.635916000000002</v>
      </c>
      <c r="G54" s="44">
        <v>21.3868072</v>
      </c>
      <c r="H54" s="44">
        <v>22.12487878</v>
      </c>
      <c r="I54" s="63">
        <v>110.6243939</v>
      </c>
      <c r="J54" s="45">
        <v>4.709151268282417</v>
      </c>
      <c r="K54" s="58"/>
      <c r="L54" s="44">
        <v>0</v>
      </c>
      <c r="M54" s="44">
        <v>103.9</v>
      </c>
      <c r="N54" s="44">
        <v>0</v>
      </c>
    </row>
    <row r="55" spans="1:14" ht="15.75" x14ac:dyDescent="0.25">
      <c r="A55" s="42" t="s">
        <v>13</v>
      </c>
      <c r="B55" s="43">
        <v>20</v>
      </c>
      <c r="C55" s="44">
        <v>22.735987999999999</v>
      </c>
      <c r="D55" s="44">
        <v>22.569261600000001</v>
      </c>
      <c r="E55" s="44">
        <v>22.196159699999999</v>
      </c>
      <c r="F55" s="44">
        <v>22.516086699999999</v>
      </c>
      <c r="G55" s="44">
        <v>22.647555799999999</v>
      </c>
      <c r="H55" s="44">
        <v>22.533010359999999</v>
      </c>
      <c r="I55" s="63">
        <v>112.66505179999999</v>
      </c>
      <c r="J55" s="45">
        <v>0.91325917452329475</v>
      </c>
      <c r="K55" s="58"/>
      <c r="L55" s="44">
        <v>0</v>
      </c>
      <c r="M55" s="44">
        <v>103</v>
      </c>
      <c r="N55" s="44">
        <v>0</v>
      </c>
    </row>
    <row r="56" spans="1:14" ht="15.75" x14ac:dyDescent="0.25">
      <c r="A56" s="42" t="s">
        <v>14</v>
      </c>
      <c r="B56" s="43">
        <v>50</v>
      </c>
      <c r="C56" s="44">
        <v>51.554049200000001</v>
      </c>
      <c r="D56" s="44">
        <v>56.526409200000003</v>
      </c>
      <c r="E56" s="44">
        <v>53.257787899999997</v>
      </c>
      <c r="F56" s="44">
        <v>51.852090400000002</v>
      </c>
      <c r="G56" s="44">
        <v>52.153690699999999</v>
      </c>
      <c r="H56" s="44">
        <v>53.068805479999995</v>
      </c>
      <c r="I56" s="63">
        <v>106.13761095999999</v>
      </c>
      <c r="J56" s="45">
        <v>3.8390582024493072</v>
      </c>
      <c r="K56" s="30"/>
      <c r="L56" s="44">
        <v>0</v>
      </c>
      <c r="M56" s="44">
        <v>104.7</v>
      </c>
      <c r="N56" s="44">
        <v>0</v>
      </c>
    </row>
    <row r="57" spans="1:14" ht="15.75" x14ac:dyDescent="0.25">
      <c r="A57" t="s">
        <v>84</v>
      </c>
      <c r="B57" s="43">
        <v>80</v>
      </c>
      <c r="C57" s="44">
        <v>80.887471000000005</v>
      </c>
      <c r="D57" s="44">
        <v>81.352624899999995</v>
      </c>
      <c r="E57" s="44">
        <v>78.0354861</v>
      </c>
      <c r="F57" s="44">
        <v>78.813828599999994</v>
      </c>
      <c r="G57" s="44">
        <v>77.4697113</v>
      </c>
      <c r="H57" s="44">
        <v>79.31182437999999</v>
      </c>
      <c r="I57" s="63">
        <v>99.139780474999981</v>
      </c>
      <c r="J57" s="45">
        <v>2.1763704608558534</v>
      </c>
      <c r="K57" s="46"/>
      <c r="L57" s="44">
        <v>98</v>
      </c>
      <c r="M57" s="44">
        <v>100.2</v>
      </c>
      <c r="N57" s="44">
        <v>96</v>
      </c>
    </row>
    <row r="58" spans="1:14" ht="15.75" x14ac:dyDescent="0.25">
      <c r="A58" s="42" t="s">
        <v>57</v>
      </c>
      <c r="B58" s="43">
        <v>32</v>
      </c>
      <c r="C58" s="44">
        <v>32.879813800000001</v>
      </c>
      <c r="D58" s="44">
        <v>32.335716599999998</v>
      </c>
      <c r="E58" s="44">
        <v>31.647054600000001</v>
      </c>
      <c r="F58" s="44">
        <v>33.079801500000002</v>
      </c>
      <c r="G58" s="44">
        <v>32.436083699999998</v>
      </c>
      <c r="H58" s="44">
        <v>32.475694039999993</v>
      </c>
      <c r="I58" s="63">
        <v>101.48654387499998</v>
      </c>
      <c r="J58" s="45">
        <v>1.7117177153271323</v>
      </c>
      <c r="K58" s="46"/>
      <c r="L58" s="44">
        <v>94.8</v>
      </c>
      <c r="M58" s="44">
        <v>106.8</v>
      </c>
      <c r="N58" s="44">
        <v>94.4</v>
      </c>
    </row>
    <row r="59" spans="1:14" ht="15.75" x14ac:dyDescent="0.25">
      <c r="A59" s="42" t="s">
        <v>58</v>
      </c>
      <c r="B59" s="43">
        <v>32</v>
      </c>
      <c r="C59" s="44">
        <v>31.2710358</v>
      </c>
      <c r="D59" s="44">
        <v>33.393468900000002</v>
      </c>
      <c r="E59" s="44">
        <v>31.147189399999998</v>
      </c>
      <c r="F59" s="44">
        <v>31.438130600000001</v>
      </c>
      <c r="G59" s="44">
        <v>30.3302218</v>
      </c>
      <c r="H59" s="44">
        <v>31.5160093</v>
      </c>
      <c r="I59" s="63">
        <v>98.487529062500002</v>
      </c>
      <c r="J59" s="45">
        <v>3.5944016638752805</v>
      </c>
      <c r="K59" s="46"/>
      <c r="L59" s="44">
        <v>87</v>
      </c>
      <c r="M59" s="44">
        <v>100.5</v>
      </c>
      <c r="N59" s="44">
        <v>96.7</v>
      </c>
    </row>
    <row r="60" spans="1:14" ht="15.75" x14ac:dyDescent="0.25">
      <c r="A60" s="42" t="s">
        <v>59</v>
      </c>
      <c r="B60" s="76">
        <v>80</v>
      </c>
      <c r="C60" s="44">
        <v>77.993646900000002</v>
      </c>
      <c r="D60" s="44">
        <v>76.354571800000002</v>
      </c>
      <c r="E60" s="44">
        <v>78.139719700000001</v>
      </c>
      <c r="F60" s="44">
        <v>79.599016500000005</v>
      </c>
      <c r="G60" s="44">
        <v>79.049110099999993</v>
      </c>
      <c r="H60" s="44">
        <v>78.227213000000006</v>
      </c>
      <c r="I60" s="45">
        <v>97.784016250000008</v>
      </c>
      <c r="J60" s="45">
        <v>1.5820243118379496</v>
      </c>
      <c r="K60" s="38"/>
      <c r="L60" s="44">
        <v>91.1</v>
      </c>
      <c r="M60" s="44">
        <v>99.9</v>
      </c>
      <c r="N60" s="44">
        <v>100.9</v>
      </c>
    </row>
    <row r="62" spans="1:14" ht="15.75" x14ac:dyDescent="0.25">
      <c r="A62" s="29"/>
      <c r="B62" s="74"/>
      <c r="C62" s="94" t="s">
        <v>112</v>
      </c>
      <c r="D62" s="95"/>
      <c r="E62" s="95"/>
      <c r="F62" s="95"/>
      <c r="G62" s="95"/>
      <c r="H62" s="95"/>
      <c r="I62" s="96"/>
      <c r="J62" s="39"/>
      <c r="K62" s="38"/>
    </row>
    <row r="63" spans="1:14" ht="31.5" x14ac:dyDescent="0.25">
      <c r="A63" s="40"/>
      <c r="B63" s="75" t="s">
        <v>26</v>
      </c>
      <c r="C63" s="39" t="s">
        <v>48</v>
      </c>
      <c r="D63" s="39" t="s">
        <v>49</v>
      </c>
      <c r="E63" s="39" t="s">
        <v>50</v>
      </c>
      <c r="F63" s="39" t="s">
        <v>51</v>
      </c>
      <c r="G63" s="39" t="s">
        <v>80</v>
      </c>
      <c r="H63" s="39" t="s">
        <v>52</v>
      </c>
      <c r="I63" s="39" t="s">
        <v>62</v>
      </c>
      <c r="J63" s="39" t="s">
        <v>54</v>
      </c>
      <c r="K63" s="57"/>
      <c r="L63" s="41" t="s">
        <v>55</v>
      </c>
      <c r="M63" s="41" t="s">
        <v>56</v>
      </c>
      <c r="N63" s="41" t="s">
        <v>114</v>
      </c>
    </row>
    <row r="64" spans="1:14" ht="15.75" x14ac:dyDescent="0.25">
      <c r="A64" s="42" t="s">
        <v>8</v>
      </c>
      <c r="B64" s="43">
        <v>50</v>
      </c>
      <c r="C64" s="44">
        <v>47.419639699999998</v>
      </c>
      <c r="D64" s="44">
        <v>50.770552299999999</v>
      </c>
      <c r="E64" s="44">
        <v>46.528558199999999</v>
      </c>
      <c r="F64" s="44">
        <v>55.807411899999998</v>
      </c>
      <c r="G64" s="44">
        <v>49.547950299999997</v>
      </c>
      <c r="H64" s="44">
        <v>50.014822479999999</v>
      </c>
      <c r="I64" s="45">
        <v>100.02964496</v>
      </c>
      <c r="J64" s="45">
        <v>7.2938778693359536</v>
      </c>
      <c r="K64" s="38"/>
      <c r="L64" s="44">
        <v>0</v>
      </c>
      <c r="M64" s="44">
        <v>0</v>
      </c>
      <c r="N64" s="44">
        <v>99.3</v>
      </c>
    </row>
    <row r="65" spans="1:14" ht="15.75" x14ac:dyDescent="0.25">
      <c r="A65" s="42" t="s">
        <v>9</v>
      </c>
      <c r="B65" s="43">
        <v>50</v>
      </c>
      <c r="C65" s="44">
        <v>54.134910699999999</v>
      </c>
      <c r="D65" s="44">
        <v>53.787618899999998</v>
      </c>
      <c r="E65" s="44">
        <v>54.0125575</v>
      </c>
      <c r="F65" s="44">
        <v>58.778305600000003</v>
      </c>
      <c r="G65" s="44">
        <v>53.660151200000001</v>
      </c>
      <c r="H65" s="44">
        <v>54.874708779999992</v>
      </c>
      <c r="I65" s="45">
        <v>109.74941755999998</v>
      </c>
      <c r="J65" s="45">
        <v>3.9910332007455409</v>
      </c>
      <c r="K65" s="38"/>
      <c r="L65" s="44">
        <v>0</v>
      </c>
      <c r="M65" s="44">
        <v>0</v>
      </c>
      <c r="N65" s="44">
        <v>99.2</v>
      </c>
    </row>
    <row r="66" spans="1:14" ht="15.75" x14ac:dyDescent="0.25">
      <c r="A66" s="42" t="s">
        <v>10</v>
      </c>
      <c r="B66" s="43">
        <v>50</v>
      </c>
      <c r="C66" s="44">
        <v>56.115353800000001</v>
      </c>
      <c r="D66" s="44">
        <v>52.746325300000002</v>
      </c>
      <c r="E66" s="44">
        <v>52.447272099999999</v>
      </c>
      <c r="F66" s="44">
        <v>58.49662</v>
      </c>
      <c r="G66" s="44">
        <v>52.980821599999999</v>
      </c>
      <c r="H66" s="44">
        <v>54.55727856</v>
      </c>
      <c r="I66" s="45">
        <v>109.11455712</v>
      </c>
      <c r="J66" s="45">
        <v>4.8635796257184758</v>
      </c>
      <c r="K66" s="30"/>
      <c r="L66" s="44">
        <v>0</v>
      </c>
      <c r="M66" s="44">
        <v>0</v>
      </c>
      <c r="N66" s="44">
        <v>100.6</v>
      </c>
    </row>
    <row r="67" spans="1:14" ht="15.75" x14ac:dyDescent="0.25">
      <c r="A67" s="42" t="s">
        <v>11</v>
      </c>
      <c r="B67" s="43">
        <v>20</v>
      </c>
      <c r="C67" s="44">
        <v>19.839181400000001</v>
      </c>
      <c r="D67" s="44">
        <v>20.515234700000001</v>
      </c>
      <c r="E67" s="44">
        <v>20.356431099999998</v>
      </c>
      <c r="F67" s="44">
        <v>23.5417208</v>
      </c>
      <c r="G67" s="44">
        <v>20.986805799999999</v>
      </c>
      <c r="H67" s="44">
        <v>21.047874759999999</v>
      </c>
      <c r="I67" s="63">
        <v>105.2393738</v>
      </c>
      <c r="J67" s="45">
        <v>6.9036780083771596</v>
      </c>
      <c r="K67" s="30"/>
      <c r="L67" s="44">
        <v>0</v>
      </c>
      <c r="M67" s="44">
        <v>0</v>
      </c>
      <c r="N67" s="44">
        <v>95.2</v>
      </c>
    </row>
    <row r="68" spans="1:14" ht="15.75" x14ac:dyDescent="0.25">
      <c r="A68" s="42" t="s">
        <v>12</v>
      </c>
      <c r="B68" s="43">
        <v>20</v>
      </c>
      <c r="C68" s="44">
        <v>20.339489199999999</v>
      </c>
      <c r="D68" s="44">
        <v>19.242556199999999</v>
      </c>
      <c r="E68" s="44">
        <v>20.016465499999999</v>
      </c>
      <c r="F68" s="44">
        <v>22.181162400000002</v>
      </c>
      <c r="G68" s="44">
        <v>20.2544638</v>
      </c>
      <c r="H68" s="44">
        <v>20.406827419999999</v>
      </c>
      <c r="I68" s="63">
        <v>102.0341371</v>
      </c>
      <c r="J68" s="45">
        <v>5.3027287890960562</v>
      </c>
      <c r="K68" s="58"/>
      <c r="L68" s="44">
        <v>0</v>
      </c>
      <c r="M68" s="44">
        <v>0</v>
      </c>
      <c r="N68" s="44">
        <v>93.3</v>
      </c>
    </row>
    <row r="69" spans="1:14" ht="15.75" x14ac:dyDescent="0.25">
      <c r="A69" s="42" t="s">
        <v>13</v>
      </c>
      <c r="B69" s="43">
        <v>20</v>
      </c>
      <c r="C69" s="44">
        <v>22.558642899999999</v>
      </c>
      <c r="D69" s="44">
        <v>21.791328400000001</v>
      </c>
      <c r="E69" s="44">
        <v>21.567707500000001</v>
      </c>
      <c r="F69" s="44">
        <v>24.213638</v>
      </c>
      <c r="G69" s="44">
        <v>21.743125500000001</v>
      </c>
      <c r="H69" s="44">
        <v>22.374888460000001</v>
      </c>
      <c r="I69" s="63">
        <v>111.87444230000001</v>
      </c>
      <c r="J69" s="45">
        <v>4.8989139251961227</v>
      </c>
      <c r="K69" s="58"/>
      <c r="L69" s="44">
        <v>0</v>
      </c>
      <c r="M69" s="44">
        <v>7.2697399999999995E-2</v>
      </c>
      <c r="N69" s="44">
        <v>99</v>
      </c>
    </row>
    <row r="70" spans="1:14" ht="15.75" x14ac:dyDescent="0.25">
      <c r="A70" s="42" t="s">
        <v>14</v>
      </c>
      <c r="B70" s="43">
        <v>50</v>
      </c>
      <c r="C70" s="44">
        <v>49.320588100000002</v>
      </c>
      <c r="D70" s="44">
        <v>48.394527500000002</v>
      </c>
      <c r="E70" s="44">
        <v>49.4556538</v>
      </c>
      <c r="F70" s="44">
        <v>58.394550700000003</v>
      </c>
      <c r="G70" s="44">
        <v>50.1633055</v>
      </c>
      <c r="H70" s="44">
        <v>51.145725120000002</v>
      </c>
      <c r="I70" s="63">
        <v>102.29145023999999</v>
      </c>
      <c r="J70" s="45">
        <v>8.0179299783301161</v>
      </c>
      <c r="K70" s="30"/>
      <c r="L70" s="44">
        <v>0</v>
      </c>
      <c r="M70" s="44">
        <v>0</v>
      </c>
      <c r="N70" s="44">
        <v>98.4</v>
      </c>
    </row>
    <row r="71" spans="1:14" ht="15.75" x14ac:dyDescent="0.25">
      <c r="A71" t="s">
        <v>84</v>
      </c>
      <c r="B71" s="43">
        <v>80</v>
      </c>
      <c r="C71" s="44">
        <v>79.845914199999996</v>
      </c>
      <c r="D71" s="44">
        <v>76.774259599999993</v>
      </c>
      <c r="E71" s="44">
        <v>81.524206399999997</v>
      </c>
      <c r="F71" s="44">
        <v>72.053476700000004</v>
      </c>
      <c r="G71" s="44">
        <v>81.233587900000003</v>
      </c>
      <c r="H71" s="44">
        <v>78.286288960000007</v>
      </c>
      <c r="I71" s="63">
        <v>97.857861200000002</v>
      </c>
      <c r="J71" s="45">
        <v>5.0587962131795523</v>
      </c>
      <c r="K71" s="46"/>
      <c r="L71" s="44">
        <v>98.1</v>
      </c>
      <c r="M71" s="44">
        <v>89.8</v>
      </c>
      <c r="N71" s="44">
        <v>98.6</v>
      </c>
    </row>
    <row r="72" spans="1:14" ht="15.75" x14ac:dyDescent="0.25">
      <c r="A72" s="42" t="s">
        <v>57</v>
      </c>
      <c r="B72" s="43">
        <v>32</v>
      </c>
      <c r="C72" s="44">
        <v>31.597803800000001</v>
      </c>
      <c r="D72" s="44">
        <v>32.225656299999997</v>
      </c>
      <c r="E72" s="44">
        <v>32.307027099999999</v>
      </c>
      <c r="F72" s="44">
        <v>28.563055299999998</v>
      </c>
      <c r="G72" s="44">
        <v>31.746267899999999</v>
      </c>
      <c r="H72" s="44">
        <v>31.28796208</v>
      </c>
      <c r="I72" s="63">
        <v>97.774881499999992</v>
      </c>
      <c r="J72" s="45">
        <v>4.9640053286253556</v>
      </c>
      <c r="K72" s="46"/>
      <c r="L72" s="44">
        <v>99.4</v>
      </c>
      <c r="M72" s="44">
        <v>90.4</v>
      </c>
      <c r="N72" s="44">
        <v>98.4</v>
      </c>
    </row>
    <row r="73" spans="1:14" ht="15.75" x14ac:dyDescent="0.25">
      <c r="A73" s="42" t="s">
        <v>58</v>
      </c>
      <c r="B73" s="43">
        <v>32</v>
      </c>
      <c r="C73" s="44">
        <v>30.8711743</v>
      </c>
      <c r="D73" s="44">
        <v>29.654366700000001</v>
      </c>
      <c r="E73" s="44">
        <v>31.690735199999999</v>
      </c>
      <c r="F73" s="44">
        <v>27.976800600000001</v>
      </c>
      <c r="G73" s="44">
        <v>31.277161899999999</v>
      </c>
      <c r="H73" s="44">
        <v>30.294047740000003</v>
      </c>
      <c r="I73" s="63">
        <v>94.668899187500017</v>
      </c>
      <c r="J73" s="45">
        <v>4.9594800239815378</v>
      </c>
      <c r="K73" s="46"/>
      <c r="L73" s="44">
        <v>91.6</v>
      </c>
      <c r="M73" s="44">
        <v>83.8</v>
      </c>
      <c r="N73" s="44">
        <v>93.8</v>
      </c>
    </row>
    <row r="74" spans="1:14" ht="15.75" x14ac:dyDescent="0.25">
      <c r="A74" s="42" t="s">
        <v>59</v>
      </c>
      <c r="B74" s="76">
        <v>80</v>
      </c>
      <c r="C74" s="44">
        <v>79.960238000000004</v>
      </c>
      <c r="D74" s="44">
        <v>79.953331399999996</v>
      </c>
      <c r="E74" s="44">
        <v>80.502442599999995</v>
      </c>
      <c r="F74" s="44">
        <v>70.209083100000001</v>
      </c>
      <c r="G74" s="44">
        <v>78.681081699999993</v>
      </c>
      <c r="H74" s="44">
        <v>77.861235359999995</v>
      </c>
      <c r="I74" s="45">
        <v>97.326544200000001</v>
      </c>
      <c r="J74" s="45">
        <v>5.5608283680309407</v>
      </c>
      <c r="K74" s="38"/>
      <c r="L74" s="44">
        <v>95.8</v>
      </c>
      <c r="M74" s="44">
        <v>99.1</v>
      </c>
      <c r="N74" s="44">
        <v>102.6</v>
      </c>
    </row>
    <row r="76" spans="1:14" ht="15.75" x14ac:dyDescent="0.25">
      <c r="A76" s="29"/>
      <c r="B76" s="74"/>
      <c r="C76" s="94" t="s">
        <v>113</v>
      </c>
      <c r="D76" s="95"/>
      <c r="E76" s="95"/>
      <c r="F76" s="95"/>
      <c r="G76" s="95"/>
      <c r="H76" s="95"/>
      <c r="I76" s="96"/>
      <c r="J76" s="39"/>
      <c r="K76" s="38"/>
    </row>
    <row r="77" spans="1:14" ht="31.5" x14ac:dyDescent="0.25">
      <c r="A77" s="40"/>
      <c r="B77" s="75" t="s">
        <v>26</v>
      </c>
      <c r="C77" s="39" t="s">
        <v>48</v>
      </c>
      <c r="D77" s="39" t="s">
        <v>49</v>
      </c>
      <c r="E77" s="39" t="s">
        <v>50</v>
      </c>
      <c r="F77" s="39" t="s">
        <v>51</v>
      </c>
      <c r="G77" s="39" t="s">
        <v>80</v>
      </c>
      <c r="H77" s="39" t="s">
        <v>52</v>
      </c>
      <c r="I77" s="39" t="s">
        <v>62</v>
      </c>
      <c r="J77" s="39" t="s">
        <v>54</v>
      </c>
      <c r="K77" s="57"/>
      <c r="L77" s="41" t="s">
        <v>55</v>
      </c>
      <c r="M77" s="41" t="s">
        <v>56</v>
      </c>
      <c r="N77" s="41" t="s">
        <v>114</v>
      </c>
    </row>
    <row r="78" spans="1:14" ht="15.75" x14ac:dyDescent="0.25">
      <c r="A78" s="42" t="s">
        <v>8</v>
      </c>
      <c r="B78" s="43">
        <v>50</v>
      </c>
      <c r="C78" s="44">
        <v>45.494503299999998</v>
      </c>
      <c r="D78" s="44">
        <v>45.587080899999997</v>
      </c>
      <c r="E78" s="44">
        <v>46.446898400000002</v>
      </c>
      <c r="F78" s="44">
        <v>49.798947099999999</v>
      </c>
      <c r="G78" s="44">
        <v>47.884455299999999</v>
      </c>
      <c r="H78" s="44">
        <v>47.042377000000002</v>
      </c>
      <c r="I78" s="45">
        <v>94.084754000000004</v>
      </c>
      <c r="J78" s="45">
        <v>3.8581163956436306</v>
      </c>
      <c r="K78" s="38"/>
      <c r="L78" s="44">
        <v>0</v>
      </c>
      <c r="M78" s="44">
        <v>0</v>
      </c>
      <c r="N78" s="44">
        <v>100.2</v>
      </c>
    </row>
    <row r="79" spans="1:14" ht="15.75" x14ac:dyDescent="0.25">
      <c r="A79" s="42" t="s">
        <v>9</v>
      </c>
      <c r="B79" s="43">
        <v>50</v>
      </c>
      <c r="C79" s="44">
        <v>52.922653199999999</v>
      </c>
      <c r="D79" s="44">
        <v>57.359277800000001</v>
      </c>
      <c r="E79" s="44">
        <v>54.621569899999997</v>
      </c>
      <c r="F79" s="44">
        <v>54.364024200000003</v>
      </c>
      <c r="G79" s="44">
        <v>54.952382499999999</v>
      </c>
      <c r="H79" s="44">
        <v>54.84398152</v>
      </c>
      <c r="I79" s="45">
        <v>109.68796303999999</v>
      </c>
      <c r="J79" s="45">
        <v>2.9272919296630122</v>
      </c>
      <c r="K79" s="38"/>
      <c r="L79" s="44">
        <v>0</v>
      </c>
      <c r="M79" s="44">
        <v>0</v>
      </c>
      <c r="N79" s="44">
        <v>98.8</v>
      </c>
    </row>
    <row r="80" spans="1:14" ht="15.75" x14ac:dyDescent="0.25">
      <c r="A80" s="42" t="s">
        <v>10</v>
      </c>
      <c r="B80" s="43">
        <v>50</v>
      </c>
      <c r="C80" s="44">
        <v>51.852570399999998</v>
      </c>
      <c r="D80" s="44">
        <v>55.3619956</v>
      </c>
      <c r="E80" s="44">
        <v>56.363437900000001</v>
      </c>
      <c r="F80" s="44">
        <v>54.692157100000003</v>
      </c>
      <c r="G80" s="44">
        <v>55.841801799999999</v>
      </c>
      <c r="H80" s="44">
        <v>54.822392560000004</v>
      </c>
      <c r="I80" s="45">
        <v>109.64478511999999</v>
      </c>
      <c r="J80" s="45">
        <v>3.2299461695604466</v>
      </c>
      <c r="K80" s="30"/>
      <c r="L80" s="44">
        <v>0</v>
      </c>
      <c r="M80" s="44">
        <v>0</v>
      </c>
      <c r="N80" s="44">
        <v>99.3</v>
      </c>
    </row>
    <row r="81" spans="1:14" ht="15.75" x14ac:dyDescent="0.25">
      <c r="A81" s="42" t="s">
        <v>11</v>
      </c>
      <c r="B81" s="43">
        <v>20</v>
      </c>
      <c r="C81" s="44">
        <v>19.529483299999999</v>
      </c>
      <c r="D81" s="44">
        <v>20.1122245</v>
      </c>
      <c r="E81" s="44">
        <v>18.860683999999999</v>
      </c>
      <c r="F81" s="44">
        <v>20.611086400000001</v>
      </c>
      <c r="G81" s="44">
        <v>20.2307603</v>
      </c>
      <c r="H81" s="44">
        <v>19.8688477</v>
      </c>
      <c r="I81" s="63">
        <v>99.344238500000003</v>
      </c>
      <c r="J81" s="45">
        <v>3.4437425618458981</v>
      </c>
      <c r="K81" s="30"/>
      <c r="L81" s="44">
        <v>0</v>
      </c>
      <c r="M81" s="44">
        <v>0</v>
      </c>
      <c r="N81" s="44">
        <v>99.4</v>
      </c>
    </row>
    <row r="82" spans="1:14" ht="15.75" x14ac:dyDescent="0.25">
      <c r="A82" s="42" t="s">
        <v>12</v>
      </c>
      <c r="B82" s="43">
        <v>20</v>
      </c>
      <c r="C82" s="44">
        <v>21.328015400000002</v>
      </c>
      <c r="D82" s="44">
        <v>22.097745</v>
      </c>
      <c r="E82" s="44">
        <v>21.670134000000001</v>
      </c>
      <c r="F82" s="44">
        <v>20.904953800000001</v>
      </c>
      <c r="G82" s="44">
        <v>21.850830599999998</v>
      </c>
      <c r="H82" s="44">
        <v>21.570335759999999</v>
      </c>
      <c r="I82" s="63">
        <v>107.8516788</v>
      </c>
      <c r="J82" s="45">
        <v>2.1599090293532077</v>
      </c>
      <c r="K82" s="58"/>
      <c r="L82" s="44">
        <v>0</v>
      </c>
      <c r="M82" s="44">
        <v>0</v>
      </c>
      <c r="N82" s="44">
        <v>99.8</v>
      </c>
    </row>
    <row r="83" spans="1:14" ht="15.75" x14ac:dyDescent="0.25">
      <c r="A83" s="42" t="s">
        <v>13</v>
      </c>
      <c r="B83" s="43">
        <v>20</v>
      </c>
      <c r="C83" s="44">
        <v>21.524550300000001</v>
      </c>
      <c r="D83" s="44">
        <v>21.221961</v>
      </c>
      <c r="E83" s="44">
        <v>19.8579607</v>
      </c>
      <c r="F83" s="44">
        <v>21.3967189</v>
      </c>
      <c r="G83" s="44">
        <v>21.261507900000002</v>
      </c>
      <c r="H83" s="44">
        <v>21.052539759999998</v>
      </c>
      <c r="I83" s="63">
        <v>105.26269879999998</v>
      </c>
      <c r="J83" s="45">
        <v>3.2221841778130171</v>
      </c>
      <c r="K83" s="58"/>
      <c r="L83" s="44">
        <v>0</v>
      </c>
      <c r="M83" s="44">
        <v>0</v>
      </c>
      <c r="N83" s="44">
        <v>102.2</v>
      </c>
    </row>
    <row r="84" spans="1:14" ht="15.75" x14ac:dyDescent="0.25">
      <c r="A84" s="42" t="s">
        <v>14</v>
      </c>
      <c r="B84" s="43">
        <v>50</v>
      </c>
      <c r="C84" s="44">
        <v>52.269726900000002</v>
      </c>
      <c r="D84" s="44">
        <v>49.6941937</v>
      </c>
      <c r="E84" s="44">
        <v>49.325375800000003</v>
      </c>
      <c r="F84" s="44">
        <v>52.738950699999997</v>
      </c>
      <c r="G84" s="44">
        <v>52.486218700000002</v>
      </c>
      <c r="H84" s="44">
        <v>51.302893160000011</v>
      </c>
      <c r="I84" s="63">
        <v>102.60578632000002</v>
      </c>
      <c r="J84" s="45">
        <v>3.2170458367056209</v>
      </c>
      <c r="K84" s="30"/>
      <c r="L84" s="44">
        <v>0</v>
      </c>
      <c r="M84" s="44">
        <v>0</v>
      </c>
      <c r="N84" s="44">
        <v>101.1</v>
      </c>
    </row>
    <row r="85" spans="1:14" ht="15.75" x14ac:dyDescent="0.25">
      <c r="A85" t="s">
        <v>84</v>
      </c>
      <c r="B85" s="43">
        <v>80</v>
      </c>
      <c r="C85" s="44">
        <v>84.924640699999998</v>
      </c>
      <c r="D85" s="44">
        <v>83.410681100000005</v>
      </c>
      <c r="E85" s="44">
        <v>84.581522100000001</v>
      </c>
      <c r="F85" s="44">
        <v>80.846689600000005</v>
      </c>
      <c r="G85" s="44">
        <v>88.932972100000001</v>
      </c>
      <c r="H85" s="44">
        <v>84.539301120000005</v>
      </c>
      <c r="I85" s="63">
        <v>105.67412640000001</v>
      </c>
      <c r="J85" s="45">
        <v>3.4670635031891259</v>
      </c>
      <c r="K85" s="46"/>
      <c r="L85" s="44">
        <v>103.1</v>
      </c>
      <c r="M85" s="44">
        <v>99.2</v>
      </c>
      <c r="N85" s="44">
        <v>95.2</v>
      </c>
    </row>
    <row r="86" spans="1:14" ht="15.75" x14ac:dyDescent="0.25">
      <c r="A86" s="42" t="s">
        <v>57</v>
      </c>
      <c r="B86" s="43">
        <v>32</v>
      </c>
      <c r="C86" s="44">
        <v>32.625769900000002</v>
      </c>
      <c r="D86" s="44">
        <v>31.2728866</v>
      </c>
      <c r="E86" s="44">
        <v>31.878060000000001</v>
      </c>
      <c r="F86" s="44">
        <v>31.802921699999999</v>
      </c>
      <c r="G86" s="44">
        <v>31.992531</v>
      </c>
      <c r="H86" s="44">
        <v>31.914433840000004</v>
      </c>
      <c r="I86" s="63">
        <v>99.732605750000019</v>
      </c>
      <c r="J86" s="45">
        <v>1.5168910043184292</v>
      </c>
      <c r="K86" s="46"/>
      <c r="L86" s="44">
        <v>98.7</v>
      </c>
      <c r="M86" s="44">
        <v>94</v>
      </c>
      <c r="N86" s="44">
        <v>98.5</v>
      </c>
    </row>
    <row r="87" spans="1:14" ht="15.75" x14ac:dyDescent="0.25">
      <c r="A87" s="42" t="s">
        <v>59</v>
      </c>
      <c r="B87" s="76">
        <v>80</v>
      </c>
      <c r="C87" s="44">
        <v>80.183949299999995</v>
      </c>
      <c r="D87" s="44">
        <v>79.276347099999995</v>
      </c>
      <c r="E87" s="44">
        <v>81.906808900000001</v>
      </c>
      <c r="F87" s="44">
        <v>79.367819499999996</v>
      </c>
      <c r="G87" s="44">
        <v>79.865621700000005</v>
      </c>
      <c r="H87" s="44">
        <v>80.120109299999996</v>
      </c>
      <c r="I87" s="45">
        <v>100.15013662499999</v>
      </c>
      <c r="J87" s="45">
        <v>1.3295633005280918</v>
      </c>
      <c r="K87" s="38"/>
      <c r="L87" s="44">
        <v>97.8</v>
      </c>
      <c r="M87" s="44">
        <v>98.8</v>
      </c>
      <c r="N87" s="44">
        <v>97.5</v>
      </c>
    </row>
  </sheetData>
  <mergeCells count="23">
    <mergeCell ref="A19:D19"/>
    <mergeCell ref="L2:M2"/>
    <mergeCell ref="A4:B4"/>
    <mergeCell ref="A5:B5"/>
    <mergeCell ref="A6:B6"/>
    <mergeCell ref="A7:B7"/>
    <mergeCell ref="A8:B8"/>
    <mergeCell ref="A2:B3"/>
    <mergeCell ref="C2:C3"/>
    <mergeCell ref="D2:E2"/>
    <mergeCell ref="F2:G2"/>
    <mergeCell ref="H2:I2"/>
    <mergeCell ref="J2:K2"/>
    <mergeCell ref="A9:B9"/>
    <mergeCell ref="A10:B10"/>
    <mergeCell ref="A11:B11"/>
    <mergeCell ref="A12:B12"/>
    <mergeCell ref="A13:B13"/>
    <mergeCell ref="C21:I21"/>
    <mergeCell ref="C35:I35"/>
    <mergeCell ref="C48:I48"/>
    <mergeCell ref="C62:I62"/>
    <mergeCell ref="C76:I7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workbookViewId="0">
      <selection activeCell="C90" sqref="C90"/>
    </sheetView>
  </sheetViews>
  <sheetFormatPr defaultRowHeight="15" x14ac:dyDescent="0.25"/>
  <cols>
    <col min="1" max="1" width="19.85546875" customWidth="1"/>
    <col min="2" max="2" width="15.28515625" bestFit="1" customWidth="1"/>
    <col min="3" max="3" width="16.42578125" bestFit="1" customWidth="1"/>
    <col min="4" max="4" width="15.28515625" bestFit="1" customWidth="1"/>
    <col min="5" max="5" width="16.42578125" bestFit="1" customWidth="1"/>
    <col min="6" max="6" width="14.5703125" bestFit="1" customWidth="1"/>
    <col min="8" max="8" width="10.7109375" bestFit="1" customWidth="1"/>
    <col min="9" max="9" width="10.28515625" bestFit="1" customWidth="1"/>
    <col min="10" max="10" width="7.5703125" bestFit="1" customWidth="1"/>
    <col min="11" max="11" width="14.85546875" bestFit="1" customWidth="1"/>
    <col min="12" max="12" width="12.42578125" bestFit="1" customWidth="1"/>
    <col min="13" max="13" width="10.5703125" bestFit="1" customWidth="1"/>
  </cols>
  <sheetData>
    <row r="1" spans="1:15" ht="16.5" thickBot="1" x14ac:dyDescent="0.3">
      <c r="A1" s="1" t="s">
        <v>115</v>
      </c>
    </row>
    <row r="2" spans="1:15" ht="16.5" thickBot="1" x14ac:dyDescent="0.3">
      <c r="A2" s="77"/>
      <c r="B2" s="129" t="s">
        <v>116</v>
      </c>
      <c r="C2" s="130"/>
      <c r="D2" s="130"/>
      <c r="E2" s="131"/>
    </row>
    <row r="3" spans="1:15" ht="17.25" thickBot="1" x14ac:dyDescent="0.3">
      <c r="A3" s="13"/>
      <c r="B3" s="129" t="s">
        <v>117</v>
      </c>
      <c r="C3" s="131"/>
      <c r="D3" s="129" t="s">
        <v>118</v>
      </c>
      <c r="E3" s="131"/>
    </row>
    <row r="4" spans="1:15" ht="15.75" thickBot="1" x14ac:dyDescent="0.3">
      <c r="A4" s="78" t="s">
        <v>3</v>
      </c>
      <c r="B4" s="79" t="s">
        <v>119</v>
      </c>
      <c r="C4" s="79" t="s">
        <v>120</v>
      </c>
      <c r="D4" s="80" t="s">
        <v>121</v>
      </c>
      <c r="E4" s="81" t="s">
        <v>122</v>
      </c>
    </row>
    <row r="5" spans="1:15" ht="16.5" thickBot="1" x14ac:dyDescent="0.3">
      <c r="A5" s="82" t="s">
        <v>8</v>
      </c>
      <c r="B5" s="83" t="s">
        <v>123</v>
      </c>
      <c r="C5" s="83" t="s">
        <v>124</v>
      </c>
      <c r="D5" s="84" t="s">
        <v>125</v>
      </c>
      <c r="E5" s="85" t="s">
        <v>126</v>
      </c>
    </row>
    <row r="6" spans="1:15" ht="16.5" thickBot="1" x14ac:dyDescent="0.3">
      <c r="A6" s="82" t="s">
        <v>9</v>
      </c>
      <c r="B6" s="83" t="s">
        <v>127</v>
      </c>
      <c r="C6" s="83" t="s">
        <v>128</v>
      </c>
      <c r="D6" s="84" t="s">
        <v>129</v>
      </c>
      <c r="E6" s="85" t="s">
        <v>130</v>
      </c>
    </row>
    <row r="7" spans="1:15" ht="16.5" thickBot="1" x14ac:dyDescent="0.3">
      <c r="A7" s="82" t="s">
        <v>10</v>
      </c>
      <c r="B7" s="83" t="s">
        <v>131</v>
      </c>
      <c r="C7" s="83" t="s">
        <v>132</v>
      </c>
      <c r="D7" s="84" t="s">
        <v>133</v>
      </c>
      <c r="E7" s="85" t="s">
        <v>134</v>
      </c>
    </row>
    <row r="8" spans="1:15" ht="16.5" thickBot="1" x14ac:dyDescent="0.3">
      <c r="A8" s="82" t="s">
        <v>11</v>
      </c>
      <c r="B8" s="83" t="s">
        <v>135</v>
      </c>
      <c r="C8" s="83" t="s">
        <v>136</v>
      </c>
      <c r="D8" s="84" t="s">
        <v>137</v>
      </c>
      <c r="E8" s="85" t="s">
        <v>138</v>
      </c>
    </row>
    <row r="9" spans="1:15" ht="16.5" thickBot="1" x14ac:dyDescent="0.3">
      <c r="A9" s="82" t="s">
        <v>12</v>
      </c>
      <c r="B9" s="83" t="s">
        <v>139</v>
      </c>
      <c r="C9" s="83" t="s">
        <v>140</v>
      </c>
      <c r="D9" s="84" t="s">
        <v>141</v>
      </c>
      <c r="E9" s="85" t="s">
        <v>142</v>
      </c>
    </row>
    <row r="10" spans="1:15" ht="16.5" thickBot="1" x14ac:dyDescent="0.3">
      <c r="A10" s="82" t="s">
        <v>13</v>
      </c>
      <c r="B10" s="83" t="s">
        <v>143</v>
      </c>
      <c r="C10" s="83" t="s">
        <v>144</v>
      </c>
      <c r="D10" s="84" t="s">
        <v>145</v>
      </c>
      <c r="E10" s="85" t="s">
        <v>146</v>
      </c>
    </row>
    <row r="11" spans="1:15" ht="16.5" thickBot="1" x14ac:dyDescent="0.3">
      <c r="A11" s="82" t="s">
        <v>14</v>
      </c>
      <c r="B11" s="83" t="s">
        <v>147</v>
      </c>
      <c r="C11" s="83" t="s">
        <v>148</v>
      </c>
      <c r="D11" s="84" t="s">
        <v>149</v>
      </c>
      <c r="E11" s="85" t="s">
        <v>150</v>
      </c>
    </row>
    <row r="12" spans="1:15" ht="19.5" thickBot="1" x14ac:dyDescent="0.3">
      <c r="A12" s="82" t="s">
        <v>151</v>
      </c>
      <c r="B12" s="83" t="s">
        <v>152</v>
      </c>
      <c r="C12" s="83" t="s">
        <v>153</v>
      </c>
      <c r="D12" s="86" t="s">
        <v>154</v>
      </c>
      <c r="E12" s="87" t="s">
        <v>155</v>
      </c>
    </row>
    <row r="13" spans="1:15" ht="19.5" thickBot="1" x14ac:dyDescent="0.3">
      <c r="A13" s="82" t="s">
        <v>156</v>
      </c>
      <c r="B13" s="83" t="s">
        <v>157</v>
      </c>
      <c r="C13" s="83" t="s">
        <v>158</v>
      </c>
      <c r="D13" s="86" t="s">
        <v>159</v>
      </c>
      <c r="E13" s="87" t="s">
        <v>160</v>
      </c>
    </row>
    <row r="14" spans="1:15" ht="19.5" thickBot="1" x14ac:dyDescent="0.3">
      <c r="A14" s="82" t="s">
        <v>161</v>
      </c>
      <c r="B14" s="83" t="s">
        <v>162</v>
      </c>
      <c r="C14" s="83" t="s">
        <v>163</v>
      </c>
      <c r="D14" s="86" t="s">
        <v>164</v>
      </c>
      <c r="E14" s="87" t="s">
        <v>165</v>
      </c>
    </row>
    <row r="15" spans="1:15" ht="18.75" x14ac:dyDescent="0.25">
      <c r="A15" s="18" t="s">
        <v>166</v>
      </c>
      <c r="B15" s="18"/>
      <c r="C15" s="18"/>
      <c r="D15" s="18"/>
      <c r="E15" s="18"/>
      <c r="F15" s="18"/>
      <c r="G15" s="49"/>
      <c r="H15" s="49"/>
      <c r="I15" s="49"/>
      <c r="J15" s="49"/>
      <c r="K15" s="49"/>
      <c r="L15" s="49"/>
      <c r="M15" s="49"/>
      <c r="N15" s="49"/>
      <c r="O15" s="49"/>
    </row>
    <row r="16" spans="1:15" ht="18.75" x14ac:dyDescent="0.25">
      <c r="A16" s="132" t="s">
        <v>167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</row>
    <row r="18" spans="1:13" ht="20.25" customHeight="1" x14ac:dyDescent="0.25">
      <c r="A18" s="118" t="s">
        <v>203</v>
      </c>
      <c r="B18" s="118"/>
      <c r="C18" s="118"/>
      <c r="D18" s="118"/>
    </row>
    <row r="20" spans="1:13" ht="21" x14ac:dyDescent="0.35">
      <c r="A20" s="134"/>
      <c r="B20" s="134"/>
      <c r="C20" s="134"/>
      <c r="D20" s="135" t="s">
        <v>205</v>
      </c>
      <c r="E20" s="134"/>
      <c r="F20" s="134"/>
      <c r="G20" s="134"/>
      <c r="H20" s="134"/>
      <c r="I20" s="134"/>
      <c r="J20" s="134"/>
      <c r="K20" s="134"/>
      <c r="L20" s="134"/>
      <c r="M20" s="134"/>
    </row>
    <row r="21" spans="1:13" ht="18" x14ac:dyDescent="0.25">
      <c r="A21" s="136" t="s">
        <v>204</v>
      </c>
      <c r="B21" s="134"/>
      <c r="C21" s="134"/>
      <c r="D21" s="137"/>
      <c r="E21" s="137"/>
      <c r="F21" s="137"/>
      <c r="G21" s="137"/>
      <c r="H21" s="137"/>
      <c r="I21" s="137"/>
      <c r="J21" s="137"/>
      <c r="K21" s="134"/>
      <c r="L21" s="134"/>
      <c r="M21" s="134"/>
    </row>
    <row r="22" spans="1:13" s="23" customFormat="1" ht="18.75" customHeight="1" x14ac:dyDescent="0.25">
      <c r="A22" s="138" t="s">
        <v>168</v>
      </c>
      <c r="B22" s="138"/>
      <c r="C22" s="138"/>
      <c r="D22" s="139" t="s">
        <v>169</v>
      </c>
      <c r="E22" s="139" t="s">
        <v>170</v>
      </c>
      <c r="F22" s="139" t="s">
        <v>171</v>
      </c>
      <c r="G22" s="139" t="s">
        <v>172</v>
      </c>
      <c r="H22" s="139" t="s">
        <v>173</v>
      </c>
      <c r="I22" s="139" t="s">
        <v>174</v>
      </c>
      <c r="J22" s="139" t="s">
        <v>175</v>
      </c>
      <c r="K22" s="140" t="s">
        <v>176</v>
      </c>
      <c r="L22" s="141" t="s">
        <v>177</v>
      </c>
      <c r="M22" s="141" t="s">
        <v>178</v>
      </c>
    </row>
    <row r="23" spans="1:13" s="23" customFormat="1" ht="18.75" customHeight="1" x14ac:dyDescent="0.25">
      <c r="A23" s="142" t="s">
        <v>179</v>
      </c>
      <c r="B23" s="142" t="s">
        <v>180</v>
      </c>
      <c r="C23" s="142" t="s">
        <v>181</v>
      </c>
      <c r="D23" s="139" t="s">
        <v>182</v>
      </c>
      <c r="E23" s="139" t="s">
        <v>182</v>
      </c>
      <c r="F23" s="139" t="s">
        <v>182</v>
      </c>
      <c r="G23" s="139" t="s">
        <v>182</v>
      </c>
      <c r="H23" s="139" t="s">
        <v>182</v>
      </c>
      <c r="I23" s="139" t="s">
        <v>182</v>
      </c>
      <c r="J23" s="139" t="s">
        <v>182</v>
      </c>
      <c r="K23" s="139" t="s">
        <v>182</v>
      </c>
      <c r="L23" s="139" t="s">
        <v>182</v>
      </c>
      <c r="M23" s="139" t="s">
        <v>182</v>
      </c>
    </row>
    <row r="24" spans="1:13" x14ac:dyDescent="0.25">
      <c r="A24" s="143" t="s">
        <v>183</v>
      </c>
      <c r="B24" s="143" t="s">
        <v>184</v>
      </c>
      <c r="C24" s="143" t="s">
        <v>185</v>
      </c>
      <c r="D24" s="144">
        <v>91.188595894177894</v>
      </c>
      <c r="E24" s="144">
        <v>101.64473669616</v>
      </c>
      <c r="F24" s="144">
        <v>101.312611310405</v>
      </c>
      <c r="G24" s="144">
        <v>101.988183607404</v>
      </c>
      <c r="H24" s="144">
        <v>109.77975399643</v>
      </c>
      <c r="I24" s="144">
        <v>108.36413818015301</v>
      </c>
      <c r="J24" s="144">
        <v>100.95124224720099</v>
      </c>
      <c r="K24" s="144">
        <v>102.18534027298701</v>
      </c>
      <c r="L24" s="144">
        <v>106.01336865136</v>
      </c>
      <c r="M24" s="144">
        <v>97.104655773666096</v>
      </c>
    </row>
    <row r="25" spans="1:13" x14ac:dyDescent="0.25">
      <c r="A25" s="143" t="s">
        <v>186</v>
      </c>
      <c r="B25" s="143" t="s">
        <v>184</v>
      </c>
      <c r="C25" s="143" t="s">
        <v>185</v>
      </c>
      <c r="D25" s="144">
        <v>93.841363522944604</v>
      </c>
      <c r="E25" s="144">
        <v>96.423155293053497</v>
      </c>
      <c r="F25" s="144">
        <v>100.211966993354</v>
      </c>
      <c r="G25" s="144">
        <v>103.758299672812</v>
      </c>
      <c r="H25" s="144">
        <v>97.394666602256706</v>
      </c>
      <c r="I25" s="144">
        <v>101.617389498056</v>
      </c>
      <c r="J25" s="144">
        <v>99.771661144951295</v>
      </c>
      <c r="K25" s="144">
        <v>106.67271362218401</v>
      </c>
      <c r="L25" s="144">
        <v>105.71165732717699</v>
      </c>
      <c r="M25" s="144">
        <v>103.006743285562</v>
      </c>
    </row>
    <row r="26" spans="1:13" x14ac:dyDescent="0.25">
      <c r="A26" s="143" t="s">
        <v>187</v>
      </c>
      <c r="B26" s="143" t="s">
        <v>184</v>
      </c>
      <c r="C26" s="143" t="s">
        <v>185</v>
      </c>
      <c r="D26" s="144">
        <v>102.15729041345899</v>
      </c>
      <c r="E26" s="144">
        <v>96.576572332884197</v>
      </c>
      <c r="F26" s="144">
        <v>103.246568495845</v>
      </c>
      <c r="G26" s="144">
        <v>99.132294452093404</v>
      </c>
      <c r="H26" s="144">
        <v>107.334313634244</v>
      </c>
      <c r="I26" s="144">
        <v>106.174148321148</v>
      </c>
      <c r="J26" s="144">
        <v>102.679067516065</v>
      </c>
      <c r="K26" s="144">
        <v>104.905794767963</v>
      </c>
      <c r="L26" s="144">
        <v>108.18354686767699</v>
      </c>
      <c r="M26" s="144">
        <v>107.78665554339899</v>
      </c>
    </row>
    <row r="27" spans="1:13" x14ac:dyDescent="0.25">
      <c r="A27" s="143" t="s">
        <v>188</v>
      </c>
      <c r="B27" s="143" t="s">
        <v>184</v>
      </c>
      <c r="C27" s="143" t="s">
        <v>185</v>
      </c>
      <c r="D27" s="144">
        <v>87.520964189514999</v>
      </c>
      <c r="E27" s="144">
        <v>106.039395739753</v>
      </c>
      <c r="F27" s="144">
        <v>101.766272868472</v>
      </c>
      <c r="G27" s="144">
        <v>106.446049258587</v>
      </c>
      <c r="H27" s="144">
        <v>90.979451544540197</v>
      </c>
      <c r="I27" s="144">
        <v>96.492402735062399</v>
      </c>
      <c r="J27" s="144">
        <v>102.51679670627701</v>
      </c>
      <c r="K27" s="144">
        <v>100.240753986697</v>
      </c>
      <c r="L27" s="144">
        <v>100.698787580112</v>
      </c>
      <c r="M27" s="144">
        <v>108.449864683157</v>
      </c>
    </row>
    <row r="28" spans="1:13" x14ac:dyDescent="0.25">
      <c r="A28" s="143" t="s">
        <v>189</v>
      </c>
      <c r="B28" s="143" t="s">
        <v>184</v>
      </c>
      <c r="C28" s="143" t="s">
        <v>185</v>
      </c>
      <c r="D28" s="144">
        <v>93.180505710127207</v>
      </c>
      <c r="E28" s="144">
        <v>98.606373257111798</v>
      </c>
      <c r="F28" s="144">
        <v>101.55517237338699</v>
      </c>
      <c r="G28" s="144">
        <v>107.147722116032</v>
      </c>
      <c r="H28" s="144">
        <v>99.543310306389799</v>
      </c>
      <c r="I28" s="144">
        <v>97.708707311780998</v>
      </c>
      <c r="J28" s="144">
        <v>100.864018171605</v>
      </c>
      <c r="K28" s="144">
        <v>99.504792921476593</v>
      </c>
      <c r="L28" s="144">
        <v>98.462316650571694</v>
      </c>
      <c r="M28" s="144">
        <v>105.73949136716701</v>
      </c>
    </row>
    <row r="29" spans="1:13" x14ac:dyDescent="0.25">
      <c r="A29" s="143" t="s">
        <v>190</v>
      </c>
      <c r="B29" s="143" t="s">
        <v>184</v>
      </c>
      <c r="C29" s="143" t="s">
        <v>185</v>
      </c>
      <c r="D29" s="144">
        <v>91.356783377104406</v>
      </c>
      <c r="E29" s="144">
        <v>102.929692981207</v>
      </c>
      <c r="F29" s="144">
        <v>101.707133440639</v>
      </c>
      <c r="G29" s="144">
        <v>105.075658036004</v>
      </c>
      <c r="H29" s="144">
        <v>96.936006021796899</v>
      </c>
      <c r="I29" s="144">
        <v>96.798648209724107</v>
      </c>
      <c r="J29" s="144">
        <v>99.447142770419404</v>
      </c>
      <c r="K29" s="144">
        <v>99.559930370717197</v>
      </c>
      <c r="L29" s="144">
        <v>101.576161639454</v>
      </c>
      <c r="M29" s="144">
        <v>104.550607475954</v>
      </c>
    </row>
    <row r="30" spans="1:13" x14ac:dyDescent="0.25">
      <c r="A30" s="143" t="s">
        <v>191</v>
      </c>
      <c r="B30" s="143" t="s">
        <v>184</v>
      </c>
      <c r="C30" s="143" t="s">
        <v>185</v>
      </c>
      <c r="D30" s="144">
        <v>92.619380179202096</v>
      </c>
      <c r="E30" s="144">
        <v>101.09043138049999</v>
      </c>
      <c r="F30" s="144">
        <v>101.604828308506</v>
      </c>
      <c r="G30" s="144">
        <v>101.699077389316</v>
      </c>
      <c r="H30" s="144">
        <v>103.564084677788</v>
      </c>
      <c r="I30" s="144">
        <v>95.834816111731698</v>
      </c>
      <c r="J30" s="144">
        <v>100.986791393177</v>
      </c>
      <c r="K30" s="144">
        <v>98.249935159001794</v>
      </c>
      <c r="L30" s="144">
        <v>101.00694873233</v>
      </c>
      <c r="M30" s="144">
        <v>106.23854834671</v>
      </c>
    </row>
    <row r="31" spans="1:13" x14ac:dyDescent="0.25">
      <c r="A31" s="145"/>
      <c r="B31" s="146"/>
      <c r="C31" s="147" t="s">
        <v>192</v>
      </c>
      <c r="D31" s="148">
        <v>6.25</v>
      </c>
      <c r="E31" s="148">
        <v>6.25</v>
      </c>
      <c r="F31" s="148">
        <v>6.25</v>
      </c>
      <c r="G31" s="148">
        <v>2.5</v>
      </c>
      <c r="H31" s="148">
        <v>2.5</v>
      </c>
      <c r="I31" s="148">
        <v>2.5</v>
      </c>
      <c r="J31" s="148">
        <v>6.25</v>
      </c>
      <c r="K31" s="149">
        <v>12.8</v>
      </c>
      <c r="L31" s="149">
        <v>5.12</v>
      </c>
      <c r="M31" s="149">
        <v>12.8</v>
      </c>
    </row>
    <row r="32" spans="1:13" x14ac:dyDescent="0.25">
      <c r="A32" s="134"/>
      <c r="B32" s="134"/>
      <c r="C32" s="134"/>
      <c r="D32" s="137"/>
      <c r="E32" s="137"/>
      <c r="F32" s="137"/>
      <c r="G32" s="137"/>
      <c r="H32" s="137"/>
      <c r="I32" s="137"/>
      <c r="J32" s="137"/>
      <c r="K32" s="134"/>
      <c r="L32" s="134"/>
      <c r="M32" s="134"/>
    </row>
    <row r="33" spans="1:13" x14ac:dyDescent="0.25">
      <c r="A33" s="134"/>
      <c r="B33" s="134"/>
      <c r="C33" s="150" t="s">
        <v>193</v>
      </c>
      <c r="D33" s="137">
        <f>AVERAGE(D24:D30)</f>
        <v>93.123554755218592</v>
      </c>
      <c r="E33" s="137">
        <f t="shared" ref="E33:M33" si="0">AVERAGE(E24:E30)</f>
        <v>100.47290824009565</v>
      </c>
      <c r="F33" s="137">
        <f t="shared" si="0"/>
        <v>101.62922197008687</v>
      </c>
      <c r="G33" s="137">
        <f t="shared" si="0"/>
        <v>103.60675493317834</v>
      </c>
      <c r="H33" s="137">
        <f t="shared" si="0"/>
        <v>100.79022668334937</v>
      </c>
      <c r="I33" s="137">
        <f t="shared" si="0"/>
        <v>100.42717862395089</v>
      </c>
      <c r="J33" s="137">
        <f t="shared" si="0"/>
        <v>101.03095999281366</v>
      </c>
      <c r="K33" s="137">
        <f t="shared" si="0"/>
        <v>101.61703730014665</v>
      </c>
      <c r="L33" s="137">
        <f t="shared" si="0"/>
        <v>103.09325534981166</v>
      </c>
      <c r="M33" s="137">
        <f t="shared" si="0"/>
        <v>104.69665235365929</v>
      </c>
    </row>
    <row r="34" spans="1:13" x14ac:dyDescent="0.25">
      <c r="A34" s="134"/>
      <c r="B34" s="134"/>
      <c r="C34" s="150" t="s">
        <v>194</v>
      </c>
      <c r="D34" s="137">
        <f>STDEV(D24:D30)</f>
        <v>4.483964628311818</v>
      </c>
      <c r="E34" s="137">
        <f t="shared" ref="E34:M34" si="1">STDEV(E24:E30)</f>
        <v>3.5081328458307786</v>
      </c>
      <c r="F34" s="137">
        <f t="shared" si="1"/>
        <v>0.89028041488517085</v>
      </c>
      <c r="G34" s="137">
        <f t="shared" si="1"/>
        <v>2.8595013066008632</v>
      </c>
      <c r="H34" s="137">
        <f t="shared" si="1"/>
        <v>6.5258705416015479</v>
      </c>
      <c r="I34" s="137">
        <f t="shared" si="1"/>
        <v>5.0755650523464189</v>
      </c>
      <c r="J34" s="137">
        <f t="shared" si="1"/>
        <v>1.2284444828916272</v>
      </c>
      <c r="K34" s="137">
        <f t="shared" si="1"/>
        <v>3.1257946948570354</v>
      </c>
      <c r="L34" s="137">
        <f t="shared" si="1"/>
        <v>3.5385372710157452</v>
      </c>
      <c r="M34" s="137">
        <f t="shared" si="1"/>
        <v>3.8213264014768606</v>
      </c>
    </row>
    <row r="35" spans="1:13" x14ac:dyDescent="0.25">
      <c r="A35" s="134"/>
      <c r="B35" s="134"/>
      <c r="C35" s="150" t="s">
        <v>54</v>
      </c>
      <c r="D35" s="151">
        <f>D34/D33</f>
        <v>4.8150703010620834E-2</v>
      </c>
      <c r="E35" s="151">
        <f t="shared" ref="E35:M35" si="2">E34/E33</f>
        <v>3.4916206839037137E-2</v>
      </c>
      <c r="F35" s="151">
        <f t="shared" si="2"/>
        <v>8.7600829527870669E-3</v>
      </c>
      <c r="G35" s="151">
        <f t="shared" si="2"/>
        <v>2.7599564414937154E-2</v>
      </c>
      <c r="H35" s="151">
        <f t="shared" si="2"/>
        <v>6.4747056895741922E-2</v>
      </c>
      <c r="I35" s="151">
        <f t="shared" si="2"/>
        <v>5.0539755491407844E-2</v>
      </c>
      <c r="J35" s="151">
        <f t="shared" si="2"/>
        <v>1.2159089480878005E-2</v>
      </c>
      <c r="K35" s="151">
        <f t="shared" si="2"/>
        <v>3.0760537582141499E-2</v>
      </c>
      <c r="L35" s="151">
        <f t="shared" si="2"/>
        <v>3.4323654433153078E-2</v>
      </c>
      <c r="M35" s="151">
        <f t="shared" si="2"/>
        <v>3.6499031397571713E-2</v>
      </c>
    </row>
    <row r="36" spans="1:13" x14ac:dyDescent="0.25">
      <c r="A36" s="134"/>
      <c r="B36" s="134"/>
      <c r="C36" s="134"/>
      <c r="D36" s="137"/>
      <c r="E36" s="137"/>
      <c r="F36" s="137"/>
      <c r="G36" s="137"/>
      <c r="H36" s="137"/>
      <c r="I36" s="137"/>
      <c r="J36" s="137"/>
      <c r="K36" s="134"/>
      <c r="L36" s="134"/>
      <c r="M36" s="134"/>
    </row>
    <row r="37" spans="1:13" x14ac:dyDescent="0.25">
      <c r="A37" s="134"/>
      <c r="B37" s="134"/>
      <c r="C37" s="134"/>
      <c r="D37" s="137"/>
      <c r="E37" s="137"/>
      <c r="F37" s="137"/>
      <c r="G37" s="137"/>
      <c r="H37" s="137"/>
      <c r="I37" s="137"/>
      <c r="J37" s="137"/>
      <c r="K37" s="134"/>
      <c r="L37" s="134"/>
      <c r="M37" s="134"/>
    </row>
    <row r="38" spans="1:13" ht="18" x14ac:dyDescent="0.25">
      <c r="A38" s="136" t="s">
        <v>195</v>
      </c>
      <c r="B38" s="134"/>
      <c r="C38" s="134"/>
      <c r="D38" s="137"/>
      <c r="E38" s="137"/>
      <c r="F38" s="137"/>
      <c r="G38" s="137"/>
      <c r="H38" s="137"/>
      <c r="I38" s="137"/>
      <c r="J38" s="137"/>
      <c r="K38" s="134"/>
      <c r="L38" s="134"/>
      <c r="M38" s="134"/>
    </row>
    <row r="39" spans="1:13" s="32" customFormat="1" ht="18.75" customHeight="1" x14ac:dyDescent="0.25">
      <c r="A39" s="138" t="s">
        <v>168</v>
      </c>
      <c r="B39" s="138"/>
      <c r="C39" s="138"/>
      <c r="D39" s="139" t="s">
        <v>169</v>
      </c>
      <c r="E39" s="139" t="s">
        <v>170</v>
      </c>
      <c r="F39" s="139" t="s">
        <v>171</v>
      </c>
      <c r="G39" s="139" t="s">
        <v>172</v>
      </c>
      <c r="H39" s="139" t="s">
        <v>173</v>
      </c>
      <c r="I39" s="139" t="s">
        <v>174</v>
      </c>
      <c r="J39" s="139" t="s">
        <v>175</v>
      </c>
      <c r="K39" s="140" t="s">
        <v>176</v>
      </c>
      <c r="L39" s="141" t="s">
        <v>177</v>
      </c>
      <c r="M39" s="141" t="s">
        <v>178</v>
      </c>
    </row>
    <row r="40" spans="1:13" s="32" customFormat="1" ht="18.75" customHeight="1" x14ac:dyDescent="0.25">
      <c r="A40" s="142" t="s">
        <v>179</v>
      </c>
      <c r="B40" s="142" t="s">
        <v>180</v>
      </c>
      <c r="C40" s="142" t="s">
        <v>181</v>
      </c>
      <c r="D40" s="139" t="s">
        <v>182</v>
      </c>
      <c r="E40" s="139" t="s">
        <v>182</v>
      </c>
      <c r="F40" s="139" t="s">
        <v>182</v>
      </c>
      <c r="G40" s="139" t="s">
        <v>182</v>
      </c>
      <c r="H40" s="139" t="s">
        <v>182</v>
      </c>
      <c r="I40" s="139" t="s">
        <v>182</v>
      </c>
      <c r="J40" s="139" t="s">
        <v>182</v>
      </c>
      <c r="K40" s="139" t="s">
        <v>182</v>
      </c>
      <c r="L40" s="139" t="s">
        <v>182</v>
      </c>
      <c r="M40" s="139" t="s">
        <v>182</v>
      </c>
    </row>
    <row r="41" spans="1:13" x14ac:dyDescent="0.25">
      <c r="A41" s="143" t="s">
        <v>196</v>
      </c>
      <c r="B41" s="143" t="s">
        <v>184</v>
      </c>
      <c r="C41" s="143" t="s">
        <v>185</v>
      </c>
      <c r="D41" s="144">
        <v>107.638385776123</v>
      </c>
      <c r="E41" s="144">
        <v>103.90977358823299</v>
      </c>
      <c r="F41" s="144">
        <v>101.311018570315</v>
      </c>
      <c r="G41" s="144">
        <v>101.678590310514</v>
      </c>
      <c r="H41" s="144">
        <v>93.915490959963407</v>
      </c>
      <c r="I41" s="144">
        <v>99.008589641452602</v>
      </c>
      <c r="J41" s="144">
        <v>104.464371579805</v>
      </c>
      <c r="K41" s="144">
        <v>100.001855919604</v>
      </c>
      <c r="L41" s="144">
        <v>102.161206623775</v>
      </c>
      <c r="M41" s="144">
        <v>102.39379102653901</v>
      </c>
    </row>
    <row r="42" spans="1:13" x14ac:dyDescent="0.25">
      <c r="A42" s="143" t="s">
        <v>197</v>
      </c>
      <c r="B42" s="143" t="s">
        <v>184</v>
      </c>
      <c r="C42" s="143" t="s">
        <v>185</v>
      </c>
      <c r="D42" s="144">
        <v>104.77549735353</v>
      </c>
      <c r="E42" s="144">
        <v>104.07999346856199</v>
      </c>
      <c r="F42" s="144">
        <v>99.862298048475196</v>
      </c>
      <c r="G42" s="144">
        <v>97.861779438506602</v>
      </c>
      <c r="H42" s="144">
        <v>84.732521200486701</v>
      </c>
      <c r="I42" s="144">
        <v>94.806277812732205</v>
      </c>
      <c r="J42" s="144">
        <v>98.466526066237293</v>
      </c>
      <c r="K42" s="144">
        <v>101.022847440859</v>
      </c>
      <c r="L42" s="144">
        <v>104.577178029419</v>
      </c>
      <c r="M42" s="144">
        <v>107.860113040093</v>
      </c>
    </row>
    <row r="43" spans="1:13" x14ac:dyDescent="0.25">
      <c r="A43" s="143" t="s">
        <v>198</v>
      </c>
      <c r="B43" s="143" t="s">
        <v>184</v>
      </c>
      <c r="C43" s="143" t="s">
        <v>185</v>
      </c>
      <c r="D43" s="144">
        <v>104.851874078837</v>
      </c>
      <c r="E43" s="144">
        <v>103.15701364068499</v>
      </c>
      <c r="F43" s="144">
        <v>98.990460947773002</v>
      </c>
      <c r="G43" s="144">
        <v>98.959234809661098</v>
      </c>
      <c r="H43" s="144">
        <v>86.144498642058707</v>
      </c>
      <c r="I43" s="144">
        <v>95.792243517548698</v>
      </c>
      <c r="J43" s="144">
        <v>97.864062778664902</v>
      </c>
      <c r="K43" s="144">
        <v>101.744097992112</v>
      </c>
      <c r="L43" s="144">
        <v>104.30009697677301</v>
      </c>
      <c r="M43" s="144">
        <v>107.136125897322</v>
      </c>
    </row>
    <row r="44" spans="1:13" x14ac:dyDescent="0.25">
      <c r="A44" s="143" t="s">
        <v>199</v>
      </c>
      <c r="B44" s="143" t="s">
        <v>184</v>
      </c>
      <c r="C44" s="143" t="s">
        <v>185</v>
      </c>
      <c r="D44" s="144">
        <v>108.13346679187801</v>
      </c>
      <c r="E44" s="144">
        <v>107.017125316754</v>
      </c>
      <c r="F44" s="144">
        <v>101.045963413815</v>
      </c>
      <c r="G44" s="144">
        <v>103.963994627114</v>
      </c>
      <c r="H44" s="144">
        <v>90.226830189320395</v>
      </c>
      <c r="I44" s="144">
        <v>96.964833994235704</v>
      </c>
      <c r="J44" s="144">
        <v>103.20417197423799</v>
      </c>
      <c r="K44" s="144">
        <v>95.217792036272201</v>
      </c>
      <c r="L44" s="144">
        <v>98.453531170241007</v>
      </c>
      <c r="M44" s="144">
        <v>100.87133376574801</v>
      </c>
    </row>
    <row r="45" spans="1:13" x14ac:dyDescent="0.25">
      <c r="A45" s="143" t="s">
        <v>200</v>
      </c>
      <c r="B45" s="143" t="s">
        <v>184</v>
      </c>
      <c r="C45" s="143" t="s">
        <v>185</v>
      </c>
      <c r="D45" s="144">
        <v>108.724389877509</v>
      </c>
      <c r="E45" s="144">
        <v>103.902133322456</v>
      </c>
      <c r="F45" s="144">
        <v>100.443728070728</v>
      </c>
      <c r="G45" s="144">
        <v>100.55516719355801</v>
      </c>
      <c r="H45" s="144">
        <v>84.668681525016197</v>
      </c>
      <c r="I45" s="144">
        <v>96.686130503291494</v>
      </c>
      <c r="J45" s="144">
        <v>102.118121960002</v>
      </c>
      <c r="K45" s="144">
        <v>99.092659090644602</v>
      </c>
      <c r="L45" s="144">
        <v>101.73147571738301</v>
      </c>
      <c r="M45" s="144">
        <v>105.151541746879</v>
      </c>
    </row>
    <row r="46" spans="1:13" x14ac:dyDescent="0.25">
      <c r="A46" s="143" t="s">
        <v>201</v>
      </c>
      <c r="B46" s="143" t="s">
        <v>184</v>
      </c>
      <c r="C46" s="143" t="s">
        <v>185</v>
      </c>
      <c r="D46" s="144">
        <v>107.927042848246</v>
      </c>
      <c r="E46" s="144">
        <v>103.151995942025</v>
      </c>
      <c r="F46" s="144">
        <v>100.117884587468</v>
      </c>
      <c r="G46" s="144">
        <v>101.43748423716799</v>
      </c>
      <c r="H46" s="144">
        <v>84.366998889860199</v>
      </c>
      <c r="I46" s="144">
        <v>96.232826946526203</v>
      </c>
      <c r="J46" s="144">
        <v>99.957415691388107</v>
      </c>
      <c r="K46" s="144">
        <v>99.0618374979951</v>
      </c>
      <c r="L46" s="144">
        <v>102.09630293761001</v>
      </c>
      <c r="M46" s="144">
        <v>105.211727022483</v>
      </c>
    </row>
    <row r="47" spans="1:13" x14ac:dyDescent="0.25">
      <c r="A47" s="143" t="s">
        <v>202</v>
      </c>
      <c r="B47" s="143" t="s">
        <v>184</v>
      </c>
      <c r="C47" s="143" t="s">
        <v>185</v>
      </c>
      <c r="D47" s="144">
        <v>108.65973803217101</v>
      </c>
      <c r="E47" s="144">
        <v>105.33453210438</v>
      </c>
      <c r="F47" s="144">
        <v>101.10053694558</v>
      </c>
      <c r="G47" s="144">
        <v>100.22929877985599</v>
      </c>
      <c r="H47" s="144">
        <v>89.874577421294603</v>
      </c>
      <c r="I47" s="144">
        <v>97.262829557774694</v>
      </c>
      <c r="J47" s="144">
        <v>104.347435891611</v>
      </c>
      <c r="K47" s="144">
        <v>98.091252753294398</v>
      </c>
      <c r="L47" s="144">
        <v>100.72635499373899</v>
      </c>
      <c r="M47" s="144">
        <v>102.219012058386</v>
      </c>
    </row>
    <row r="48" spans="1:13" x14ac:dyDescent="0.25">
      <c r="A48" s="145"/>
      <c r="B48" s="146"/>
      <c r="C48" s="147" t="s">
        <v>192</v>
      </c>
      <c r="D48" s="148">
        <v>6.25</v>
      </c>
      <c r="E48" s="148">
        <v>6.25</v>
      </c>
      <c r="F48" s="148">
        <v>6.25</v>
      </c>
      <c r="G48" s="148">
        <v>2.5</v>
      </c>
      <c r="H48" s="148">
        <v>2.5</v>
      </c>
      <c r="I48" s="148">
        <v>2.5</v>
      </c>
      <c r="J48" s="148">
        <v>6.25</v>
      </c>
      <c r="K48" s="149">
        <v>12.8</v>
      </c>
      <c r="L48" s="149">
        <v>5.12</v>
      </c>
      <c r="M48" s="149">
        <v>12.8</v>
      </c>
    </row>
    <row r="49" spans="1:13" x14ac:dyDescent="0.25">
      <c r="A49" s="134"/>
      <c r="B49" s="134"/>
      <c r="C49" s="134"/>
      <c r="D49" s="137"/>
      <c r="E49" s="137"/>
      <c r="F49" s="137"/>
      <c r="G49" s="137"/>
      <c r="H49" s="137"/>
      <c r="I49" s="137"/>
      <c r="J49" s="137"/>
      <c r="K49" s="134"/>
      <c r="L49" s="134"/>
      <c r="M49" s="134"/>
    </row>
    <row r="50" spans="1:13" x14ac:dyDescent="0.25">
      <c r="A50" s="134"/>
      <c r="B50" s="134"/>
      <c r="C50" s="150" t="s">
        <v>193</v>
      </c>
      <c r="D50" s="137">
        <f>AVERAGE(D41:D47)</f>
        <v>107.24434210832771</v>
      </c>
      <c r="E50" s="137">
        <f t="shared" ref="E50:M50" si="3">AVERAGE(E41:E47)</f>
        <v>104.3646524832993</v>
      </c>
      <c r="F50" s="137">
        <f t="shared" si="3"/>
        <v>100.41027008345058</v>
      </c>
      <c r="G50" s="137">
        <f t="shared" si="3"/>
        <v>100.66936419948253</v>
      </c>
      <c r="H50" s="137">
        <f t="shared" si="3"/>
        <v>87.70422840400002</v>
      </c>
      <c r="I50" s="137">
        <f t="shared" si="3"/>
        <v>96.679104567651663</v>
      </c>
      <c r="J50" s="137">
        <f t="shared" si="3"/>
        <v>101.4888722774209</v>
      </c>
      <c r="K50" s="137">
        <f t="shared" si="3"/>
        <v>99.176048961540189</v>
      </c>
      <c r="L50" s="137">
        <f t="shared" si="3"/>
        <v>102.00659234984859</v>
      </c>
      <c r="M50" s="137">
        <f t="shared" si="3"/>
        <v>104.40623493677857</v>
      </c>
    </row>
    <row r="51" spans="1:13" x14ac:dyDescent="0.25">
      <c r="A51" s="134"/>
      <c r="B51" s="134"/>
      <c r="C51" s="150" t="s">
        <v>194</v>
      </c>
      <c r="D51" s="137">
        <f>STDEV(D41:D47)</f>
        <v>1.7041556135435039</v>
      </c>
      <c r="E51" s="137">
        <f t="shared" ref="E51:M51" si="4">STDEV(E41:E47)</f>
        <v>1.3788325744921683</v>
      </c>
      <c r="F51" s="137">
        <f t="shared" si="4"/>
        <v>0.82610151069693638</v>
      </c>
      <c r="G51" s="137">
        <f t="shared" si="4"/>
        <v>1.978084453870514</v>
      </c>
      <c r="H51" s="137">
        <f t="shared" si="4"/>
        <v>3.6803343027850683</v>
      </c>
      <c r="I51" s="137">
        <f t="shared" si="4"/>
        <v>1.3128907376087091</v>
      </c>
      <c r="J51" s="137">
        <f t="shared" si="4"/>
        <v>2.7380762725321071</v>
      </c>
      <c r="K51" s="137">
        <f t="shared" si="4"/>
        <v>2.1428982091026167</v>
      </c>
      <c r="L51" s="137">
        <f t="shared" si="4"/>
        <v>2.0912105094285538</v>
      </c>
      <c r="M51" s="137">
        <f t="shared" si="4"/>
        <v>2.6430815049516103</v>
      </c>
    </row>
    <row r="52" spans="1:13" x14ac:dyDescent="0.25">
      <c r="A52" s="134"/>
      <c r="B52" s="134"/>
      <c r="C52" s="150" t="s">
        <v>54</v>
      </c>
      <c r="D52" s="151">
        <f>D51/D50</f>
        <v>1.5890401116192526E-2</v>
      </c>
      <c r="E52" s="151">
        <f t="shared" ref="E52:M52" si="5">E51/E50</f>
        <v>1.3211681749362532E-2</v>
      </c>
      <c r="F52" s="151">
        <f t="shared" si="5"/>
        <v>8.2272611159233677E-3</v>
      </c>
      <c r="G52" s="151">
        <f t="shared" si="5"/>
        <v>1.9649319031665068E-2</v>
      </c>
      <c r="H52" s="151">
        <f t="shared" si="5"/>
        <v>4.1963020138915168E-2</v>
      </c>
      <c r="I52" s="151">
        <f t="shared" si="5"/>
        <v>1.357988102475657E-2</v>
      </c>
      <c r="J52" s="151">
        <f t="shared" si="5"/>
        <v>2.6979078701826018E-2</v>
      </c>
      <c r="K52" s="151">
        <f t="shared" si="5"/>
        <v>2.1607013301504059E-2</v>
      </c>
      <c r="L52" s="151">
        <f t="shared" si="5"/>
        <v>2.0500738837117501E-2</v>
      </c>
      <c r="M52" s="151">
        <f t="shared" si="5"/>
        <v>2.5315360778521354E-2</v>
      </c>
    </row>
    <row r="58" spans="1:13" ht="21" x14ac:dyDescent="0.35">
      <c r="D58" s="183" t="s">
        <v>309</v>
      </c>
    </row>
    <row r="89" spans="3:3" ht="21" x14ac:dyDescent="0.35">
      <c r="C89" s="183" t="s">
        <v>310</v>
      </c>
    </row>
  </sheetData>
  <mergeCells count="7">
    <mergeCell ref="A39:C39"/>
    <mergeCell ref="A18:D18"/>
    <mergeCell ref="B2:E2"/>
    <mergeCell ref="B3:C3"/>
    <mergeCell ref="D3:E3"/>
    <mergeCell ref="A16:L16"/>
    <mergeCell ref="A22:C2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0"/>
  <sheetViews>
    <sheetView topLeftCell="A148" zoomScale="110" zoomScaleNormal="110" workbookViewId="0">
      <selection activeCell="A284" sqref="A284"/>
    </sheetView>
  </sheetViews>
  <sheetFormatPr defaultRowHeight="15" x14ac:dyDescent="0.25"/>
  <cols>
    <col min="1" max="1" width="22.5703125" customWidth="1"/>
    <col min="2" max="2" width="10.5703125" customWidth="1"/>
    <col min="3" max="3" width="5.28515625" bestFit="1" customWidth="1"/>
    <col min="4" max="5" width="6.28515625" bestFit="1" customWidth="1"/>
  </cols>
  <sheetData>
    <row r="1" spans="1:8" ht="16.5" thickBot="1" x14ac:dyDescent="0.3">
      <c r="A1" s="1" t="s">
        <v>206</v>
      </c>
    </row>
    <row r="2" spans="1:8" ht="19.5" thickBot="1" x14ac:dyDescent="0.3">
      <c r="A2" s="159" t="s">
        <v>207</v>
      </c>
      <c r="B2" s="152" t="s">
        <v>208</v>
      </c>
      <c r="C2" s="162" t="s">
        <v>210</v>
      </c>
      <c r="D2" s="161"/>
      <c r="E2" s="163"/>
    </row>
    <row r="3" spans="1:8" ht="32.25" thickBot="1" x14ac:dyDescent="0.3">
      <c r="A3" s="160"/>
      <c r="B3" s="153" t="s">
        <v>209</v>
      </c>
      <c r="C3" s="154" t="s">
        <v>211</v>
      </c>
      <c r="D3" s="155" t="s">
        <v>212</v>
      </c>
      <c r="E3" s="155" t="s">
        <v>205</v>
      </c>
    </row>
    <row r="4" spans="1:8" ht="16.5" thickBot="1" x14ac:dyDescent="0.3">
      <c r="A4" s="156" t="s">
        <v>8</v>
      </c>
      <c r="B4" s="157">
        <v>420</v>
      </c>
      <c r="C4" s="7">
        <v>1.7</v>
      </c>
      <c r="D4" s="6">
        <v>1.9</v>
      </c>
      <c r="E4" s="7">
        <v>2.1</v>
      </c>
    </row>
    <row r="5" spans="1:8" ht="16.5" thickBot="1" x14ac:dyDescent="0.3">
      <c r="A5" s="156" t="s">
        <v>14</v>
      </c>
      <c r="B5" s="158">
        <v>35000</v>
      </c>
      <c r="C5" s="7">
        <v>1.2</v>
      </c>
      <c r="D5" s="6">
        <v>1.9</v>
      </c>
      <c r="E5" s="7">
        <v>0.33</v>
      </c>
    </row>
    <row r="6" spans="1:8" ht="16.5" thickBot="1" x14ac:dyDescent="0.3">
      <c r="A6" s="156" t="s">
        <v>11</v>
      </c>
      <c r="B6" s="157">
        <v>700</v>
      </c>
      <c r="C6" s="7">
        <v>1.4</v>
      </c>
      <c r="D6" s="6">
        <v>4.3</v>
      </c>
      <c r="E6" s="7">
        <v>0.25</v>
      </c>
    </row>
    <row r="7" spans="1:8" ht="19.5" thickBot="1" x14ac:dyDescent="0.3">
      <c r="A7" s="156" t="s">
        <v>10</v>
      </c>
      <c r="B7" s="157" t="s">
        <v>213</v>
      </c>
      <c r="C7" s="7">
        <v>0.27</v>
      </c>
      <c r="D7" s="6">
        <v>0.66</v>
      </c>
      <c r="E7" s="7">
        <v>7.1999999999999995E-2</v>
      </c>
    </row>
    <row r="8" spans="1:8" ht="16.5" thickBot="1" x14ac:dyDescent="0.3">
      <c r="A8" s="156" t="s">
        <v>9</v>
      </c>
      <c r="B8" s="157" t="s">
        <v>214</v>
      </c>
      <c r="C8" s="7">
        <v>1.3</v>
      </c>
      <c r="D8" s="6">
        <v>3.2</v>
      </c>
      <c r="E8" s="7">
        <v>0.21</v>
      </c>
    </row>
    <row r="9" spans="1:8" ht="16.5" thickBot="1" x14ac:dyDescent="0.3">
      <c r="A9" s="156" t="s">
        <v>12</v>
      </c>
      <c r="B9" s="158">
        <v>210000</v>
      </c>
      <c r="C9" s="7">
        <v>0.47</v>
      </c>
      <c r="D9" s="6">
        <v>0.83</v>
      </c>
      <c r="E9" s="7">
        <v>0.13</v>
      </c>
    </row>
    <row r="10" spans="1:8" ht="16.5" thickBot="1" x14ac:dyDescent="0.3">
      <c r="A10" s="156" t="s">
        <v>13</v>
      </c>
      <c r="B10" s="158">
        <v>126000</v>
      </c>
      <c r="C10" s="7">
        <v>1.2</v>
      </c>
      <c r="D10" s="6">
        <v>0.82</v>
      </c>
      <c r="E10" s="7">
        <v>0.73</v>
      </c>
    </row>
    <row r="11" spans="1:8" ht="22.5" x14ac:dyDescent="0.25">
      <c r="A11" s="164" t="s">
        <v>215</v>
      </c>
    </row>
    <row r="12" spans="1:8" ht="18.75" x14ac:dyDescent="0.25">
      <c r="A12" s="165" t="s">
        <v>216</v>
      </c>
    </row>
    <row r="14" spans="1:8" ht="20.25" x14ac:dyDescent="0.25">
      <c r="A14" s="118" t="s">
        <v>217</v>
      </c>
      <c r="B14" s="118"/>
      <c r="C14" s="118"/>
      <c r="D14" s="118"/>
    </row>
    <row r="16" spans="1:8" ht="18.75" x14ac:dyDescent="0.3">
      <c r="A16" s="184"/>
      <c r="B16" s="184"/>
      <c r="C16" s="184"/>
      <c r="D16" s="184"/>
      <c r="E16" s="185" t="s">
        <v>223</v>
      </c>
      <c r="F16" s="184"/>
      <c r="G16" s="184"/>
      <c r="H16" s="184"/>
    </row>
    <row r="17" spans="1:8" x14ac:dyDescent="0.25">
      <c r="A17" s="184" t="s">
        <v>3</v>
      </c>
      <c r="B17" s="184" t="s">
        <v>8</v>
      </c>
      <c r="C17" s="184" t="s">
        <v>9</v>
      </c>
      <c r="D17" s="184" t="s">
        <v>10</v>
      </c>
      <c r="E17" s="184" t="s">
        <v>11</v>
      </c>
      <c r="F17" s="184" t="s">
        <v>12</v>
      </c>
      <c r="G17" s="184" t="s">
        <v>13</v>
      </c>
      <c r="H17" s="184" t="s">
        <v>14</v>
      </c>
    </row>
    <row r="18" spans="1:8" x14ac:dyDescent="0.25">
      <c r="A18" s="184" t="s">
        <v>218</v>
      </c>
      <c r="B18" s="184">
        <v>1</v>
      </c>
      <c r="C18" s="184">
        <v>1</v>
      </c>
      <c r="D18" s="184">
        <v>1</v>
      </c>
      <c r="E18" s="184">
        <v>0.4</v>
      </c>
      <c r="F18" s="184">
        <v>0.4</v>
      </c>
      <c r="G18" s="184">
        <v>0.4</v>
      </c>
      <c r="H18" s="184">
        <v>1</v>
      </c>
    </row>
    <row r="19" spans="1:8" x14ac:dyDescent="0.25">
      <c r="A19" s="184" t="s">
        <v>219</v>
      </c>
      <c r="B19" s="184">
        <v>1.2980864000000001</v>
      </c>
      <c r="C19" s="184">
        <v>0.92189889999999997</v>
      </c>
      <c r="D19" s="184">
        <v>1.3254821000000001</v>
      </c>
      <c r="E19" s="184">
        <v>0.40088059999999998</v>
      </c>
      <c r="F19" s="184">
        <v>0.55007910000000004</v>
      </c>
      <c r="G19" s="184">
        <v>0.54262739999999998</v>
      </c>
      <c r="H19" s="184">
        <v>1.0148618</v>
      </c>
    </row>
    <row r="20" spans="1:8" x14ac:dyDescent="0.25">
      <c r="A20" s="184" t="s">
        <v>220</v>
      </c>
      <c r="B20" s="184">
        <v>1.1843459000000001</v>
      </c>
      <c r="C20" s="184">
        <v>1.1525873</v>
      </c>
      <c r="D20" s="184">
        <v>1.1247616</v>
      </c>
      <c r="E20" s="184">
        <v>0.4400712</v>
      </c>
      <c r="F20" s="184">
        <v>0.50466900000000003</v>
      </c>
      <c r="G20" s="184">
        <v>0.40091169999999998</v>
      </c>
      <c r="H20" s="184">
        <v>1.1172158000000001</v>
      </c>
    </row>
    <row r="21" spans="1:8" x14ac:dyDescent="0.25">
      <c r="A21" s="184" t="s">
        <v>221</v>
      </c>
      <c r="B21" s="184">
        <v>0.95359989999999994</v>
      </c>
      <c r="C21" s="184">
        <v>1.1635247</v>
      </c>
      <c r="D21" s="184">
        <v>1.0963560999999999</v>
      </c>
      <c r="E21" s="184">
        <v>0.48127199999999998</v>
      </c>
      <c r="F21" s="184">
        <v>0.51811169999999995</v>
      </c>
      <c r="G21" s="184">
        <v>0.4724489</v>
      </c>
      <c r="H21" s="184">
        <v>1.2050213999999999</v>
      </c>
    </row>
    <row r="22" spans="1:8" x14ac:dyDescent="0.25">
      <c r="A22" s="184" t="s">
        <v>222</v>
      </c>
      <c r="B22" s="184">
        <v>1.5889314999999999</v>
      </c>
      <c r="C22" s="184">
        <v>1.0378524</v>
      </c>
      <c r="D22" s="184">
        <v>1.0412847999999999</v>
      </c>
      <c r="E22" s="184">
        <v>0.37400040000000001</v>
      </c>
      <c r="F22" s="184">
        <v>0.45232640000000002</v>
      </c>
      <c r="G22" s="184">
        <v>0.39799459999999998</v>
      </c>
      <c r="H22" s="184">
        <v>0.9951236</v>
      </c>
    </row>
    <row r="23" spans="1:8" x14ac:dyDescent="0.25">
      <c r="A23" s="184"/>
      <c r="B23" s="184"/>
      <c r="C23" s="184"/>
      <c r="D23" s="184"/>
      <c r="E23" s="184"/>
      <c r="F23" s="184"/>
      <c r="G23" s="184"/>
      <c r="H23" s="184"/>
    </row>
    <row r="24" spans="1:8" x14ac:dyDescent="0.25">
      <c r="A24" s="184" t="s">
        <v>218</v>
      </c>
      <c r="B24" s="184">
        <v>2</v>
      </c>
      <c r="C24" s="184">
        <v>2</v>
      </c>
      <c r="D24" s="184">
        <v>2</v>
      </c>
      <c r="E24" s="184">
        <v>0.8</v>
      </c>
      <c r="F24" s="184">
        <v>0.8</v>
      </c>
      <c r="G24" s="184">
        <v>0.8</v>
      </c>
      <c r="H24" s="184">
        <v>2</v>
      </c>
    </row>
    <row r="25" spans="1:8" x14ac:dyDescent="0.25">
      <c r="A25" s="184" t="s">
        <v>219</v>
      </c>
      <c r="B25" s="184">
        <v>1.8639321</v>
      </c>
      <c r="C25" s="184">
        <v>2.2343419999999998</v>
      </c>
      <c r="D25" s="184">
        <v>2.2128606999999998</v>
      </c>
      <c r="E25" s="184">
        <v>0.81036169999999996</v>
      </c>
      <c r="F25" s="184">
        <v>0.83722510000000006</v>
      </c>
      <c r="G25" s="184">
        <v>0.71539660000000005</v>
      </c>
      <c r="H25" s="184">
        <v>2.2302265000000001</v>
      </c>
    </row>
    <row r="26" spans="1:8" x14ac:dyDescent="0.25">
      <c r="A26" s="184" t="s">
        <v>220</v>
      </c>
      <c r="B26" s="184">
        <v>2.2369167999999999</v>
      </c>
      <c r="C26" s="184">
        <v>2.0575948999999998</v>
      </c>
      <c r="D26" s="184">
        <v>2.1722554000000001</v>
      </c>
      <c r="E26" s="184">
        <v>0.80358039999999997</v>
      </c>
      <c r="F26" s="184">
        <v>0.94723769999999996</v>
      </c>
      <c r="G26" s="184">
        <v>0.85051929999999998</v>
      </c>
      <c r="H26" s="184">
        <v>1.9107189</v>
      </c>
    </row>
    <row r="27" spans="1:8" x14ac:dyDescent="0.25">
      <c r="A27" s="184" t="s">
        <v>221</v>
      </c>
      <c r="B27" s="184">
        <v>1.722899</v>
      </c>
      <c r="C27" s="184">
        <v>2.2152090000000002</v>
      </c>
      <c r="D27" s="184">
        <v>2.1611417999999998</v>
      </c>
      <c r="E27" s="184">
        <v>0.84244379999999996</v>
      </c>
      <c r="F27" s="184">
        <v>0.73837620000000004</v>
      </c>
      <c r="G27" s="184">
        <v>0.82165860000000002</v>
      </c>
      <c r="H27" s="184">
        <v>1.9346009</v>
      </c>
    </row>
    <row r="28" spans="1:8" x14ac:dyDescent="0.25">
      <c r="A28" s="184" t="s">
        <v>222</v>
      </c>
      <c r="B28" s="184">
        <v>1.8610272000000001</v>
      </c>
      <c r="C28" s="184">
        <v>2.1069461999999999</v>
      </c>
      <c r="D28" s="184">
        <v>2.1369905</v>
      </c>
      <c r="E28" s="184">
        <v>0.83660159999999995</v>
      </c>
      <c r="F28" s="184">
        <v>0.94984469999999999</v>
      </c>
      <c r="G28" s="184">
        <v>0.77485789999999999</v>
      </c>
      <c r="H28" s="184">
        <v>1.8828704000000001</v>
      </c>
    </row>
    <row r="29" spans="1:8" x14ac:dyDescent="0.25">
      <c r="A29" s="184"/>
      <c r="B29" s="184"/>
      <c r="C29" s="184"/>
      <c r="D29" s="184"/>
      <c r="E29" s="184"/>
      <c r="F29" s="184"/>
      <c r="G29" s="184"/>
      <c r="H29" s="184"/>
    </row>
    <row r="30" spans="1:8" x14ac:dyDescent="0.25">
      <c r="A30" s="184" t="s">
        <v>218</v>
      </c>
      <c r="B30" s="184">
        <v>5</v>
      </c>
      <c r="C30" s="184">
        <v>5</v>
      </c>
      <c r="D30" s="184">
        <v>5</v>
      </c>
      <c r="E30" s="184">
        <v>2</v>
      </c>
      <c r="F30" s="184">
        <v>2</v>
      </c>
      <c r="G30" s="184">
        <v>2</v>
      </c>
      <c r="H30" s="184">
        <v>5</v>
      </c>
    </row>
    <row r="31" spans="1:8" x14ac:dyDescent="0.25">
      <c r="A31" s="184" t="s">
        <v>219</v>
      </c>
      <c r="B31" s="184">
        <v>4.3888818000000001</v>
      </c>
      <c r="C31" s="184">
        <v>5.2001245000000003</v>
      </c>
      <c r="D31" s="184">
        <v>5.3663068000000003</v>
      </c>
      <c r="E31" s="184">
        <v>2.2509112999999998</v>
      </c>
      <c r="F31" s="184">
        <v>2.0507274999999998</v>
      </c>
      <c r="G31" s="184">
        <v>2.3355451</v>
      </c>
      <c r="H31" s="184">
        <v>4.7198446000000001</v>
      </c>
    </row>
    <row r="32" spans="1:8" x14ac:dyDescent="0.25">
      <c r="A32" s="184" t="s">
        <v>220</v>
      </c>
      <c r="B32" s="184">
        <v>5.0134255999999997</v>
      </c>
      <c r="C32" s="184">
        <v>4.9765167000000003</v>
      </c>
      <c r="D32" s="184">
        <v>5.2390062999999998</v>
      </c>
      <c r="E32" s="184">
        <v>2.1180892999999998</v>
      </c>
      <c r="F32" s="184">
        <v>1.8969465999999999</v>
      </c>
      <c r="G32" s="184">
        <v>2.0065572999999999</v>
      </c>
      <c r="H32" s="184">
        <v>5.1719906</v>
      </c>
    </row>
    <row r="33" spans="1:8" x14ac:dyDescent="0.25">
      <c r="A33" s="184" t="s">
        <v>221</v>
      </c>
      <c r="B33" s="184">
        <v>4.7025386999999998</v>
      </c>
      <c r="C33" s="184">
        <v>4.2582091999999996</v>
      </c>
      <c r="D33" s="184">
        <v>4.8289714000000004</v>
      </c>
      <c r="E33" s="184">
        <v>1.7291240999999999</v>
      </c>
      <c r="F33" s="184">
        <v>1.7160937999999999</v>
      </c>
      <c r="G33" s="184">
        <v>2.0331863999999999</v>
      </c>
      <c r="H33" s="184">
        <v>4.013547</v>
      </c>
    </row>
    <row r="34" spans="1:8" x14ac:dyDescent="0.25">
      <c r="A34" s="184" t="s">
        <v>222</v>
      </c>
      <c r="B34" s="184">
        <v>4.5408495000000002</v>
      </c>
      <c r="C34" s="184">
        <v>5.1428095999999996</v>
      </c>
      <c r="D34" s="184">
        <v>5.1593904000000004</v>
      </c>
      <c r="E34" s="184">
        <v>2.1549423999999999</v>
      </c>
      <c r="F34" s="184">
        <v>1.9347239000000001</v>
      </c>
      <c r="G34" s="184">
        <v>2.0108253999999999</v>
      </c>
      <c r="H34" s="184">
        <v>5.2391575000000001</v>
      </c>
    </row>
    <row r="35" spans="1:8" x14ac:dyDescent="0.25">
      <c r="A35" s="184"/>
      <c r="B35" s="184">
        <v>4.2007785999999996</v>
      </c>
      <c r="C35" s="184">
        <v>4.2098651</v>
      </c>
      <c r="D35" s="184">
        <v>4.8098150999999998</v>
      </c>
      <c r="E35" s="184">
        <v>1.8424045</v>
      </c>
      <c r="F35" s="184">
        <v>1.7791706</v>
      </c>
      <c r="G35" s="184">
        <v>1.7548868</v>
      </c>
      <c r="H35" s="184">
        <v>4.2427162000000003</v>
      </c>
    </row>
    <row r="36" spans="1:8" x14ac:dyDescent="0.25">
      <c r="A36" s="184"/>
      <c r="B36" s="184"/>
      <c r="C36" s="184"/>
      <c r="D36" s="184"/>
      <c r="E36" s="184"/>
      <c r="F36" s="184"/>
      <c r="G36" s="184"/>
      <c r="H36" s="184"/>
    </row>
    <row r="37" spans="1:8" x14ac:dyDescent="0.25">
      <c r="A37" s="184" t="s">
        <v>218</v>
      </c>
      <c r="B37" s="184">
        <v>7.5</v>
      </c>
      <c r="C37" s="184">
        <v>7.5</v>
      </c>
      <c r="D37" s="184">
        <v>7.5</v>
      </c>
      <c r="E37" s="184">
        <v>3</v>
      </c>
      <c r="F37" s="184">
        <v>3</v>
      </c>
      <c r="G37" s="184">
        <v>3</v>
      </c>
      <c r="H37" s="184">
        <v>7.5</v>
      </c>
    </row>
    <row r="38" spans="1:8" x14ac:dyDescent="0.25">
      <c r="A38" s="184" t="s">
        <v>219</v>
      </c>
      <c r="B38" s="184">
        <v>7.8074187999999998</v>
      </c>
      <c r="C38" s="184">
        <v>7.5983733999999998</v>
      </c>
      <c r="D38" s="184">
        <v>7.6645744000000002</v>
      </c>
      <c r="E38" s="184">
        <v>3.1383548000000001</v>
      </c>
      <c r="F38" s="184">
        <v>3.4354065</v>
      </c>
      <c r="G38" s="184">
        <v>3.0068264</v>
      </c>
      <c r="H38" s="184">
        <v>7.5807801000000001</v>
      </c>
    </row>
    <row r="39" spans="1:8" x14ac:dyDescent="0.25">
      <c r="A39" s="184" t="s">
        <v>220</v>
      </c>
      <c r="B39" s="184">
        <v>6.8501798000000003</v>
      </c>
      <c r="C39" s="184">
        <v>7.1929914000000004</v>
      </c>
      <c r="D39" s="184">
        <v>7.5502796999999999</v>
      </c>
      <c r="E39" s="184">
        <v>2.8119017999999998</v>
      </c>
      <c r="F39" s="184">
        <v>2.9054188999999999</v>
      </c>
      <c r="G39" s="184">
        <v>2.8748064000000002</v>
      </c>
      <c r="H39" s="184">
        <v>7.5497551999999999</v>
      </c>
    </row>
    <row r="40" spans="1:8" x14ac:dyDescent="0.25">
      <c r="A40" s="184" t="s">
        <v>221</v>
      </c>
      <c r="B40" s="184">
        <v>6.4288432000000002</v>
      </c>
      <c r="C40" s="184">
        <v>7.6178327000000001</v>
      </c>
      <c r="D40" s="184">
        <v>7.5428414999999998</v>
      </c>
      <c r="E40" s="184">
        <v>3.1612836</v>
      </c>
      <c r="F40" s="184">
        <v>2.7333618</v>
      </c>
      <c r="G40" s="184">
        <v>3.057178</v>
      </c>
      <c r="H40" s="184">
        <v>7.7477722</v>
      </c>
    </row>
    <row r="41" spans="1:8" x14ac:dyDescent="0.25">
      <c r="A41" s="184" t="s">
        <v>222</v>
      </c>
      <c r="B41" s="184">
        <v>7.7355821999999996</v>
      </c>
      <c r="C41" s="184">
        <v>7.4366734000000001</v>
      </c>
      <c r="D41" s="184">
        <v>7.6826077000000002</v>
      </c>
      <c r="E41" s="184">
        <v>3.2398199000000001</v>
      </c>
      <c r="F41" s="184">
        <v>3.1586981999999999</v>
      </c>
      <c r="G41" s="184">
        <v>2.9818695000000002</v>
      </c>
      <c r="H41" s="184">
        <v>8.2625834999999999</v>
      </c>
    </row>
    <row r="42" spans="1:8" x14ac:dyDescent="0.25">
      <c r="A42" s="184"/>
      <c r="B42" s="184"/>
      <c r="C42" s="184"/>
      <c r="D42" s="184"/>
      <c r="E42" s="184"/>
      <c r="F42" s="184"/>
      <c r="G42" s="184"/>
      <c r="H42" s="184"/>
    </row>
    <row r="43" spans="1:8" x14ac:dyDescent="0.25">
      <c r="A43" s="184" t="s">
        <v>218</v>
      </c>
      <c r="B43" s="184">
        <v>10</v>
      </c>
      <c r="C43" s="184">
        <v>10</v>
      </c>
      <c r="D43" s="184">
        <v>10</v>
      </c>
      <c r="E43" s="184">
        <v>4</v>
      </c>
      <c r="F43" s="184">
        <v>4</v>
      </c>
      <c r="G43" s="184">
        <v>4</v>
      </c>
      <c r="H43" s="184">
        <v>10</v>
      </c>
    </row>
    <row r="44" spans="1:8" x14ac:dyDescent="0.25">
      <c r="A44" s="184" t="s">
        <v>219</v>
      </c>
      <c r="B44" s="184">
        <v>9.3155040000000007</v>
      </c>
      <c r="C44" s="184">
        <v>9.2039468000000006</v>
      </c>
      <c r="D44" s="184">
        <v>9.9439887000000002</v>
      </c>
      <c r="E44" s="184">
        <v>3.7643882999999998</v>
      </c>
      <c r="F44" s="184">
        <v>3.5557873999999998</v>
      </c>
      <c r="G44" s="184">
        <v>3.6383804</v>
      </c>
      <c r="H44" s="184">
        <v>10.0735104</v>
      </c>
    </row>
    <row r="45" spans="1:8" x14ac:dyDescent="0.25">
      <c r="A45" s="184" t="s">
        <v>220</v>
      </c>
      <c r="B45" s="184">
        <v>10.132975200000001</v>
      </c>
      <c r="C45" s="184">
        <v>9.5250237000000002</v>
      </c>
      <c r="D45" s="184">
        <v>10.0263472</v>
      </c>
      <c r="E45" s="184">
        <v>4.1100355999999998</v>
      </c>
      <c r="F45" s="184">
        <v>4.8251030999999998</v>
      </c>
      <c r="G45" s="184">
        <v>4.2233229999999997</v>
      </c>
      <c r="H45" s="184">
        <v>10.161891199999999</v>
      </c>
    </row>
    <row r="46" spans="1:8" x14ac:dyDescent="0.25">
      <c r="A46" s="184" t="s">
        <v>221</v>
      </c>
      <c r="B46" s="184">
        <v>8.6739502999999996</v>
      </c>
      <c r="C46" s="184">
        <v>10.3233379</v>
      </c>
      <c r="D46" s="184">
        <v>10.2842503</v>
      </c>
      <c r="E46" s="184">
        <v>4.3029526000000002</v>
      </c>
      <c r="F46" s="184">
        <v>4.0408527000000003</v>
      </c>
      <c r="G46" s="184">
        <v>4.0407238999999997</v>
      </c>
      <c r="H46" s="184">
        <v>10.5602023</v>
      </c>
    </row>
    <row r="47" spans="1:8" x14ac:dyDescent="0.25">
      <c r="A47" s="184" t="s">
        <v>222</v>
      </c>
      <c r="B47" s="184">
        <v>10.2117532</v>
      </c>
      <c r="C47" s="184">
        <v>9.9019627000000003</v>
      </c>
      <c r="D47" s="184">
        <v>9.7616212999999998</v>
      </c>
      <c r="E47" s="184">
        <v>3.9285122000000001</v>
      </c>
      <c r="F47" s="184">
        <v>3.6031621</v>
      </c>
      <c r="G47" s="184">
        <v>3.7817365999999999</v>
      </c>
      <c r="H47" s="184">
        <v>9.6515815000000007</v>
      </c>
    </row>
    <row r="48" spans="1:8" x14ac:dyDescent="0.25">
      <c r="A48" s="184"/>
      <c r="B48" s="184"/>
      <c r="C48" s="184"/>
      <c r="D48" s="184"/>
      <c r="E48" s="184"/>
      <c r="F48" s="184"/>
      <c r="G48" s="184"/>
      <c r="H48" s="184"/>
    </row>
    <row r="49" spans="1:31" x14ac:dyDescent="0.25">
      <c r="A49" s="184" t="s">
        <v>218</v>
      </c>
      <c r="B49" s="184">
        <v>20</v>
      </c>
      <c r="C49" s="184">
        <v>20</v>
      </c>
      <c r="D49" s="184">
        <v>20</v>
      </c>
      <c r="E49" s="184">
        <v>8</v>
      </c>
      <c r="F49" s="184">
        <v>8</v>
      </c>
      <c r="G49" s="184">
        <v>8</v>
      </c>
      <c r="H49" s="184">
        <v>20</v>
      </c>
    </row>
    <row r="50" spans="1:31" x14ac:dyDescent="0.25">
      <c r="A50" s="184" t="s">
        <v>219</v>
      </c>
      <c r="B50" s="184">
        <v>20.243172900000001</v>
      </c>
      <c r="C50" s="184">
        <v>22.2864413</v>
      </c>
      <c r="D50" s="184">
        <v>21.492092700000001</v>
      </c>
      <c r="E50" s="184">
        <v>8.3264482999999991</v>
      </c>
      <c r="F50" s="184">
        <v>8.2357946000000002</v>
      </c>
      <c r="G50" s="184">
        <v>8.5817107999999998</v>
      </c>
      <c r="H50" s="184">
        <v>20.187902999999999</v>
      </c>
    </row>
    <row r="51" spans="1:31" x14ac:dyDescent="0.25">
      <c r="A51" s="184" t="s">
        <v>220</v>
      </c>
      <c r="B51" s="184">
        <v>20.254398399999999</v>
      </c>
      <c r="C51" s="184">
        <v>21.399201600000001</v>
      </c>
      <c r="D51" s="184">
        <v>20.9149779</v>
      </c>
      <c r="E51" s="184">
        <v>8.6562892999999992</v>
      </c>
      <c r="F51" s="184">
        <v>9.7242122000000002</v>
      </c>
      <c r="G51" s="184">
        <v>8.9132309999999997</v>
      </c>
      <c r="H51" s="184">
        <v>22.3727555</v>
      </c>
    </row>
    <row r="52" spans="1:31" x14ac:dyDescent="0.25">
      <c r="A52" s="184" t="s">
        <v>221</v>
      </c>
      <c r="B52" s="184">
        <v>18.350201500000001</v>
      </c>
      <c r="C52" s="184">
        <v>20.505424399999999</v>
      </c>
      <c r="D52" s="184">
        <v>21.161199499999999</v>
      </c>
      <c r="E52" s="184">
        <v>8.3708241999999995</v>
      </c>
      <c r="F52" s="184">
        <v>8.2098729000000006</v>
      </c>
      <c r="G52" s="184">
        <v>7.9720921000000002</v>
      </c>
      <c r="H52" s="184">
        <v>19.034857500000001</v>
      </c>
    </row>
    <row r="53" spans="1:31" x14ac:dyDescent="0.25">
      <c r="A53" s="184" t="s">
        <v>222</v>
      </c>
      <c r="B53" s="184">
        <v>18.193628</v>
      </c>
      <c r="C53" s="184">
        <v>21.427140600000001</v>
      </c>
      <c r="D53" s="184">
        <v>19.884554999999999</v>
      </c>
      <c r="E53" s="184">
        <v>8.9677135999999997</v>
      </c>
      <c r="F53" s="184">
        <v>8.7934497999999994</v>
      </c>
      <c r="G53" s="184">
        <v>8.4836063999999993</v>
      </c>
      <c r="H53" s="184">
        <v>21.050096</v>
      </c>
    </row>
    <row r="54" spans="1:31" x14ac:dyDescent="0.25">
      <c r="A54" s="184"/>
      <c r="B54" s="184"/>
      <c r="C54" s="184"/>
      <c r="D54" s="184"/>
      <c r="E54" s="184"/>
      <c r="F54" s="184"/>
      <c r="G54" s="184"/>
      <c r="H54" s="184"/>
    </row>
    <row r="55" spans="1:31" x14ac:dyDescent="0.25">
      <c r="A55" s="184" t="s">
        <v>218</v>
      </c>
      <c r="B55" s="184">
        <v>15</v>
      </c>
      <c r="C55" s="184">
        <v>15</v>
      </c>
      <c r="D55" s="184">
        <v>15</v>
      </c>
      <c r="E55" s="184">
        <v>6</v>
      </c>
      <c r="F55" s="184">
        <v>6</v>
      </c>
      <c r="G55" s="184">
        <v>6</v>
      </c>
      <c r="H55" s="184">
        <v>15</v>
      </c>
    </row>
    <row r="56" spans="1:31" x14ac:dyDescent="0.25">
      <c r="A56" s="184" t="s">
        <v>219</v>
      </c>
      <c r="B56" s="184">
        <v>14.0095665</v>
      </c>
      <c r="C56" s="184">
        <v>13.915670799999999</v>
      </c>
      <c r="D56" s="184">
        <v>15.254546299999999</v>
      </c>
      <c r="E56" s="184">
        <v>5.9008722999999996</v>
      </c>
      <c r="F56" s="184">
        <v>5.8959140999999997</v>
      </c>
      <c r="G56" s="184">
        <v>5.7926276000000003</v>
      </c>
      <c r="H56" s="184">
        <v>15.544242799999999</v>
      </c>
    </row>
    <row r="57" spans="1:31" x14ac:dyDescent="0.25">
      <c r="A57" s="184" t="s">
        <v>220</v>
      </c>
      <c r="B57" s="184">
        <v>14.9770281</v>
      </c>
      <c r="C57" s="184">
        <v>15.8200044</v>
      </c>
      <c r="D57" s="184">
        <v>16.1368914</v>
      </c>
      <c r="E57" s="184">
        <v>6.6851313000000001</v>
      </c>
      <c r="F57" s="184">
        <v>6.7310150999999996</v>
      </c>
      <c r="G57" s="184">
        <v>6.6858086999999999</v>
      </c>
      <c r="H57" s="184">
        <v>17.746193699999999</v>
      </c>
    </row>
    <row r="58" spans="1:31" x14ac:dyDescent="0.25">
      <c r="A58" s="184" t="s">
        <v>221</v>
      </c>
      <c r="B58" s="184">
        <v>15.887452</v>
      </c>
      <c r="C58" s="184">
        <v>16.6744287</v>
      </c>
      <c r="D58" s="184">
        <v>17.336950099999999</v>
      </c>
      <c r="E58" s="184">
        <v>6.5683265999999998</v>
      </c>
      <c r="F58" s="184">
        <v>6.3453241</v>
      </c>
      <c r="G58" s="184">
        <v>6.5214783000000001</v>
      </c>
      <c r="H58" s="184">
        <v>16.627251000000001</v>
      </c>
    </row>
    <row r="59" spans="1:31" x14ac:dyDescent="0.25">
      <c r="A59" s="184" t="s">
        <v>222</v>
      </c>
      <c r="B59" s="184">
        <v>14.2722806</v>
      </c>
      <c r="C59" s="184">
        <v>14.490777700000001</v>
      </c>
      <c r="D59" s="184">
        <v>15.0674846</v>
      </c>
      <c r="E59" s="184">
        <v>7.5653421999999999</v>
      </c>
      <c r="F59" s="184">
        <v>6.1156135999999996</v>
      </c>
      <c r="G59" s="184">
        <v>6.6204185999999998</v>
      </c>
      <c r="H59" s="184">
        <v>13.998317800000001</v>
      </c>
    </row>
    <row r="62" spans="1:31" s="167" customFormat="1" ht="18.75" x14ac:dyDescent="0.3">
      <c r="G62" s="168" t="s">
        <v>308</v>
      </c>
    </row>
    <row r="63" spans="1:31" s="167" customFormat="1" x14ac:dyDescent="0.25"/>
    <row r="64" spans="1:31" s="173" customFormat="1" ht="16.5" customHeight="1" x14ac:dyDescent="0.25">
      <c r="A64" s="169" t="s">
        <v>168</v>
      </c>
      <c r="B64" s="169"/>
      <c r="C64" s="169"/>
      <c r="D64" s="170" t="s">
        <v>224</v>
      </c>
      <c r="E64" s="171"/>
      <c r="F64" s="171"/>
      <c r="G64" s="172"/>
      <c r="H64" s="170" t="s">
        <v>225</v>
      </c>
      <c r="I64" s="171"/>
      <c r="J64" s="171"/>
      <c r="K64" s="172"/>
      <c r="L64" s="170" t="s">
        <v>226</v>
      </c>
      <c r="M64" s="171"/>
      <c r="N64" s="171"/>
      <c r="O64" s="172"/>
      <c r="P64" s="170" t="s">
        <v>227</v>
      </c>
      <c r="Q64" s="171"/>
      <c r="R64" s="171"/>
      <c r="S64" s="172"/>
      <c r="T64" s="170" t="s">
        <v>228</v>
      </c>
      <c r="U64" s="171"/>
      <c r="V64" s="171"/>
      <c r="W64" s="172"/>
      <c r="X64" s="170" t="s">
        <v>229</v>
      </c>
      <c r="Y64" s="171"/>
      <c r="Z64" s="171"/>
      <c r="AA64" s="172"/>
      <c r="AB64" s="170" t="s">
        <v>230</v>
      </c>
      <c r="AC64" s="171"/>
      <c r="AD64" s="171"/>
      <c r="AE64" s="172"/>
    </row>
    <row r="65" spans="1:31" s="173" customFormat="1" ht="16.5" customHeight="1" x14ac:dyDescent="0.25">
      <c r="A65" s="174" t="s">
        <v>179</v>
      </c>
      <c r="B65" s="174" t="s">
        <v>180</v>
      </c>
      <c r="C65" s="174" t="s">
        <v>181</v>
      </c>
      <c r="D65" s="175" t="s">
        <v>231</v>
      </c>
      <c r="E65" s="176" t="s">
        <v>232</v>
      </c>
      <c r="F65" s="175" t="s">
        <v>233</v>
      </c>
      <c r="G65" s="177" t="s">
        <v>182</v>
      </c>
      <c r="H65" s="175" t="s">
        <v>231</v>
      </c>
      <c r="I65" s="176" t="s">
        <v>232</v>
      </c>
      <c r="J65" s="175" t="s">
        <v>233</v>
      </c>
      <c r="K65" s="177" t="s">
        <v>182</v>
      </c>
      <c r="L65" s="175" t="s">
        <v>231</v>
      </c>
      <c r="M65" s="176" t="s">
        <v>232</v>
      </c>
      <c r="N65" s="175" t="s">
        <v>233</v>
      </c>
      <c r="O65" s="177" t="s">
        <v>182</v>
      </c>
      <c r="P65" s="175" t="s">
        <v>231</v>
      </c>
      <c r="Q65" s="176" t="s">
        <v>232</v>
      </c>
      <c r="R65" s="175" t="s">
        <v>233</v>
      </c>
      <c r="S65" s="177" t="s">
        <v>182</v>
      </c>
      <c r="T65" s="175" t="s">
        <v>231</v>
      </c>
      <c r="U65" s="176" t="s">
        <v>232</v>
      </c>
      <c r="V65" s="175" t="s">
        <v>233</v>
      </c>
      <c r="W65" s="177" t="s">
        <v>182</v>
      </c>
      <c r="X65" s="175" t="s">
        <v>231</v>
      </c>
      <c r="Y65" s="176" t="s">
        <v>232</v>
      </c>
      <c r="Z65" s="177" t="s">
        <v>233</v>
      </c>
      <c r="AA65" s="177" t="s">
        <v>182</v>
      </c>
      <c r="AB65" s="175" t="s">
        <v>231</v>
      </c>
      <c r="AC65" s="176" t="s">
        <v>232</v>
      </c>
      <c r="AD65" s="175" t="s">
        <v>233</v>
      </c>
      <c r="AE65" s="177" t="s">
        <v>182</v>
      </c>
    </row>
    <row r="66" spans="1:31" s="167" customFormat="1" x14ac:dyDescent="0.25">
      <c r="A66" s="178" t="s">
        <v>234</v>
      </c>
      <c r="B66" s="178"/>
      <c r="C66" s="178"/>
      <c r="D66" s="179"/>
      <c r="E66" s="180"/>
      <c r="F66" s="179"/>
      <c r="G66" s="181"/>
      <c r="H66" s="179"/>
      <c r="I66" s="180"/>
      <c r="J66" s="179"/>
      <c r="K66" s="181"/>
      <c r="L66" s="179"/>
      <c r="M66" s="180"/>
      <c r="N66" s="179"/>
      <c r="O66" s="181"/>
      <c r="P66" s="179"/>
      <c r="Q66" s="180"/>
      <c r="R66" s="179"/>
      <c r="S66" s="181"/>
      <c r="T66" s="179"/>
      <c r="U66" s="180"/>
      <c r="V66" s="179"/>
      <c r="W66" s="181"/>
      <c r="X66" s="179"/>
      <c r="Y66" s="180"/>
      <c r="Z66" s="181"/>
      <c r="AA66" s="181"/>
      <c r="AB66" s="179"/>
      <c r="AC66" s="180"/>
      <c r="AD66" s="179"/>
      <c r="AE66" s="181"/>
    </row>
    <row r="67" spans="1:31" s="167" customFormat="1" x14ac:dyDescent="0.25">
      <c r="A67" s="178" t="s">
        <v>235</v>
      </c>
      <c r="B67" s="178" t="s">
        <v>236</v>
      </c>
      <c r="C67" s="178" t="s">
        <v>237</v>
      </c>
      <c r="D67" s="179" t="s">
        <v>237</v>
      </c>
      <c r="E67" s="180" t="s">
        <v>237</v>
      </c>
      <c r="F67" s="179" t="s">
        <v>237</v>
      </c>
      <c r="G67" s="181" t="s">
        <v>237</v>
      </c>
      <c r="H67" s="179" t="s">
        <v>237</v>
      </c>
      <c r="I67" s="180" t="s">
        <v>237</v>
      </c>
      <c r="J67" s="179" t="s">
        <v>237</v>
      </c>
      <c r="K67" s="181" t="s">
        <v>237</v>
      </c>
      <c r="L67" s="179">
        <v>8.1737166666666692</v>
      </c>
      <c r="M67" s="180">
        <v>83.374621291633005</v>
      </c>
      <c r="N67" s="179">
        <v>28.196173357401101</v>
      </c>
      <c r="O67" s="181" t="s">
        <v>237</v>
      </c>
      <c r="P67" s="179">
        <v>9.0574833333333302</v>
      </c>
      <c r="Q67" s="180">
        <v>46.516965485081599</v>
      </c>
      <c r="R67" s="179">
        <v>16.4128966528957</v>
      </c>
      <c r="S67" s="181" t="s">
        <v>237</v>
      </c>
      <c r="T67" s="179">
        <v>9.2568333333333293</v>
      </c>
      <c r="U67" s="180">
        <v>230.09678646224501</v>
      </c>
      <c r="V67" s="179">
        <v>7.0520200288493999</v>
      </c>
      <c r="W67" s="181" t="s">
        <v>237</v>
      </c>
      <c r="X67" s="179">
        <v>9.5218833333333297</v>
      </c>
      <c r="Y67" s="180">
        <v>749.74971902408902</v>
      </c>
      <c r="Z67" s="181">
        <v>7.5673929050932198</v>
      </c>
      <c r="AA67" s="181" t="s">
        <v>237</v>
      </c>
      <c r="AB67" s="179">
        <v>9.8114500000000007</v>
      </c>
      <c r="AC67" s="180">
        <v>247.724414086878</v>
      </c>
      <c r="AD67" s="179">
        <v>13.624021816242101</v>
      </c>
      <c r="AE67" s="181" t="s">
        <v>237</v>
      </c>
    </row>
    <row r="68" spans="1:31" s="167" customFormat="1" x14ac:dyDescent="0.25">
      <c r="A68" s="178" t="s">
        <v>238</v>
      </c>
      <c r="B68" s="178" t="s">
        <v>239</v>
      </c>
      <c r="C68" s="178" t="s">
        <v>240</v>
      </c>
      <c r="D68" s="179" t="s">
        <v>237</v>
      </c>
      <c r="E68" s="180" t="s">
        <v>237</v>
      </c>
      <c r="F68" s="179" t="s">
        <v>237</v>
      </c>
      <c r="G68" s="181" t="s">
        <v>237</v>
      </c>
      <c r="H68" s="179">
        <v>7.6872166666666697</v>
      </c>
      <c r="I68" s="180">
        <v>61.661062047230899</v>
      </c>
      <c r="J68" s="179">
        <v>4.6389901500320102E-2</v>
      </c>
      <c r="K68" s="181">
        <v>95.002870162441297</v>
      </c>
      <c r="L68" s="179">
        <v>8.2210666666666707</v>
      </c>
      <c r="M68" s="180">
        <v>93.839192819453999</v>
      </c>
      <c r="N68" s="179">
        <v>4.2099310909727197E-2</v>
      </c>
      <c r="O68" s="181">
        <v>86.216078045724402</v>
      </c>
      <c r="P68" s="179">
        <v>8.9514499999999995</v>
      </c>
      <c r="Q68" s="180">
        <v>0</v>
      </c>
      <c r="R68" s="179">
        <v>0</v>
      </c>
      <c r="S68" s="181">
        <v>0</v>
      </c>
      <c r="T68" s="179">
        <v>9.2568333333333293</v>
      </c>
      <c r="U68" s="180">
        <v>92.277146672620702</v>
      </c>
      <c r="V68" s="179">
        <v>7.6568539099124602E-2</v>
      </c>
      <c r="W68" s="181">
        <v>392.05601177227197</v>
      </c>
      <c r="X68" s="179">
        <v>9.5772833333333303</v>
      </c>
      <c r="Y68" s="180">
        <v>86.081057452882803</v>
      </c>
      <c r="Z68" s="181">
        <v>1.6129653353241201E-2</v>
      </c>
      <c r="AA68" s="181">
        <v>82.589110871690806</v>
      </c>
      <c r="AB68" s="179">
        <v>9.8344000000000005</v>
      </c>
      <c r="AC68" s="180">
        <v>50.0988492443879</v>
      </c>
      <c r="AD68" s="179">
        <v>4.0599150437456898E-2</v>
      </c>
      <c r="AE68" s="181">
        <v>83.143867371404696</v>
      </c>
    </row>
    <row r="69" spans="1:31" s="167" customFormat="1" x14ac:dyDescent="0.25">
      <c r="A69" s="178" t="s">
        <v>238</v>
      </c>
      <c r="B69" s="178" t="s">
        <v>239</v>
      </c>
      <c r="C69" s="178" t="s">
        <v>240</v>
      </c>
      <c r="D69" s="179">
        <v>7.4650999999999996</v>
      </c>
      <c r="E69" s="180">
        <v>0</v>
      </c>
      <c r="F69" s="179">
        <v>0</v>
      </c>
      <c r="G69" s="181">
        <v>0</v>
      </c>
      <c r="H69" s="179">
        <v>7.6749999999999998</v>
      </c>
      <c r="I69" s="180">
        <v>61.451104870638098</v>
      </c>
      <c r="J69" s="179">
        <v>4.89205917828687E-2</v>
      </c>
      <c r="K69" s="181">
        <v>100.18552484716101</v>
      </c>
      <c r="L69" s="179">
        <v>8.2327499999999993</v>
      </c>
      <c r="M69" s="180">
        <v>114.197293433068</v>
      </c>
      <c r="N69" s="179">
        <v>5.7744264661857801E-2</v>
      </c>
      <c r="O69" s="181">
        <v>118.255713008105</v>
      </c>
      <c r="P69" s="179">
        <v>8.8316666666666706</v>
      </c>
      <c r="Q69" s="180">
        <v>0</v>
      </c>
      <c r="R69" s="179">
        <v>0</v>
      </c>
      <c r="S69" s="181">
        <v>0</v>
      </c>
      <c r="T69" s="179">
        <v>9.2802166666666697</v>
      </c>
      <c r="U69" s="180">
        <v>57.551011138813401</v>
      </c>
      <c r="V69" s="179">
        <v>6.7038537314630303E-2</v>
      </c>
      <c r="W69" s="181">
        <v>343.259279644804</v>
      </c>
      <c r="X69" s="179">
        <v>9.5345666666666702</v>
      </c>
      <c r="Y69" s="180">
        <v>75.677692152965406</v>
      </c>
      <c r="Z69" s="181">
        <v>1.7576289691564901E-2</v>
      </c>
      <c r="AA69" s="181">
        <v>89.9963629880436</v>
      </c>
      <c r="AB69" s="179">
        <v>9.8058833333333304</v>
      </c>
      <c r="AC69" s="180">
        <v>56.029806790744097</v>
      </c>
      <c r="AD69" s="179">
        <v>5.8343612340191697E-2</v>
      </c>
      <c r="AE69" s="181">
        <v>119.48312992052399</v>
      </c>
    </row>
    <row r="70" spans="1:31" s="167" customFormat="1" x14ac:dyDescent="0.25">
      <c r="A70" s="178" t="s">
        <v>241</v>
      </c>
      <c r="B70" s="178" t="s">
        <v>239</v>
      </c>
      <c r="C70" s="178" t="s">
        <v>242</v>
      </c>
      <c r="D70" s="179" t="s">
        <v>237</v>
      </c>
      <c r="E70" s="180" t="s">
        <v>237</v>
      </c>
      <c r="F70" s="179" t="s">
        <v>237</v>
      </c>
      <c r="G70" s="181" t="s">
        <v>237</v>
      </c>
      <c r="H70" s="179">
        <v>7.6911333333333296</v>
      </c>
      <c r="I70" s="180">
        <v>265.13558488517901</v>
      </c>
      <c r="J70" s="179">
        <v>0.212784538272072</v>
      </c>
      <c r="K70" s="181">
        <v>108.947078117901</v>
      </c>
      <c r="L70" s="179">
        <v>8.2210666666666707</v>
      </c>
      <c r="M70" s="180">
        <v>308.69622612681502</v>
      </c>
      <c r="N70" s="179">
        <v>0.17925989203842499</v>
      </c>
      <c r="O70" s="181">
        <v>91.782239536339901</v>
      </c>
      <c r="P70" s="179">
        <v>9.0590333333333302</v>
      </c>
      <c r="Q70" s="180">
        <v>103.041604161488</v>
      </c>
      <c r="R70" s="179">
        <v>7.5041855004102695E-2</v>
      </c>
      <c r="S70" s="181">
        <v>96.047427369899793</v>
      </c>
      <c r="T70" s="179">
        <v>9.2307833333333296</v>
      </c>
      <c r="U70" s="180">
        <v>61.660915714843497</v>
      </c>
      <c r="V70" s="179">
        <v>7.3003629483165702E-2</v>
      </c>
      <c r="W70" s="181">
        <v>93.438665663849605</v>
      </c>
      <c r="X70" s="179">
        <v>9.5503</v>
      </c>
      <c r="Y70" s="180">
        <v>407.19629903258902</v>
      </c>
      <c r="Z70" s="181">
        <v>9.5007500726681196E-2</v>
      </c>
      <c r="AA70" s="181">
        <v>121.601818413774</v>
      </c>
      <c r="AB70" s="179">
        <v>9.8039166666666695</v>
      </c>
      <c r="AC70" s="180">
        <v>161.756473084569</v>
      </c>
      <c r="AD70" s="179">
        <v>0.19285881990665399</v>
      </c>
      <c r="AE70" s="181">
        <v>98.744979727947296</v>
      </c>
    </row>
    <row r="71" spans="1:31" s="167" customFormat="1" x14ac:dyDescent="0.25">
      <c r="A71" s="178" t="s">
        <v>243</v>
      </c>
      <c r="B71" s="178" t="s">
        <v>239</v>
      </c>
      <c r="C71" s="178" t="s">
        <v>244</v>
      </c>
      <c r="D71" s="179">
        <v>7.4300333333333297</v>
      </c>
      <c r="E71" s="180">
        <v>0</v>
      </c>
      <c r="F71" s="179">
        <v>0</v>
      </c>
      <c r="G71" s="181">
        <v>0</v>
      </c>
      <c r="H71" s="179">
        <v>7.6955166666666699</v>
      </c>
      <c r="I71" s="180">
        <v>1972.0326745376899</v>
      </c>
      <c r="J71" s="179">
        <v>0.75622753983967905</v>
      </c>
      <c r="K71" s="181">
        <v>96.790930479928207</v>
      </c>
      <c r="L71" s="179">
        <v>8.1972166666666695</v>
      </c>
      <c r="M71" s="180">
        <v>2924.81307409889</v>
      </c>
      <c r="N71" s="179">
        <v>0.78992377160787597</v>
      </c>
      <c r="O71" s="181">
        <v>101.10377212439199</v>
      </c>
      <c r="P71" s="179">
        <v>9.0805500000000006</v>
      </c>
      <c r="Q71" s="180">
        <v>1156.97182276079</v>
      </c>
      <c r="R71" s="179">
        <v>0.32800397037651302</v>
      </c>
      <c r="S71" s="181">
        <v>104.96127052048401</v>
      </c>
      <c r="T71" s="179">
        <v>9.2685166666666703</v>
      </c>
      <c r="U71" s="180">
        <v>1059.4576421787699</v>
      </c>
      <c r="V71" s="179">
        <v>0.33590522335238898</v>
      </c>
      <c r="W71" s="181">
        <v>107.489671472765</v>
      </c>
      <c r="X71" s="179">
        <v>9.5365833333333292</v>
      </c>
      <c r="Y71" s="180">
        <v>3289.8280522878499</v>
      </c>
      <c r="Z71" s="181">
        <v>0.33347748373619202</v>
      </c>
      <c r="AA71" s="181">
        <v>106.712794795582</v>
      </c>
      <c r="AB71" s="179">
        <v>9.8089333333333304</v>
      </c>
      <c r="AC71" s="180">
        <v>1462.2495811869301</v>
      </c>
      <c r="AD71" s="179">
        <v>0.77941278162328198</v>
      </c>
      <c r="AE71" s="181">
        <v>99.758451506883702</v>
      </c>
    </row>
    <row r="72" spans="1:31" s="167" customFormat="1" x14ac:dyDescent="0.25">
      <c r="A72" s="178" t="s">
        <v>245</v>
      </c>
      <c r="B72" s="178" t="s">
        <v>239</v>
      </c>
      <c r="C72" s="178" t="s">
        <v>246</v>
      </c>
      <c r="D72" s="179">
        <v>7.40736666666667</v>
      </c>
      <c r="E72" s="180">
        <v>412.36731912702697</v>
      </c>
      <c r="F72" s="179">
        <v>3.5350854291411302</v>
      </c>
      <c r="G72" s="181">
        <v>113.122733732516</v>
      </c>
      <c r="H72" s="179">
        <v>7.6900333333333304</v>
      </c>
      <c r="I72" s="180">
        <v>7934.0651039860804</v>
      </c>
      <c r="J72" s="179">
        <v>3.0812885514116899</v>
      </c>
      <c r="K72" s="181">
        <v>98.601233645173906</v>
      </c>
      <c r="L72" s="179">
        <v>8.1986000000000008</v>
      </c>
      <c r="M72" s="180">
        <v>11880.907683994599</v>
      </c>
      <c r="N72" s="179">
        <v>3.2380463083511102</v>
      </c>
      <c r="O72" s="181">
        <v>103.617481867235</v>
      </c>
      <c r="P72" s="179">
        <v>9.0722500000000004</v>
      </c>
      <c r="Q72" s="180">
        <v>4465.2934461052801</v>
      </c>
      <c r="R72" s="179">
        <v>1.23748074852157</v>
      </c>
      <c r="S72" s="181">
        <v>98.998459881725793</v>
      </c>
      <c r="T72" s="179">
        <v>9.2568333333333293</v>
      </c>
      <c r="U72" s="180">
        <v>4258.4727095233102</v>
      </c>
      <c r="V72" s="179">
        <v>1.24165129455027</v>
      </c>
      <c r="W72" s="181">
        <v>99.332103564021395</v>
      </c>
      <c r="X72" s="179">
        <v>9.5276999999999994</v>
      </c>
      <c r="Y72" s="180">
        <v>12550.1740599368</v>
      </c>
      <c r="Z72" s="181">
        <v>1.2476830836991499</v>
      </c>
      <c r="AA72" s="181">
        <v>99.814646695932296</v>
      </c>
      <c r="AB72" s="179">
        <v>9.8032666666666692</v>
      </c>
      <c r="AC72" s="180">
        <v>5820.3916587473204</v>
      </c>
      <c r="AD72" s="179">
        <v>3.07374929234977</v>
      </c>
      <c r="AE72" s="181">
        <v>98.359977355192598</v>
      </c>
    </row>
    <row r="73" spans="1:31" s="167" customFormat="1" x14ac:dyDescent="0.25">
      <c r="A73" s="178" t="s">
        <v>247</v>
      </c>
      <c r="B73" s="178" t="s">
        <v>239</v>
      </c>
      <c r="C73" s="178" t="s">
        <v>248</v>
      </c>
      <c r="D73" s="179">
        <v>7.4047999999999998</v>
      </c>
      <c r="E73" s="180">
        <v>1643.83598510824</v>
      </c>
      <c r="F73" s="179">
        <v>12.0983155593312</v>
      </c>
      <c r="G73" s="181">
        <v>96.786524474649895</v>
      </c>
      <c r="H73" s="179">
        <v>7.6895499999999997</v>
      </c>
      <c r="I73" s="180">
        <v>33287.947634975098</v>
      </c>
      <c r="J73" s="179">
        <v>12.5613592898869</v>
      </c>
      <c r="K73" s="181">
        <v>100.490874319095</v>
      </c>
      <c r="L73" s="179">
        <v>8.2027000000000001</v>
      </c>
      <c r="M73" s="180">
        <v>45287.185460016801</v>
      </c>
      <c r="N73" s="179">
        <v>12.3724623727752</v>
      </c>
      <c r="O73" s="181">
        <v>98.979698982201796</v>
      </c>
      <c r="P73" s="179">
        <v>9.0731000000000002</v>
      </c>
      <c r="Q73" s="180">
        <v>17844.863341023301</v>
      </c>
      <c r="R73" s="179">
        <v>4.9994720499287801</v>
      </c>
      <c r="S73" s="181">
        <v>99.989440998575503</v>
      </c>
      <c r="T73" s="179">
        <v>9.2568333333333293</v>
      </c>
      <c r="U73" s="180">
        <v>16947.544245638299</v>
      </c>
      <c r="V73" s="179">
        <v>4.9859800550207796</v>
      </c>
      <c r="W73" s="181">
        <v>99.719601100415602</v>
      </c>
      <c r="X73" s="179">
        <v>9.5311333333333295</v>
      </c>
      <c r="Y73" s="180">
        <v>50207.321446953101</v>
      </c>
      <c r="Z73" s="181">
        <v>4.9620811284603796</v>
      </c>
      <c r="AA73" s="181">
        <v>99.241622569207706</v>
      </c>
      <c r="AB73" s="179">
        <v>9.8051833333333303</v>
      </c>
      <c r="AC73" s="180">
        <v>23639.809846855798</v>
      </c>
      <c r="AD73" s="179">
        <v>12.5667897488057</v>
      </c>
      <c r="AE73" s="181">
        <v>100.534317990445</v>
      </c>
    </row>
    <row r="74" spans="1:31" s="167" customFormat="1" x14ac:dyDescent="0.25">
      <c r="A74" s="178" t="s">
        <v>249</v>
      </c>
      <c r="B74" s="178" t="s">
        <v>239</v>
      </c>
      <c r="C74" s="178" t="s">
        <v>250</v>
      </c>
      <c r="D74" s="179">
        <v>7.3897333333333304</v>
      </c>
      <c r="E74" s="180">
        <v>6753.5721517667698</v>
      </c>
      <c r="F74" s="179">
        <v>50.070444343701503</v>
      </c>
      <c r="G74" s="181">
        <v>100.14088868740301</v>
      </c>
      <c r="H74" s="179">
        <v>7.6878166666666701</v>
      </c>
      <c r="I74" s="180">
        <v>142644.80870764999</v>
      </c>
      <c r="J74" s="179">
        <v>49.990693466675197</v>
      </c>
      <c r="K74" s="181">
        <v>99.981386933350393</v>
      </c>
      <c r="L74" s="179">
        <v>8.1993166666666699</v>
      </c>
      <c r="M74" s="180">
        <v>205285.12826466301</v>
      </c>
      <c r="N74" s="179">
        <v>50.0208080502304</v>
      </c>
      <c r="O74" s="181">
        <v>100.041616100461</v>
      </c>
      <c r="P74" s="179">
        <v>9.0734333333333304</v>
      </c>
      <c r="Q74" s="180">
        <v>74847.687682408505</v>
      </c>
      <c r="R74" s="179">
        <v>20.000634854161898</v>
      </c>
      <c r="S74" s="181">
        <v>100.00317427081001</v>
      </c>
      <c r="T74" s="179">
        <v>9.2685166666666703</v>
      </c>
      <c r="U74" s="180">
        <v>67518.9965455731</v>
      </c>
      <c r="V74" s="179">
        <v>20.004164613671399</v>
      </c>
      <c r="W74" s="181">
        <v>100.020823068357</v>
      </c>
      <c r="X74" s="179">
        <v>9.53081666666667</v>
      </c>
      <c r="Y74" s="180">
        <v>229202.823705858</v>
      </c>
      <c r="Z74" s="181">
        <v>20.007995639129099</v>
      </c>
      <c r="AA74" s="181">
        <v>100.03997819564501</v>
      </c>
      <c r="AB74" s="179">
        <v>9.8087166666666707</v>
      </c>
      <c r="AC74" s="180">
        <v>102179.82084519901</v>
      </c>
      <c r="AD74" s="179">
        <v>49.987419694133997</v>
      </c>
      <c r="AE74" s="181">
        <v>99.974839388268094</v>
      </c>
    </row>
    <row r="75" spans="1:31" s="167" customFormat="1" x14ac:dyDescent="0.25">
      <c r="A75" s="178" t="s">
        <v>251</v>
      </c>
      <c r="B75" s="178" t="s">
        <v>252</v>
      </c>
      <c r="C75" s="178" t="s">
        <v>237</v>
      </c>
      <c r="D75" s="179">
        <v>7.5827833333333299</v>
      </c>
      <c r="E75" s="180">
        <v>0</v>
      </c>
      <c r="F75" s="179">
        <v>0</v>
      </c>
      <c r="G75" s="181" t="s">
        <v>237</v>
      </c>
      <c r="H75" s="179">
        <v>7.6744500000000002</v>
      </c>
      <c r="I75" s="180">
        <v>19.0963221394695</v>
      </c>
      <c r="J75" s="179">
        <v>8.3904425094702799E-3</v>
      </c>
      <c r="K75" s="181" t="s">
        <v>237</v>
      </c>
      <c r="L75" s="179">
        <v>8.1973333333333294</v>
      </c>
      <c r="M75" s="180">
        <v>76.062425218514903</v>
      </c>
      <c r="N75" s="179">
        <v>1.24952811568555E-2</v>
      </c>
      <c r="O75" s="181" t="s">
        <v>237</v>
      </c>
      <c r="P75" s="179">
        <v>9.0955166666666702</v>
      </c>
      <c r="Q75" s="180">
        <v>55.8039880387363</v>
      </c>
      <c r="R75" s="179">
        <v>2.8219188781469701E-2</v>
      </c>
      <c r="S75" s="181" t="s">
        <v>237</v>
      </c>
      <c r="T75" s="179">
        <v>9.2451333333333299</v>
      </c>
      <c r="U75" s="180">
        <v>175.456068524795</v>
      </c>
      <c r="V75" s="179">
        <v>8.35561937973823E-2</v>
      </c>
      <c r="W75" s="181" t="s">
        <v>237</v>
      </c>
      <c r="X75" s="179">
        <v>9.5345666666666702</v>
      </c>
      <c r="Y75" s="180">
        <v>197.82103222509099</v>
      </c>
      <c r="Z75" s="181">
        <v>2.1909024655094599E-2</v>
      </c>
      <c r="AA75" s="181" t="s">
        <v>237</v>
      </c>
      <c r="AB75" s="179">
        <v>9.7949000000000002</v>
      </c>
      <c r="AC75" s="180">
        <v>92.757550019255405</v>
      </c>
      <c r="AD75" s="179">
        <v>4.6367582208368098E-2</v>
      </c>
      <c r="AE75" s="181" t="s">
        <v>237</v>
      </c>
    </row>
    <row r="76" spans="1:31" s="167" customFormat="1" x14ac:dyDescent="0.25">
      <c r="A76" s="178" t="s">
        <v>253</v>
      </c>
      <c r="B76" s="178" t="s">
        <v>254</v>
      </c>
      <c r="C76" s="178" t="s">
        <v>246</v>
      </c>
      <c r="D76" s="179">
        <v>7.4045833333333304</v>
      </c>
      <c r="E76" s="180">
        <v>424.44290476605897</v>
      </c>
      <c r="F76" s="179">
        <v>4.1461428915731604</v>
      </c>
      <c r="G76" s="181">
        <v>132.67657253034099</v>
      </c>
      <c r="H76" s="179">
        <v>7.6857666666666704</v>
      </c>
      <c r="I76" s="180">
        <v>7764.8629115110898</v>
      </c>
      <c r="J76" s="179">
        <v>3.5557127385059002</v>
      </c>
      <c r="K76" s="181">
        <v>113.78280763218901</v>
      </c>
      <c r="L76" s="179">
        <v>8.2012</v>
      </c>
      <c r="M76" s="180">
        <v>11162.0280267008</v>
      </c>
      <c r="N76" s="179">
        <v>3.1751959171514499</v>
      </c>
      <c r="O76" s="181">
        <v>101.606269348846</v>
      </c>
      <c r="P76" s="179">
        <v>9.0688833333333303</v>
      </c>
      <c r="Q76" s="180">
        <v>4181.9616466483703</v>
      </c>
      <c r="R76" s="179">
        <v>1.2098541849886899</v>
      </c>
      <c r="S76" s="181">
        <v>96.788334799095296</v>
      </c>
      <c r="T76" s="179">
        <v>9.2685166666666703</v>
      </c>
      <c r="U76" s="180">
        <v>3869.1056991270698</v>
      </c>
      <c r="V76" s="179">
        <v>1.1575485540038899</v>
      </c>
      <c r="W76" s="181">
        <v>92.603884320311494</v>
      </c>
      <c r="X76" s="179">
        <v>9.5265166666666694</v>
      </c>
      <c r="Y76" s="180">
        <v>12362.508797508901</v>
      </c>
      <c r="Z76" s="181">
        <v>1.25887755964653</v>
      </c>
      <c r="AA76" s="181">
        <v>100.710204771723</v>
      </c>
      <c r="AB76" s="179">
        <v>9.8055000000000003</v>
      </c>
      <c r="AC76" s="180">
        <v>5464.9511578557403</v>
      </c>
      <c r="AD76" s="179">
        <v>2.95656791703483</v>
      </c>
      <c r="AE76" s="181">
        <v>94.610173345114504</v>
      </c>
    </row>
    <row r="77" spans="1:31" s="167" customFormat="1" x14ac:dyDescent="0.25">
      <c r="A77" s="178" t="s">
        <v>255</v>
      </c>
      <c r="B77" s="178" t="s">
        <v>184</v>
      </c>
      <c r="C77" s="178" t="s">
        <v>185</v>
      </c>
      <c r="D77" s="179">
        <v>7.3850499999999997</v>
      </c>
      <c r="E77" s="180">
        <v>139.93987098730301</v>
      </c>
      <c r="F77" s="179">
        <v>1.87548187802886</v>
      </c>
      <c r="G77" s="181">
        <v>119.99244261221099</v>
      </c>
      <c r="H77" s="179">
        <v>7.6863333333333301</v>
      </c>
      <c r="I77" s="180">
        <v>4034.4808259108299</v>
      </c>
      <c r="J77" s="179">
        <v>1.91943222731498</v>
      </c>
      <c r="K77" s="181">
        <v>122.804365151311</v>
      </c>
      <c r="L77" s="179">
        <v>8.2029499999999995</v>
      </c>
      <c r="M77" s="180">
        <v>5495.3863550568603</v>
      </c>
      <c r="N77" s="179">
        <v>1.6336320565149201</v>
      </c>
      <c r="O77" s="181">
        <v>104.519005535183</v>
      </c>
      <c r="P77" s="179">
        <v>9.0780333333333303</v>
      </c>
      <c r="Q77" s="180">
        <v>2128.90880818285</v>
      </c>
      <c r="R77" s="179">
        <v>0.64903719638845703</v>
      </c>
      <c r="S77" s="181">
        <v>103.84595142215299</v>
      </c>
      <c r="T77" s="179">
        <v>9.2568333333333293</v>
      </c>
      <c r="U77" s="180">
        <v>1918.8974170879301</v>
      </c>
      <c r="V77" s="179">
        <v>0.61540837354107603</v>
      </c>
      <c r="W77" s="181">
        <v>98.4653397665721</v>
      </c>
      <c r="X77" s="179">
        <v>9.5276666666666703</v>
      </c>
      <c r="Y77" s="180">
        <v>5958.3353352353497</v>
      </c>
      <c r="Z77" s="181">
        <v>0.63787373708626105</v>
      </c>
      <c r="AA77" s="181">
        <v>102.059797933802</v>
      </c>
      <c r="AB77" s="179">
        <v>9.8127499999999994</v>
      </c>
      <c r="AC77" s="180">
        <v>2665.5389485042101</v>
      </c>
      <c r="AD77" s="179">
        <v>1.5092455226288899</v>
      </c>
      <c r="AE77" s="181">
        <v>96.560813987772804</v>
      </c>
    </row>
    <row r="78" spans="1:31" s="167" customFormat="1" x14ac:dyDescent="0.25">
      <c r="A78" s="178" t="s">
        <v>196</v>
      </c>
      <c r="B78" s="178" t="s">
        <v>184</v>
      </c>
      <c r="C78" s="178" t="s">
        <v>185</v>
      </c>
      <c r="D78" s="179">
        <v>7.3715999999999999</v>
      </c>
      <c r="E78" s="180">
        <v>185.490455030616</v>
      </c>
      <c r="F78" s="179">
        <v>2.0827813818146002</v>
      </c>
      <c r="G78" s="181">
        <v>133.25536671878399</v>
      </c>
      <c r="H78" s="179">
        <v>7.68675</v>
      </c>
      <c r="I78" s="180">
        <v>3885.2624743024498</v>
      </c>
      <c r="J78" s="179">
        <v>1.6437118456564299</v>
      </c>
      <c r="K78" s="181">
        <v>105.16390567219599</v>
      </c>
      <c r="L78" s="179">
        <v>8.1987333333333297</v>
      </c>
      <c r="M78" s="180">
        <v>5442.7254947744404</v>
      </c>
      <c r="N78" s="179">
        <v>1.5358642822125299</v>
      </c>
      <c r="O78" s="181">
        <v>98.263869623322606</v>
      </c>
      <c r="P78" s="179">
        <v>9.0792999999999999</v>
      </c>
      <c r="Q78" s="180">
        <v>2109.2322713691801</v>
      </c>
      <c r="R78" s="179">
        <v>0.611227683587375</v>
      </c>
      <c r="S78" s="181">
        <v>97.796429373980004</v>
      </c>
      <c r="T78" s="179">
        <v>9.2568333333333293</v>
      </c>
      <c r="U78" s="180">
        <v>1928.04963293531</v>
      </c>
      <c r="V78" s="179">
        <v>0.57320767111243298</v>
      </c>
      <c r="W78" s="181">
        <v>91.713227377989199</v>
      </c>
      <c r="X78" s="179">
        <v>9.5315833333333302</v>
      </c>
      <c r="Y78" s="180">
        <v>5837.8703741052896</v>
      </c>
      <c r="Z78" s="181">
        <v>0.57738579721822902</v>
      </c>
      <c r="AA78" s="181">
        <v>92.381727554916594</v>
      </c>
      <c r="AB78" s="179">
        <v>9.8039166666666695</v>
      </c>
      <c r="AC78" s="180">
        <v>2676.0197799913899</v>
      </c>
      <c r="AD78" s="179">
        <v>1.3988113839901799</v>
      </c>
      <c r="AE78" s="181">
        <v>89.495290082545395</v>
      </c>
    </row>
    <row r="79" spans="1:31" s="167" customFormat="1" x14ac:dyDescent="0.25">
      <c r="A79" s="178" t="s">
        <v>197</v>
      </c>
      <c r="B79" s="178" t="s">
        <v>184</v>
      </c>
      <c r="C79" s="178" t="s">
        <v>185</v>
      </c>
      <c r="D79" s="179">
        <v>7.3832833333333303</v>
      </c>
      <c r="E79" s="180">
        <v>203.167523416465</v>
      </c>
      <c r="F79" s="179">
        <v>2.2092939662432398</v>
      </c>
      <c r="G79" s="181">
        <v>141.349581973336</v>
      </c>
      <c r="H79" s="179">
        <v>7.6842166666666696</v>
      </c>
      <c r="I79" s="180">
        <v>3709.5851418315601</v>
      </c>
      <c r="J79" s="179">
        <v>1.56504240134886</v>
      </c>
      <c r="K79" s="181">
        <v>100.130671871328</v>
      </c>
      <c r="L79" s="179">
        <v>8.1974333333333291</v>
      </c>
      <c r="M79" s="180">
        <v>5330.6880433559099</v>
      </c>
      <c r="N79" s="179">
        <v>1.52292705962413</v>
      </c>
      <c r="O79" s="181">
        <v>97.436152247225394</v>
      </c>
      <c r="P79" s="179">
        <v>9.0705166666666699</v>
      </c>
      <c r="Q79" s="180">
        <v>2068.9701304687901</v>
      </c>
      <c r="R79" s="179">
        <v>0.60710294545551602</v>
      </c>
      <c r="S79" s="181">
        <v>97.136471272882602</v>
      </c>
      <c r="T79" s="179">
        <v>9.2568333333333293</v>
      </c>
      <c r="U79" s="180">
        <v>2020.7304038892601</v>
      </c>
      <c r="V79" s="179">
        <v>0.63344294846788196</v>
      </c>
      <c r="W79" s="181">
        <v>101.350871754861</v>
      </c>
      <c r="X79" s="179">
        <v>9.5236499999999999</v>
      </c>
      <c r="Y79" s="180">
        <v>5947.4372091883997</v>
      </c>
      <c r="Z79" s="181">
        <v>0.62339369734893402</v>
      </c>
      <c r="AA79" s="181">
        <v>99.742991575829507</v>
      </c>
      <c r="AB79" s="179">
        <v>9.8092833333333296</v>
      </c>
      <c r="AC79" s="180">
        <v>2659.4753545946701</v>
      </c>
      <c r="AD79" s="179">
        <v>1.4740796271954799</v>
      </c>
      <c r="AE79" s="181">
        <v>94.310916647183603</v>
      </c>
    </row>
    <row r="80" spans="1:31" s="167" customFormat="1" x14ac:dyDescent="0.25">
      <c r="A80" s="178" t="s">
        <v>198</v>
      </c>
      <c r="B80" s="178" t="s">
        <v>184</v>
      </c>
      <c r="C80" s="178" t="s">
        <v>185</v>
      </c>
      <c r="D80" s="179">
        <v>7.3832833333333303</v>
      </c>
      <c r="E80" s="180">
        <v>189.00334412016201</v>
      </c>
      <c r="F80" s="179">
        <v>2.0277387481785998</v>
      </c>
      <c r="G80" s="181">
        <v>129.73376507860499</v>
      </c>
      <c r="H80" s="179">
        <v>7.6870333333333303</v>
      </c>
      <c r="I80" s="180">
        <v>3859.3286863339499</v>
      </c>
      <c r="J80" s="179">
        <v>1.5391943787095399</v>
      </c>
      <c r="K80" s="181">
        <v>98.4769276205718</v>
      </c>
      <c r="L80" s="179">
        <v>8.1953499999999995</v>
      </c>
      <c r="M80" s="180">
        <v>5524.9512042399601</v>
      </c>
      <c r="N80" s="179">
        <v>1.5550209000056301</v>
      </c>
      <c r="O80" s="181">
        <v>99.489500960052993</v>
      </c>
      <c r="P80" s="179">
        <v>9.0724999999999998</v>
      </c>
      <c r="Q80" s="180">
        <v>2088.1815585427598</v>
      </c>
      <c r="R80" s="179">
        <v>0.603709753365683</v>
      </c>
      <c r="S80" s="181">
        <v>96.593560538509195</v>
      </c>
      <c r="T80" s="179">
        <v>9.2451333333333299</v>
      </c>
      <c r="U80" s="180">
        <v>2143.5025568818301</v>
      </c>
      <c r="V80" s="179">
        <v>0.64523460142928701</v>
      </c>
      <c r="W80" s="181">
        <v>103.237536228686</v>
      </c>
      <c r="X80" s="179">
        <v>9.5272333333333297</v>
      </c>
      <c r="Y80" s="180">
        <v>6196.6214975700404</v>
      </c>
      <c r="Z80" s="181">
        <v>0.62430385166241897</v>
      </c>
      <c r="AA80" s="181">
        <v>99.888616265987096</v>
      </c>
      <c r="AB80" s="179">
        <v>9.8061666666666696</v>
      </c>
      <c r="AC80" s="180">
        <v>2799.3582074385799</v>
      </c>
      <c r="AD80" s="179">
        <v>1.49142352182252</v>
      </c>
      <c r="AE80" s="181">
        <v>95.420570813981001</v>
      </c>
    </row>
    <row r="81" spans="1:31" s="167" customFormat="1" x14ac:dyDescent="0.25">
      <c r="A81" s="178" t="s">
        <v>199</v>
      </c>
      <c r="B81" s="178" t="s">
        <v>184</v>
      </c>
      <c r="C81" s="178" t="s">
        <v>185</v>
      </c>
      <c r="D81" s="179">
        <v>7.4279500000000001</v>
      </c>
      <c r="E81" s="180">
        <v>220.65966042888101</v>
      </c>
      <c r="F81" s="179">
        <v>2.1888115617980302</v>
      </c>
      <c r="G81" s="181">
        <v>140.03912743429501</v>
      </c>
      <c r="H81" s="179">
        <v>7.68445</v>
      </c>
      <c r="I81" s="180">
        <v>3981.8795441514699</v>
      </c>
      <c r="J81" s="179">
        <v>1.52598471246129</v>
      </c>
      <c r="K81" s="181">
        <v>97.631779428105602</v>
      </c>
      <c r="L81" s="179">
        <v>8.1984666666666701</v>
      </c>
      <c r="M81" s="180">
        <v>5607.9565882490297</v>
      </c>
      <c r="N81" s="179">
        <v>1.5222911207201799</v>
      </c>
      <c r="O81" s="181">
        <v>97.395465177234897</v>
      </c>
      <c r="P81" s="179">
        <v>9.0730833333333294</v>
      </c>
      <c r="Q81" s="180">
        <v>2030.5802427926301</v>
      </c>
      <c r="R81" s="179">
        <v>0.56701815894595797</v>
      </c>
      <c r="S81" s="181">
        <v>90.722905431353297</v>
      </c>
      <c r="T81" s="179">
        <v>9.2685166666666703</v>
      </c>
      <c r="U81" s="180">
        <v>1999.18162536564</v>
      </c>
      <c r="V81" s="179">
        <v>0.60615172759466995</v>
      </c>
      <c r="W81" s="181">
        <v>96.984276415147207</v>
      </c>
      <c r="X81" s="179">
        <v>9.5253666666666703</v>
      </c>
      <c r="Y81" s="180">
        <v>5914.8427357769197</v>
      </c>
      <c r="Z81" s="181">
        <v>0.59838782851403605</v>
      </c>
      <c r="AA81" s="181">
        <v>95.742052562245803</v>
      </c>
      <c r="AB81" s="179">
        <v>9.8064166666666708</v>
      </c>
      <c r="AC81" s="180">
        <v>2841.53008914364</v>
      </c>
      <c r="AD81" s="179">
        <v>1.519796482589</v>
      </c>
      <c r="AE81" s="181">
        <v>97.235859410684895</v>
      </c>
    </row>
    <row r="82" spans="1:31" s="167" customFormat="1" x14ac:dyDescent="0.25">
      <c r="A82" s="178" t="s">
        <v>200</v>
      </c>
      <c r="B82" s="178" t="s">
        <v>184</v>
      </c>
      <c r="C82" s="178" t="s">
        <v>185</v>
      </c>
      <c r="D82" s="179">
        <v>7.3615500000000003</v>
      </c>
      <c r="E82" s="180">
        <v>190.18924623629999</v>
      </c>
      <c r="F82" s="179">
        <v>2.0335920291791698</v>
      </c>
      <c r="G82" s="181">
        <v>130.10825522579501</v>
      </c>
      <c r="H82" s="179">
        <v>7.6792666666666696</v>
      </c>
      <c r="I82" s="180">
        <v>3797.7922766286601</v>
      </c>
      <c r="J82" s="179">
        <v>1.51207309473319</v>
      </c>
      <c r="K82" s="181">
        <v>96.7417207122961</v>
      </c>
      <c r="L82" s="179">
        <v>8.1886333333333301</v>
      </c>
      <c r="M82" s="180">
        <v>5458.7001870329304</v>
      </c>
      <c r="N82" s="179">
        <v>1.5155823332198599</v>
      </c>
      <c r="O82" s="181">
        <v>96.966240129229504</v>
      </c>
      <c r="P82" s="179">
        <v>9.0650166666666703</v>
      </c>
      <c r="Q82" s="180">
        <v>1970.32621859191</v>
      </c>
      <c r="R82" s="179">
        <v>0.56284705391041501</v>
      </c>
      <c r="S82" s="181">
        <v>90.055528625666497</v>
      </c>
      <c r="T82" s="179">
        <v>9.2568333333333293</v>
      </c>
      <c r="U82" s="180">
        <v>1980.4061628949601</v>
      </c>
      <c r="V82" s="179">
        <v>0.61788776812060897</v>
      </c>
      <c r="W82" s="181">
        <v>98.862042899297407</v>
      </c>
      <c r="X82" s="179">
        <v>9.5251666666666708</v>
      </c>
      <c r="Y82" s="180">
        <v>6216.3205734686098</v>
      </c>
      <c r="Z82" s="181">
        <v>0.64750159083456305</v>
      </c>
      <c r="AA82" s="181">
        <v>103.60025453353001</v>
      </c>
      <c r="AB82" s="179">
        <v>9.8025000000000002</v>
      </c>
      <c r="AC82" s="180">
        <v>2648.38751313375</v>
      </c>
      <c r="AD82" s="179">
        <v>1.4590846218923099</v>
      </c>
      <c r="AE82" s="181">
        <v>93.351543307249798</v>
      </c>
    </row>
    <row r="83" spans="1:31" s="167" customFormat="1" x14ac:dyDescent="0.25">
      <c r="A83" s="178" t="s">
        <v>201</v>
      </c>
      <c r="B83" s="178" t="s">
        <v>184</v>
      </c>
      <c r="C83" s="178" t="s">
        <v>185</v>
      </c>
      <c r="D83" s="179">
        <v>7.4066666666666698</v>
      </c>
      <c r="E83" s="180">
        <v>193.58450820583101</v>
      </c>
      <c r="F83" s="179">
        <v>2.0149506668949102</v>
      </c>
      <c r="G83" s="181">
        <v>128.91558969257301</v>
      </c>
      <c r="H83" s="179">
        <v>7.67871666666667</v>
      </c>
      <c r="I83" s="180">
        <v>4204.5495741388104</v>
      </c>
      <c r="J83" s="179">
        <v>1.6207037660183701</v>
      </c>
      <c r="K83" s="181">
        <v>103.691859630094</v>
      </c>
      <c r="L83" s="179">
        <v>8.1982166666666707</v>
      </c>
      <c r="M83" s="180">
        <v>5957.2371723820297</v>
      </c>
      <c r="N83" s="179">
        <v>1.6009019856392599</v>
      </c>
      <c r="O83" s="181">
        <v>102.424951096562</v>
      </c>
      <c r="P83" s="179">
        <v>9.0723833333333292</v>
      </c>
      <c r="Q83" s="180">
        <v>2135.7738005629799</v>
      </c>
      <c r="R83" s="179">
        <v>0.58984287605937502</v>
      </c>
      <c r="S83" s="181">
        <v>94.374860169499897</v>
      </c>
      <c r="T83" s="179">
        <v>9.2568333333333293</v>
      </c>
      <c r="U83" s="180">
        <v>2177.5651513481798</v>
      </c>
      <c r="V83" s="179">
        <v>0.61816196933440903</v>
      </c>
      <c r="W83" s="181">
        <v>98.905915093505499</v>
      </c>
      <c r="X83" s="179">
        <v>9.5267666666666706</v>
      </c>
      <c r="Y83" s="180">
        <v>6334.6978088858004</v>
      </c>
      <c r="Z83" s="181">
        <v>0.60065418199151399</v>
      </c>
      <c r="AA83" s="181">
        <v>96.104669118642207</v>
      </c>
      <c r="AB83" s="179">
        <v>9.8042833333333306</v>
      </c>
      <c r="AC83" s="180">
        <v>2888.6864343958</v>
      </c>
      <c r="AD83" s="179">
        <v>1.4480449809817899</v>
      </c>
      <c r="AE83" s="181">
        <v>92.645232308495693</v>
      </c>
    </row>
    <row r="84" spans="1:31" s="167" customFormat="1" x14ac:dyDescent="0.25">
      <c r="A84" s="178" t="s">
        <v>202</v>
      </c>
      <c r="B84" s="178" t="s">
        <v>184</v>
      </c>
      <c r="C84" s="178" t="s">
        <v>185</v>
      </c>
      <c r="D84" s="179">
        <v>7.3482333333333303</v>
      </c>
      <c r="E84" s="180">
        <v>161.569770985058</v>
      </c>
      <c r="F84" s="179">
        <v>1.80693972350668</v>
      </c>
      <c r="G84" s="181">
        <v>115.607148017062</v>
      </c>
      <c r="H84" s="179">
        <v>7.6828333333333303</v>
      </c>
      <c r="I84" s="180">
        <v>4133.8651863715404</v>
      </c>
      <c r="J84" s="179">
        <v>1.6062856247411701</v>
      </c>
      <c r="K84" s="181">
        <v>102.769393777426</v>
      </c>
      <c r="L84" s="179">
        <v>8.1911166666666695</v>
      </c>
      <c r="M84" s="180">
        <v>5928.7150701029004</v>
      </c>
      <c r="N84" s="179">
        <v>1.6067617317629901</v>
      </c>
      <c r="O84" s="181">
        <v>102.79985487927</v>
      </c>
      <c r="P84" s="179">
        <v>9.0704333333333302</v>
      </c>
      <c r="Q84" s="180">
        <v>2239.9957332141398</v>
      </c>
      <c r="R84" s="179">
        <v>0.62312335613784897</v>
      </c>
      <c r="S84" s="181">
        <v>99.699736982055896</v>
      </c>
      <c r="T84" s="179">
        <v>9.2568333333333293</v>
      </c>
      <c r="U84" s="180">
        <v>2335.8714379483599</v>
      </c>
      <c r="V84" s="179">
        <v>0.68679995659827597</v>
      </c>
      <c r="W84" s="181">
        <v>109.887993055724</v>
      </c>
      <c r="X84" s="179">
        <v>9.5233500000000006</v>
      </c>
      <c r="Y84" s="180">
        <v>6179.5053530493997</v>
      </c>
      <c r="Z84" s="181">
        <v>0.61009270055481701</v>
      </c>
      <c r="AA84" s="181">
        <v>97.614832088770697</v>
      </c>
      <c r="AB84" s="179">
        <v>9.8002000000000002</v>
      </c>
      <c r="AC84" s="180">
        <v>2846.0857714868698</v>
      </c>
      <c r="AD84" s="179">
        <v>1.4856864685193401</v>
      </c>
      <c r="AE84" s="181">
        <v>95.053516859842702</v>
      </c>
    </row>
    <row r="85" spans="1:31" s="167" customFormat="1" x14ac:dyDescent="0.25">
      <c r="A85" s="178" t="s">
        <v>256</v>
      </c>
      <c r="B85" s="178" t="s">
        <v>252</v>
      </c>
      <c r="C85" s="178" t="s">
        <v>237</v>
      </c>
      <c r="D85" s="179">
        <v>7.5594000000000001</v>
      </c>
      <c r="E85" s="180">
        <v>0</v>
      </c>
      <c r="F85" s="179">
        <v>0</v>
      </c>
      <c r="G85" s="181" t="s">
        <v>237</v>
      </c>
      <c r="H85" s="179">
        <v>7.8269833333333301</v>
      </c>
      <c r="I85" s="180">
        <v>0</v>
      </c>
      <c r="J85" s="179">
        <v>0</v>
      </c>
      <c r="K85" s="181" t="s">
        <v>237</v>
      </c>
      <c r="L85" s="179">
        <v>7.9523000000000001</v>
      </c>
      <c r="M85" s="180">
        <v>0</v>
      </c>
      <c r="N85" s="179">
        <v>0</v>
      </c>
      <c r="O85" s="181" t="s">
        <v>237</v>
      </c>
      <c r="P85" s="179" t="s">
        <v>237</v>
      </c>
      <c r="Q85" s="180" t="s">
        <v>237</v>
      </c>
      <c r="R85" s="179" t="s">
        <v>237</v>
      </c>
      <c r="S85" s="181" t="s">
        <v>237</v>
      </c>
      <c r="T85" s="179">
        <v>9.2307833333333296</v>
      </c>
      <c r="U85" s="180">
        <v>43.197929845595702</v>
      </c>
      <c r="V85" s="179">
        <v>4.5526491213033697E-2</v>
      </c>
      <c r="W85" s="181" t="s">
        <v>237</v>
      </c>
      <c r="X85" s="179">
        <v>9.9230333333333292</v>
      </c>
      <c r="Y85" s="180">
        <v>0</v>
      </c>
      <c r="Z85" s="181">
        <v>1.7783219060960799E-3</v>
      </c>
      <c r="AA85" s="181" t="s">
        <v>237</v>
      </c>
      <c r="AB85" s="179">
        <v>9.8127666666666702</v>
      </c>
      <c r="AC85" s="180">
        <v>0</v>
      </c>
      <c r="AD85" s="179">
        <v>0</v>
      </c>
      <c r="AE85" s="181" t="s">
        <v>237</v>
      </c>
    </row>
    <row r="86" spans="1:31" s="167" customFormat="1" x14ac:dyDescent="0.25">
      <c r="A86" s="178" t="s">
        <v>257</v>
      </c>
      <c r="B86" s="178" t="s">
        <v>252</v>
      </c>
      <c r="C86" s="178" t="s">
        <v>237</v>
      </c>
      <c r="D86" s="179" t="s">
        <v>237</v>
      </c>
      <c r="E86" s="180" t="s">
        <v>237</v>
      </c>
      <c r="F86" s="179" t="s">
        <v>237</v>
      </c>
      <c r="G86" s="181" t="s">
        <v>237</v>
      </c>
      <c r="H86" s="179" t="s">
        <v>237</v>
      </c>
      <c r="I86" s="180" t="s">
        <v>237</v>
      </c>
      <c r="J86" s="179" t="s">
        <v>237</v>
      </c>
      <c r="K86" s="181" t="s">
        <v>237</v>
      </c>
      <c r="L86" s="179" t="s">
        <v>237</v>
      </c>
      <c r="M86" s="180" t="s">
        <v>237</v>
      </c>
      <c r="N86" s="179" t="s">
        <v>237</v>
      </c>
      <c r="O86" s="181" t="s">
        <v>237</v>
      </c>
      <c r="P86" s="179" t="s">
        <v>237</v>
      </c>
      <c r="Q86" s="180" t="s">
        <v>237</v>
      </c>
      <c r="R86" s="179" t="s">
        <v>237</v>
      </c>
      <c r="S86" s="181" t="s">
        <v>237</v>
      </c>
      <c r="T86" s="179">
        <v>9.2074166666666706</v>
      </c>
      <c r="U86" s="180">
        <v>57.248398433532103</v>
      </c>
      <c r="V86" s="179">
        <v>4.9376039753135599E-2</v>
      </c>
      <c r="W86" s="181" t="s">
        <v>237</v>
      </c>
      <c r="X86" s="179">
        <v>9.9230333333333292</v>
      </c>
      <c r="Y86" s="180">
        <v>0</v>
      </c>
      <c r="Z86" s="181">
        <v>1.7783219060960799E-3</v>
      </c>
      <c r="AA86" s="181" t="s">
        <v>237</v>
      </c>
      <c r="AB86" s="179" t="s">
        <v>237</v>
      </c>
      <c r="AC86" s="180" t="s">
        <v>237</v>
      </c>
      <c r="AD86" s="179" t="s">
        <v>237</v>
      </c>
      <c r="AE86" s="181" t="s">
        <v>237</v>
      </c>
    </row>
    <row r="87" spans="1:31" s="167" customFormat="1" x14ac:dyDescent="0.25">
      <c r="A87" s="178" t="s">
        <v>258</v>
      </c>
      <c r="B87" s="178" t="s">
        <v>252</v>
      </c>
      <c r="C87" s="178" t="s">
        <v>237</v>
      </c>
      <c r="D87" s="179"/>
      <c r="E87" s="180"/>
      <c r="F87" s="179"/>
      <c r="G87" s="181" t="s">
        <v>237</v>
      </c>
      <c r="H87" s="179" t="s">
        <v>237</v>
      </c>
      <c r="I87" s="180" t="s">
        <v>237</v>
      </c>
      <c r="J87" s="179" t="s">
        <v>237</v>
      </c>
      <c r="K87" s="181" t="s">
        <v>237</v>
      </c>
      <c r="L87" s="179">
        <v>8.57053333333333</v>
      </c>
      <c r="M87" s="180">
        <v>8.1500044443298005</v>
      </c>
      <c r="N87" s="179">
        <v>0</v>
      </c>
      <c r="O87" s="181" t="s">
        <v>237</v>
      </c>
      <c r="P87" s="179">
        <v>8.8598833333333307</v>
      </c>
      <c r="Q87" s="180">
        <v>29.728871612104101</v>
      </c>
      <c r="R87" s="179">
        <v>2.0411768436839801E-2</v>
      </c>
      <c r="S87" s="181" t="s">
        <v>237</v>
      </c>
      <c r="T87" s="179">
        <v>9.3737666666666701</v>
      </c>
      <c r="U87" s="180">
        <v>0</v>
      </c>
      <c r="V87" s="179">
        <v>0</v>
      </c>
      <c r="W87" s="181" t="s">
        <v>237</v>
      </c>
      <c r="X87" s="179">
        <v>9.9347166666666702</v>
      </c>
      <c r="Y87" s="180">
        <v>0</v>
      </c>
      <c r="Z87" s="181">
        <v>1.7783219060960799E-3</v>
      </c>
      <c r="AA87" s="181" t="s">
        <v>237</v>
      </c>
      <c r="AB87" s="179">
        <v>9.9066666666666698</v>
      </c>
      <c r="AC87" s="180">
        <v>0</v>
      </c>
      <c r="AD87" s="179">
        <v>0</v>
      </c>
      <c r="AE87" s="181" t="s">
        <v>237</v>
      </c>
    </row>
    <row r="88" spans="1:31" s="167" customFormat="1" x14ac:dyDescent="0.25">
      <c r="A88" s="178" t="s">
        <v>241</v>
      </c>
      <c r="B88" s="178" t="s">
        <v>254</v>
      </c>
      <c r="C88" s="178" t="s">
        <v>242</v>
      </c>
      <c r="D88" s="179" t="s">
        <v>237</v>
      </c>
      <c r="E88" s="180" t="s">
        <v>237</v>
      </c>
      <c r="F88" s="179" t="s">
        <v>237</v>
      </c>
      <c r="G88" s="181" t="s">
        <v>237</v>
      </c>
      <c r="H88" s="179">
        <v>7.6864666666666697</v>
      </c>
      <c r="I88" s="180">
        <v>451.63911319720899</v>
      </c>
      <c r="J88" s="179">
        <v>0.175248098569869</v>
      </c>
      <c r="K88" s="181">
        <v>89.728174988412803</v>
      </c>
      <c r="L88" s="179">
        <v>8.1894500000000008</v>
      </c>
      <c r="M88" s="180">
        <v>700.58217208583005</v>
      </c>
      <c r="N88" s="179">
        <v>0.18086123462741099</v>
      </c>
      <c r="O88" s="181">
        <v>92.602137436593594</v>
      </c>
      <c r="P88" s="179">
        <v>9.0928833333333294</v>
      </c>
      <c r="Q88" s="180">
        <v>245.39351129387401</v>
      </c>
      <c r="R88" s="179">
        <v>7.8700340252837897E-2</v>
      </c>
      <c r="S88" s="181">
        <v>100.72998880434901</v>
      </c>
      <c r="T88" s="179">
        <v>9.2451333333333299</v>
      </c>
      <c r="U88" s="180">
        <v>253.46537364730801</v>
      </c>
      <c r="V88" s="179">
        <v>0.102758131500668</v>
      </c>
      <c r="W88" s="181">
        <v>131.52199091343701</v>
      </c>
      <c r="X88" s="179">
        <v>9.5165000000000006</v>
      </c>
      <c r="Y88" s="180">
        <v>811.84151471922405</v>
      </c>
      <c r="Z88" s="181">
        <v>8.0687548179833202E-2</v>
      </c>
      <c r="AA88" s="181">
        <v>103.273452169248</v>
      </c>
      <c r="AB88" s="179">
        <v>9.7935333333333308</v>
      </c>
      <c r="AC88" s="180">
        <v>419.86064734025302</v>
      </c>
      <c r="AD88" s="179">
        <v>0.212873967698954</v>
      </c>
      <c r="AE88" s="181">
        <v>108.992866570557</v>
      </c>
    </row>
    <row r="89" spans="1:31" s="167" customFormat="1" x14ac:dyDescent="0.25">
      <c r="A89" s="178" t="s">
        <v>259</v>
      </c>
      <c r="B89" s="178" t="s">
        <v>254</v>
      </c>
      <c r="C89" s="178" t="s">
        <v>260</v>
      </c>
      <c r="D89" s="179">
        <v>7.3754166666666698</v>
      </c>
      <c r="E89" s="180">
        <v>14407.7515056955</v>
      </c>
      <c r="F89" s="179">
        <v>92.064571966676496</v>
      </c>
      <c r="G89" s="181">
        <v>92.064571966676496</v>
      </c>
      <c r="H89" s="179">
        <v>7.6804833333333304</v>
      </c>
      <c r="I89" s="180">
        <v>295008.73352338199</v>
      </c>
      <c r="J89" s="179">
        <v>82.606686927696202</v>
      </c>
      <c r="K89" s="181">
        <v>82.606686927696202</v>
      </c>
      <c r="L89" s="179">
        <v>8.1920833333333292</v>
      </c>
      <c r="M89" s="180">
        <v>434581.17015468102</v>
      </c>
      <c r="N89" s="179">
        <v>94.979736373726894</v>
      </c>
      <c r="O89" s="181">
        <v>94.979736373726894</v>
      </c>
      <c r="P89" s="179">
        <v>9.0682500000000008</v>
      </c>
      <c r="Q89" s="180">
        <v>160147.52481811799</v>
      </c>
      <c r="R89" s="179">
        <v>40.981367639698298</v>
      </c>
      <c r="S89" s="181">
        <v>102.45341909924601</v>
      </c>
      <c r="T89" s="179">
        <v>9.2568333333333293</v>
      </c>
      <c r="U89" s="180">
        <v>138342.30964329801</v>
      </c>
      <c r="V89" s="179">
        <v>49.210851567979397</v>
      </c>
      <c r="W89" s="181">
        <v>123.02712891994901</v>
      </c>
      <c r="X89" s="179">
        <v>9.5232333333333301</v>
      </c>
      <c r="Y89" s="180">
        <v>476465.66356237599</v>
      </c>
      <c r="Z89" s="181">
        <v>40.136880006558698</v>
      </c>
      <c r="AA89" s="181">
        <v>100.342200016397</v>
      </c>
      <c r="AB89" s="179">
        <v>9.8030166666666698</v>
      </c>
      <c r="AC89" s="180">
        <v>217366.793723382</v>
      </c>
      <c r="AD89" s="179">
        <v>106.95707014943901</v>
      </c>
      <c r="AE89" s="181">
        <v>106.95707014943901</v>
      </c>
    </row>
    <row r="90" spans="1:31" s="167" customFormat="1" x14ac:dyDescent="0.25">
      <c r="A90" s="178" t="s">
        <v>261</v>
      </c>
      <c r="B90" s="178" t="s">
        <v>184</v>
      </c>
      <c r="C90" s="178" t="s">
        <v>262</v>
      </c>
      <c r="D90" s="179">
        <v>7.3859000000000004</v>
      </c>
      <c r="E90" s="180">
        <v>8078.5385682988999</v>
      </c>
      <c r="F90" s="179">
        <v>22.012886050979699</v>
      </c>
      <c r="G90" s="181">
        <v>88.051544203918795</v>
      </c>
      <c r="H90" s="179">
        <v>7.6860833333333298</v>
      </c>
      <c r="I90" s="180">
        <v>181994.92040825399</v>
      </c>
      <c r="J90" s="179">
        <v>24.9100592625411</v>
      </c>
      <c r="K90" s="181">
        <v>99.640237050164203</v>
      </c>
      <c r="L90" s="179">
        <v>8.1984166666666702</v>
      </c>
      <c r="M90" s="180">
        <v>284637.59532390599</v>
      </c>
      <c r="N90" s="179">
        <v>27.178878126029399</v>
      </c>
      <c r="O90" s="181">
        <v>108.715512504118</v>
      </c>
      <c r="P90" s="179">
        <v>9.0722333333333296</v>
      </c>
      <c r="Q90" s="180">
        <v>105410.71140880699</v>
      </c>
      <c r="R90" s="179">
        <v>10.608281634012901</v>
      </c>
      <c r="S90" s="181">
        <v>106.082816340129</v>
      </c>
      <c r="T90" s="179">
        <v>9.2568333333333293</v>
      </c>
      <c r="U90" s="180">
        <v>118695.13149933099</v>
      </c>
      <c r="V90" s="179">
        <v>13.0906567194746</v>
      </c>
      <c r="W90" s="181">
        <v>130.906567194746</v>
      </c>
      <c r="X90" s="179">
        <v>9.52856666666667</v>
      </c>
      <c r="Y90" s="180">
        <v>434719.83121529699</v>
      </c>
      <c r="Z90" s="181">
        <v>14.8830050188795</v>
      </c>
      <c r="AA90" s="181">
        <v>148.83005018879501</v>
      </c>
      <c r="AB90" s="179">
        <v>9.80988333333333</v>
      </c>
      <c r="AC90" s="180">
        <v>141173.144949796</v>
      </c>
      <c r="AD90" s="179">
        <v>26.9973574837508</v>
      </c>
      <c r="AE90" s="181">
        <v>107.989429935003</v>
      </c>
    </row>
    <row r="91" spans="1:31" s="167" customFormat="1" x14ac:dyDescent="0.25">
      <c r="A91" s="178" t="s">
        <v>263</v>
      </c>
      <c r="B91" s="178" t="s">
        <v>184</v>
      </c>
      <c r="C91" s="178" t="s">
        <v>262</v>
      </c>
      <c r="D91" s="179">
        <v>7.38988333333333</v>
      </c>
      <c r="E91" s="180">
        <v>8025.4606139104399</v>
      </c>
      <c r="F91" s="179">
        <v>21.728549313680698</v>
      </c>
      <c r="G91" s="181">
        <v>86.914197254723007</v>
      </c>
      <c r="H91" s="179">
        <v>7.6847333333333303</v>
      </c>
      <c r="I91" s="180">
        <v>182305.15578791901</v>
      </c>
      <c r="J91" s="179">
        <v>24.788419508295799</v>
      </c>
      <c r="K91" s="181">
        <v>99.153678033182999</v>
      </c>
      <c r="L91" s="179">
        <v>8.1963666666666697</v>
      </c>
      <c r="M91" s="180">
        <v>271633.36019890901</v>
      </c>
      <c r="N91" s="179">
        <v>26.345258892175998</v>
      </c>
      <c r="O91" s="181">
        <v>105.38103556870399</v>
      </c>
      <c r="P91" s="179">
        <v>9.0709166666666707</v>
      </c>
      <c r="Q91" s="180">
        <v>98459.7452968414</v>
      </c>
      <c r="R91" s="179">
        <v>10.0545358203708</v>
      </c>
      <c r="S91" s="181">
        <v>100.54535820370801</v>
      </c>
      <c r="T91" s="179">
        <v>9.2568333333333293</v>
      </c>
      <c r="U91" s="180">
        <v>101256.77606064999</v>
      </c>
      <c r="V91" s="179">
        <v>10.9971337168859</v>
      </c>
      <c r="W91" s="181">
        <v>109.97133716885899</v>
      </c>
      <c r="X91" s="179">
        <v>9.5291666666666703</v>
      </c>
      <c r="Y91" s="180">
        <v>400891.46047365299</v>
      </c>
      <c r="Z91" s="181">
        <v>13.701679073174001</v>
      </c>
      <c r="AA91" s="181">
        <v>137.01679073174</v>
      </c>
      <c r="AB91" s="179">
        <v>9.8095833333333307</v>
      </c>
      <c r="AC91" s="180">
        <v>136649.62107411699</v>
      </c>
      <c r="AD91" s="179">
        <v>25.957713707916401</v>
      </c>
      <c r="AE91" s="181">
        <v>103.83085483166499</v>
      </c>
    </row>
    <row r="92" spans="1:31" s="167" customFormat="1" x14ac:dyDescent="0.25">
      <c r="A92" s="178" t="s">
        <v>264</v>
      </c>
      <c r="B92" s="178" t="s">
        <v>184</v>
      </c>
      <c r="C92" s="178" t="s">
        <v>262</v>
      </c>
      <c r="D92" s="179">
        <v>7.3868666666666698</v>
      </c>
      <c r="E92" s="180">
        <v>7539.90161906308</v>
      </c>
      <c r="F92" s="179">
        <v>21.619497044900601</v>
      </c>
      <c r="G92" s="181">
        <v>86.477988179602207</v>
      </c>
      <c r="H92" s="179">
        <v>7.6870333333333303</v>
      </c>
      <c r="I92" s="180">
        <v>176962.608803396</v>
      </c>
      <c r="J92" s="179">
        <v>25.4026956305506</v>
      </c>
      <c r="K92" s="181">
        <v>101.610782522202</v>
      </c>
      <c r="L92" s="179">
        <v>8.1989666666666707</v>
      </c>
      <c r="M92" s="180">
        <v>264141.828909064</v>
      </c>
      <c r="N92" s="179">
        <v>26.887184461012101</v>
      </c>
      <c r="O92" s="181">
        <v>107.54873784404801</v>
      </c>
      <c r="P92" s="179">
        <v>9.0728833333333299</v>
      </c>
      <c r="Q92" s="180">
        <v>101018.915191344</v>
      </c>
      <c r="R92" s="179">
        <v>10.823669903887399</v>
      </c>
      <c r="S92" s="181">
        <v>108.23669903887399</v>
      </c>
      <c r="T92" s="179">
        <v>9.2568333333333293</v>
      </c>
      <c r="U92" s="180">
        <v>100928.665724715</v>
      </c>
      <c r="V92" s="179">
        <v>11.111125594765101</v>
      </c>
      <c r="W92" s="181">
        <v>111.111255947651</v>
      </c>
      <c r="X92" s="179">
        <v>9.5299499999999995</v>
      </c>
      <c r="Y92" s="180">
        <v>392699.44489108201</v>
      </c>
      <c r="Z92" s="181">
        <v>13.6060086014538</v>
      </c>
      <c r="AA92" s="181">
        <v>136.060086014538</v>
      </c>
      <c r="AB92" s="179">
        <v>9.8063833333333292</v>
      </c>
      <c r="AC92" s="180">
        <v>137504.795244623</v>
      </c>
      <c r="AD92" s="179">
        <v>26.4529276623954</v>
      </c>
      <c r="AE92" s="181">
        <v>105.811710649582</v>
      </c>
    </row>
    <row r="93" spans="1:31" s="167" customFormat="1" x14ac:dyDescent="0.25">
      <c r="A93" s="178" t="s">
        <v>265</v>
      </c>
      <c r="B93" s="178" t="s">
        <v>184</v>
      </c>
      <c r="C93" s="178" t="s">
        <v>262</v>
      </c>
      <c r="D93" s="179">
        <v>7.3697833333333298</v>
      </c>
      <c r="E93" s="180">
        <v>7940.3312544029604</v>
      </c>
      <c r="F93" s="179">
        <v>24.4469563798678</v>
      </c>
      <c r="G93" s="181">
        <v>97.787825519471397</v>
      </c>
      <c r="H93" s="179">
        <v>7.6853499999999997</v>
      </c>
      <c r="I93" s="180">
        <v>177858.29555106899</v>
      </c>
      <c r="J93" s="179">
        <v>27.360626076780498</v>
      </c>
      <c r="K93" s="181">
        <v>109.44250430712199</v>
      </c>
      <c r="L93" s="179">
        <v>8.1944333333333308</v>
      </c>
      <c r="M93" s="180">
        <v>262959.36310116103</v>
      </c>
      <c r="N93" s="179">
        <v>26.922134237024899</v>
      </c>
      <c r="O93" s="181">
        <v>107.68853694809999</v>
      </c>
      <c r="P93" s="179">
        <v>9.0690500000000007</v>
      </c>
      <c r="Q93" s="180">
        <v>96041.872990879696</v>
      </c>
      <c r="R93" s="179">
        <v>10.3619798170959</v>
      </c>
      <c r="S93" s="181">
        <v>103.619798170959</v>
      </c>
      <c r="T93" s="179">
        <v>9.2568333333333293</v>
      </c>
      <c r="U93" s="180">
        <v>94265.0185129733</v>
      </c>
      <c r="V93" s="179">
        <v>10.7151367913774</v>
      </c>
      <c r="W93" s="181">
        <v>107.151367913774</v>
      </c>
      <c r="X93" s="179">
        <v>9.5258333333333294</v>
      </c>
      <c r="Y93" s="180">
        <v>374723.31449765299</v>
      </c>
      <c r="Z93" s="181">
        <v>13.436285249855899</v>
      </c>
      <c r="AA93" s="181">
        <v>134.36285249855899</v>
      </c>
      <c r="AB93" s="179">
        <v>9.8057499999999997</v>
      </c>
      <c r="AC93" s="180">
        <v>133309.869856765</v>
      </c>
      <c r="AD93" s="179">
        <v>26.5161663843345</v>
      </c>
      <c r="AE93" s="181">
        <v>106.064665537338</v>
      </c>
    </row>
    <row r="94" spans="1:31" s="167" customFormat="1" x14ac:dyDescent="0.25">
      <c r="A94" s="178" t="s">
        <v>266</v>
      </c>
      <c r="B94" s="178" t="s">
        <v>184</v>
      </c>
      <c r="C94" s="178" t="s">
        <v>267</v>
      </c>
      <c r="D94" s="179">
        <v>7.3924333333333303</v>
      </c>
      <c r="E94" s="180">
        <v>3850.5725217743902</v>
      </c>
      <c r="F94" s="179">
        <v>11.707002173812199</v>
      </c>
      <c r="G94" s="181">
        <v>93.656017390497198</v>
      </c>
      <c r="H94" s="179">
        <v>7.6829833333333299</v>
      </c>
      <c r="I94" s="180">
        <v>81652.997331185994</v>
      </c>
      <c r="J94" s="179">
        <v>12.6884900412297</v>
      </c>
      <c r="K94" s="181">
        <v>101.507920329838</v>
      </c>
      <c r="L94" s="179">
        <v>8.1960499999999996</v>
      </c>
      <c r="M94" s="180">
        <v>120989.6507154</v>
      </c>
      <c r="N94" s="179">
        <v>13.173458958301699</v>
      </c>
      <c r="O94" s="181">
        <v>105.38767166641399</v>
      </c>
      <c r="P94" s="179">
        <v>9.0703833333333304</v>
      </c>
      <c r="Q94" s="180">
        <v>43698.5823410624</v>
      </c>
      <c r="R94" s="179">
        <v>4.8915362592300697</v>
      </c>
      <c r="S94" s="181">
        <v>97.830725184601405</v>
      </c>
      <c r="T94" s="179">
        <v>9.2568333333333293</v>
      </c>
      <c r="U94" s="180">
        <v>44485.247954548402</v>
      </c>
      <c r="V94" s="179">
        <v>5.0367214208465896</v>
      </c>
      <c r="W94" s="181">
        <v>100.734428416932</v>
      </c>
      <c r="X94" s="179">
        <v>9.5286833333333298</v>
      </c>
      <c r="Y94" s="180">
        <v>180995.610096713</v>
      </c>
      <c r="Z94" s="181">
        <v>6.8149969923533202</v>
      </c>
      <c r="AA94" s="181">
        <v>136.29993984706601</v>
      </c>
      <c r="AB94" s="179">
        <v>9.8062833333333295</v>
      </c>
      <c r="AC94" s="180">
        <v>61784.739613258796</v>
      </c>
      <c r="AD94" s="179">
        <v>12.6376268624633</v>
      </c>
      <c r="AE94" s="181">
        <v>101.101014899707</v>
      </c>
    </row>
    <row r="95" spans="1:31" s="167" customFormat="1" x14ac:dyDescent="0.25">
      <c r="A95" s="178" t="s">
        <v>268</v>
      </c>
      <c r="B95" s="178" t="s">
        <v>254</v>
      </c>
      <c r="C95" s="178" t="s">
        <v>248</v>
      </c>
      <c r="D95" s="179">
        <v>7.4056166666666696</v>
      </c>
      <c r="E95" s="180">
        <v>3836.0285693512601</v>
      </c>
      <c r="F95" s="179">
        <v>13.4584874975343</v>
      </c>
      <c r="G95" s="181">
        <v>107.667899980274</v>
      </c>
      <c r="H95" s="179">
        <v>7.6873500000000003</v>
      </c>
      <c r="I95" s="180">
        <v>80515.041006984204</v>
      </c>
      <c r="J95" s="179">
        <v>14.4608229582369</v>
      </c>
      <c r="K95" s="181">
        <v>115.686583665895</v>
      </c>
      <c r="L95" s="179">
        <v>8.1978666666666697</v>
      </c>
      <c r="M95" s="180">
        <v>117991.20876412099</v>
      </c>
      <c r="N95" s="179">
        <v>13.0899682414772</v>
      </c>
      <c r="O95" s="181">
        <v>104.719745931817</v>
      </c>
      <c r="P95" s="179">
        <v>9.0716333333333292</v>
      </c>
      <c r="Q95" s="180">
        <v>41787.310064290497</v>
      </c>
      <c r="R95" s="179">
        <v>4.7665726045156198</v>
      </c>
      <c r="S95" s="181">
        <v>95.331452090312496</v>
      </c>
      <c r="T95" s="179">
        <v>9.2568333333333293</v>
      </c>
      <c r="U95" s="180">
        <v>39098.158486545202</v>
      </c>
      <c r="V95" s="179">
        <v>4.53458967539461</v>
      </c>
      <c r="W95" s="181">
        <v>90.6917935078921</v>
      </c>
      <c r="X95" s="179">
        <v>9.5305166666666707</v>
      </c>
      <c r="Y95" s="180">
        <v>154068.876107827</v>
      </c>
      <c r="Z95" s="181">
        <v>5.9761310453821102</v>
      </c>
      <c r="AA95" s="181">
        <v>119.52262090764199</v>
      </c>
      <c r="AB95" s="179">
        <v>9.8053500000000007</v>
      </c>
      <c r="AC95" s="180">
        <v>55744.548179841302</v>
      </c>
      <c r="AD95" s="179">
        <v>11.7041283394787</v>
      </c>
      <c r="AE95" s="181">
        <v>93.6330267158297</v>
      </c>
    </row>
    <row r="96" spans="1:31" s="167" customFormat="1" x14ac:dyDescent="0.25">
      <c r="A96" s="178" t="s">
        <v>269</v>
      </c>
      <c r="B96" s="178" t="s">
        <v>184</v>
      </c>
      <c r="C96" s="178" t="s">
        <v>267</v>
      </c>
      <c r="D96" s="179">
        <v>7.3964999999999996</v>
      </c>
      <c r="E96" s="180">
        <v>3600.1733505807501</v>
      </c>
      <c r="F96" s="179">
        <v>11.6457925489023</v>
      </c>
      <c r="G96" s="181">
        <v>93.166340391218696</v>
      </c>
      <c r="H96" s="179">
        <v>7.6879499999999998</v>
      </c>
      <c r="I96" s="180">
        <v>79366.912492461503</v>
      </c>
      <c r="J96" s="179">
        <v>13.090708298421401</v>
      </c>
      <c r="K96" s="181">
        <v>104.72566638737101</v>
      </c>
      <c r="L96" s="179">
        <v>8.1966333333333292</v>
      </c>
      <c r="M96" s="180">
        <v>114283.85089453901</v>
      </c>
      <c r="N96" s="179">
        <v>13.2738562124869</v>
      </c>
      <c r="O96" s="181">
        <v>106.190849699895</v>
      </c>
      <c r="P96" s="179">
        <v>9.0716999999999999</v>
      </c>
      <c r="Q96" s="180">
        <v>41412.661647503803</v>
      </c>
      <c r="R96" s="179">
        <v>4.9457224323973401</v>
      </c>
      <c r="S96" s="181">
        <v>98.914448647946799</v>
      </c>
      <c r="T96" s="179">
        <v>9.2568333333333293</v>
      </c>
      <c r="U96" s="180">
        <v>43287.352558488703</v>
      </c>
      <c r="V96" s="179">
        <v>4.9922741177338397</v>
      </c>
      <c r="W96" s="181">
        <v>99.845482354676705</v>
      </c>
      <c r="X96" s="179">
        <v>9.5284499999999994</v>
      </c>
      <c r="Y96" s="180">
        <v>158982.475210698</v>
      </c>
      <c r="Z96" s="181">
        <v>6.12089575298047</v>
      </c>
      <c r="AA96" s="181">
        <v>122.417915059609</v>
      </c>
      <c r="AB96" s="179">
        <v>9.8049499999999998</v>
      </c>
      <c r="AC96" s="180">
        <v>58159.686848217199</v>
      </c>
      <c r="AD96" s="179">
        <v>12.124894788671099</v>
      </c>
      <c r="AE96" s="181">
        <v>96.999158309368696</v>
      </c>
    </row>
    <row r="97" spans="1:31" s="167" customFormat="1" x14ac:dyDescent="0.25">
      <c r="A97" s="178" t="s">
        <v>270</v>
      </c>
      <c r="B97" s="178" t="s">
        <v>184</v>
      </c>
      <c r="C97" s="178" t="s">
        <v>267</v>
      </c>
      <c r="D97" s="179">
        <v>7.3980833333333296</v>
      </c>
      <c r="E97" s="180">
        <v>3386.8830577111598</v>
      </c>
      <c r="F97" s="179">
        <v>10.727704139764301</v>
      </c>
      <c r="G97" s="181">
        <v>85.821633118114704</v>
      </c>
      <c r="H97" s="179">
        <v>7.6889333333333303</v>
      </c>
      <c r="I97" s="180">
        <v>77056.608868588999</v>
      </c>
      <c r="J97" s="179">
        <v>12.4053978338693</v>
      </c>
      <c r="K97" s="181">
        <v>99.243182670954695</v>
      </c>
      <c r="L97" s="179">
        <v>8.1972500000000004</v>
      </c>
      <c r="M97" s="180">
        <v>111325.047918925</v>
      </c>
      <c r="N97" s="179">
        <v>13.4772194528811</v>
      </c>
      <c r="O97" s="181">
        <v>107.817755623049</v>
      </c>
      <c r="P97" s="179">
        <v>9.0730000000000004</v>
      </c>
      <c r="Q97" s="180">
        <v>39728.050825287297</v>
      </c>
      <c r="R97" s="179">
        <v>4.9480328805907199</v>
      </c>
      <c r="S97" s="181">
        <v>98.960657611814298</v>
      </c>
      <c r="T97" s="179">
        <v>9.2568333333333293</v>
      </c>
      <c r="U97" s="180">
        <v>42152.617232578799</v>
      </c>
      <c r="V97" s="179">
        <v>5.1802770113643302</v>
      </c>
      <c r="W97" s="181">
        <v>103.60554022728699</v>
      </c>
      <c r="X97" s="179">
        <v>9.5286000000000008</v>
      </c>
      <c r="Y97" s="180">
        <v>161932.63326041601</v>
      </c>
      <c r="Z97" s="181">
        <v>6.6224676488777101</v>
      </c>
      <c r="AA97" s="181">
        <v>132.44935297755401</v>
      </c>
      <c r="AB97" s="179">
        <v>9.8047666666666693</v>
      </c>
      <c r="AC97" s="180">
        <v>58614.5054286456</v>
      </c>
      <c r="AD97" s="179">
        <v>13.003897976228201</v>
      </c>
      <c r="AE97" s="181">
        <v>104.031183809826</v>
      </c>
    </row>
    <row r="98" spans="1:31" s="167" customFormat="1" x14ac:dyDescent="0.25">
      <c r="A98" s="178" t="s">
        <v>271</v>
      </c>
      <c r="B98" s="178" t="s">
        <v>184</v>
      </c>
      <c r="C98" s="178" t="s">
        <v>267</v>
      </c>
      <c r="D98" s="179">
        <v>7.3740666666666703</v>
      </c>
      <c r="E98" s="180">
        <v>3664.4763826170702</v>
      </c>
      <c r="F98" s="179">
        <v>10.850114724422999</v>
      </c>
      <c r="G98" s="181">
        <v>86.800917795384095</v>
      </c>
      <c r="H98" s="179">
        <v>7.6895666666666704</v>
      </c>
      <c r="I98" s="180">
        <v>74944.166353797496</v>
      </c>
      <c r="J98" s="179">
        <v>11.3484834414957</v>
      </c>
      <c r="K98" s="181">
        <v>90.787867531965702</v>
      </c>
      <c r="L98" s="179">
        <v>8.1981000000000002</v>
      </c>
      <c r="M98" s="180">
        <v>110248.42745354499</v>
      </c>
      <c r="N98" s="179">
        <v>12.725668790437499</v>
      </c>
      <c r="O98" s="181">
        <v>101.80535032349999</v>
      </c>
      <c r="P98" s="179">
        <v>9.0730000000000004</v>
      </c>
      <c r="Q98" s="180">
        <v>40102.945752268402</v>
      </c>
      <c r="R98" s="179">
        <v>4.7547777312184802</v>
      </c>
      <c r="S98" s="181">
        <v>95.095554624369598</v>
      </c>
      <c r="T98" s="179">
        <v>9.2568333333333293</v>
      </c>
      <c r="U98" s="180">
        <v>42787.370250426196</v>
      </c>
      <c r="V98" s="179">
        <v>5.0728016629896198</v>
      </c>
      <c r="W98" s="181">
        <v>101.45603325979199</v>
      </c>
      <c r="X98" s="179">
        <v>9.53168333333333</v>
      </c>
      <c r="Y98" s="180">
        <v>163332.36467396899</v>
      </c>
      <c r="Z98" s="181">
        <v>6.4517247961114004</v>
      </c>
      <c r="AA98" s="181">
        <v>129.03449592222799</v>
      </c>
      <c r="AB98" s="179">
        <v>9.8062166666666695</v>
      </c>
      <c r="AC98" s="180">
        <v>60367.892567587704</v>
      </c>
      <c r="AD98" s="179">
        <v>12.9249594853768</v>
      </c>
      <c r="AE98" s="181">
        <v>103.399675883014</v>
      </c>
    </row>
    <row r="99" spans="1:31" s="167" customFormat="1" x14ac:dyDescent="0.25">
      <c r="A99" s="178" t="s">
        <v>272</v>
      </c>
      <c r="B99" s="178" t="s">
        <v>184</v>
      </c>
      <c r="C99" s="178" t="s">
        <v>273</v>
      </c>
      <c r="D99" s="179">
        <v>7.3956666666666697</v>
      </c>
      <c r="E99" s="180">
        <v>2005.2927898135999</v>
      </c>
      <c r="F99" s="179">
        <v>6.1084671845938701</v>
      </c>
      <c r="G99" s="181">
        <v>97.735474953502006</v>
      </c>
      <c r="H99" s="179">
        <v>7.69051666666667</v>
      </c>
      <c r="I99" s="180">
        <v>38185.2610674276</v>
      </c>
      <c r="J99" s="179">
        <v>5.7581664615432802</v>
      </c>
      <c r="K99" s="181">
        <v>92.130663384692497</v>
      </c>
      <c r="L99" s="179">
        <v>8.1956666666666695</v>
      </c>
      <c r="M99" s="180">
        <v>54473.661016134298</v>
      </c>
      <c r="N99" s="179">
        <v>6.1772697341841498</v>
      </c>
      <c r="O99" s="181">
        <v>98.836315746946397</v>
      </c>
      <c r="P99" s="179">
        <v>9.0738166666666693</v>
      </c>
      <c r="Q99" s="180">
        <v>20045.701879157099</v>
      </c>
      <c r="R99" s="179">
        <v>2.31188220275593</v>
      </c>
      <c r="S99" s="181">
        <v>92.475288110237202</v>
      </c>
      <c r="T99" s="179">
        <v>9.2568333333333293</v>
      </c>
      <c r="U99" s="180">
        <v>22088.893232554801</v>
      </c>
      <c r="V99" s="179">
        <v>2.58524326666174</v>
      </c>
      <c r="W99" s="181">
        <v>103.40973066647</v>
      </c>
      <c r="X99" s="179">
        <v>9.5279333333333298</v>
      </c>
      <c r="Y99" s="180">
        <v>79180.528059172604</v>
      </c>
      <c r="Z99" s="181">
        <v>3.1530796861034198</v>
      </c>
      <c r="AA99" s="181">
        <v>126.123187444137</v>
      </c>
      <c r="AB99" s="179">
        <v>9.8031166666666696</v>
      </c>
      <c r="AC99" s="180">
        <v>29012.236121954</v>
      </c>
      <c r="AD99" s="179">
        <v>6.1905018068099498</v>
      </c>
      <c r="AE99" s="181">
        <v>99.048028908959196</v>
      </c>
    </row>
    <row r="100" spans="1:31" s="167" customFormat="1" x14ac:dyDescent="0.25">
      <c r="A100" s="178" t="s">
        <v>274</v>
      </c>
      <c r="B100" s="178" t="s">
        <v>184</v>
      </c>
      <c r="C100" s="178" t="s">
        <v>273</v>
      </c>
      <c r="D100" s="179">
        <v>7.4008500000000002</v>
      </c>
      <c r="E100" s="180">
        <v>1907.43833647976</v>
      </c>
      <c r="F100" s="179">
        <v>5.8157982826461296</v>
      </c>
      <c r="G100" s="181">
        <v>93.052772522338103</v>
      </c>
      <c r="H100" s="179">
        <v>7.6891833333333297</v>
      </c>
      <c r="I100" s="180">
        <v>38016.217238183403</v>
      </c>
      <c r="J100" s="179">
        <v>5.7002234622373296</v>
      </c>
      <c r="K100" s="181">
        <v>91.203575395797401</v>
      </c>
      <c r="L100" s="179">
        <v>8.2003666666666692</v>
      </c>
      <c r="M100" s="180">
        <v>54993.859717442901</v>
      </c>
      <c r="N100" s="179">
        <v>6.1520049995915898</v>
      </c>
      <c r="O100" s="181">
        <v>98.432079993465507</v>
      </c>
      <c r="P100" s="179">
        <v>9.0733499999999996</v>
      </c>
      <c r="Q100" s="180">
        <v>19982.0785725145</v>
      </c>
      <c r="R100" s="179">
        <v>2.2736518593424502</v>
      </c>
      <c r="S100" s="181">
        <v>90.946074373697996</v>
      </c>
      <c r="T100" s="179">
        <v>9.2685166666666703</v>
      </c>
      <c r="U100" s="180">
        <v>22442.981251888101</v>
      </c>
      <c r="V100" s="179">
        <v>2.5060572197257298</v>
      </c>
      <c r="W100" s="181">
        <v>100.242288789029</v>
      </c>
      <c r="X100" s="179">
        <v>9.5285166666666701</v>
      </c>
      <c r="Y100" s="180">
        <v>79964.301054335403</v>
      </c>
      <c r="Z100" s="181">
        <v>3.0396406541882199</v>
      </c>
      <c r="AA100" s="181">
        <v>121.585626167529</v>
      </c>
      <c r="AB100" s="179">
        <v>9.8098333333333301</v>
      </c>
      <c r="AC100" s="180">
        <v>29960.537478152401</v>
      </c>
      <c r="AD100" s="179">
        <v>6.0990795546479397</v>
      </c>
      <c r="AE100" s="181">
        <v>97.585272874367107</v>
      </c>
    </row>
    <row r="101" spans="1:31" s="167" customFormat="1" x14ac:dyDescent="0.25">
      <c r="A101" s="178" t="s">
        <v>253</v>
      </c>
      <c r="B101" s="178" t="s">
        <v>254</v>
      </c>
      <c r="C101" s="178" t="s">
        <v>246</v>
      </c>
      <c r="D101" s="179">
        <v>7.3949833333333297</v>
      </c>
      <c r="E101" s="180">
        <v>803.02339907894805</v>
      </c>
      <c r="F101" s="179">
        <v>2.9753687939863802</v>
      </c>
      <c r="G101" s="181">
        <v>95.211801407564295</v>
      </c>
      <c r="H101" s="179">
        <v>7.6911166666666704</v>
      </c>
      <c r="I101" s="180">
        <v>17495.308946476001</v>
      </c>
      <c r="J101" s="179">
        <v>2.8018021401061599</v>
      </c>
      <c r="K101" s="181">
        <v>89.657668483397103</v>
      </c>
      <c r="L101" s="179">
        <v>8.2004666666666708</v>
      </c>
      <c r="M101" s="180">
        <v>24381.524663202501</v>
      </c>
      <c r="N101" s="179">
        <v>2.9335146216359802</v>
      </c>
      <c r="O101" s="181">
        <v>93.872467892351395</v>
      </c>
      <c r="P101" s="179">
        <v>9.0816166666666707</v>
      </c>
      <c r="Q101" s="180">
        <v>8989.42576993892</v>
      </c>
      <c r="R101" s="179">
        <v>1.1008480810157799</v>
      </c>
      <c r="S101" s="181">
        <v>88.067846481262094</v>
      </c>
      <c r="T101" s="179">
        <v>9.2568333333333293</v>
      </c>
      <c r="U101" s="180">
        <v>9700.2115987521502</v>
      </c>
      <c r="V101" s="179">
        <v>1.1972175092834401</v>
      </c>
      <c r="W101" s="181">
        <v>95.7774007426748</v>
      </c>
      <c r="X101" s="179">
        <v>9.5341333333333296</v>
      </c>
      <c r="Y101" s="180">
        <v>34873.975872706302</v>
      </c>
      <c r="Z101" s="181">
        <v>1.46428919021267</v>
      </c>
      <c r="AA101" s="181">
        <v>117.143135217013</v>
      </c>
      <c r="AB101" s="179">
        <v>9.8082166666666701</v>
      </c>
      <c r="AC101" s="180">
        <v>12599.719347288699</v>
      </c>
      <c r="AD101" s="179">
        <v>2.8146197247473999</v>
      </c>
      <c r="AE101" s="181">
        <v>90.067831191916795</v>
      </c>
    </row>
    <row r="102" spans="1:31" s="167" customFormat="1" x14ac:dyDescent="0.25">
      <c r="A102" s="178" t="s">
        <v>275</v>
      </c>
      <c r="B102" s="178" t="s">
        <v>184</v>
      </c>
      <c r="C102" s="178" t="s">
        <v>273</v>
      </c>
      <c r="D102" s="179">
        <v>7.3936999999999999</v>
      </c>
      <c r="E102" s="180">
        <v>2018.2083301725199</v>
      </c>
      <c r="F102" s="179">
        <v>6.3060104336401102</v>
      </c>
      <c r="G102" s="181">
        <v>100.896166938242</v>
      </c>
      <c r="H102" s="179">
        <v>7.69288333333333</v>
      </c>
      <c r="I102" s="180">
        <v>38974.1260816551</v>
      </c>
      <c r="J102" s="179">
        <v>6.0454281101094702</v>
      </c>
      <c r="K102" s="181">
        <v>96.726849761751595</v>
      </c>
      <c r="L102" s="179">
        <v>8.2022333333333304</v>
      </c>
      <c r="M102" s="180">
        <v>55636.502953785697</v>
      </c>
      <c r="N102" s="179">
        <v>6.4786340743432804</v>
      </c>
      <c r="O102" s="181">
        <v>103.658145189492</v>
      </c>
      <c r="P102" s="179">
        <v>9.0797000000000008</v>
      </c>
      <c r="Q102" s="180">
        <v>20385.804812140901</v>
      </c>
      <c r="R102" s="179">
        <v>2.4151107617951801</v>
      </c>
      <c r="S102" s="181">
        <v>96.604430471807106</v>
      </c>
      <c r="T102" s="179">
        <v>9.2685166666666703</v>
      </c>
      <c r="U102" s="180">
        <v>21414.0191068725</v>
      </c>
      <c r="V102" s="179">
        <v>2.52130370812172</v>
      </c>
      <c r="W102" s="181">
        <v>100.85214832486901</v>
      </c>
      <c r="X102" s="179">
        <v>9.53965</v>
      </c>
      <c r="Y102" s="180">
        <v>79312.1726815</v>
      </c>
      <c r="Z102" s="181">
        <v>3.1765813763328898</v>
      </c>
      <c r="AA102" s="181">
        <v>127.063255053316</v>
      </c>
      <c r="AB102" s="179">
        <v>9.8156166666666707</v>
      </c>
      <c r="AC102" s="180">
        <v>29362.0748379588</v>
      </c>
      <c r="AD102" s="179">
        <v>6.3015552855993899</v>
      </c>
      <c r="AE102" s="181">
        <v>100.82488456959</v>
      </c>
    </row>
    <row r="103" spans="1:31" s="167" customFormat="1" x14ac:dyDescent="0.25">
      <c r="A103" s="178" t="s">
        <v>276</v>
      </c>
      <c r="B103" s="178" t="s">
        <v>184</v>
      </c>
      <c r="C103" s="178" t="s">
        <v>273</v>
      </c>
      <c r="D103" s="179">
        <v>7.3775166666666703</v>
      </c>
      <c r="E103" s="180">
        <v>1707.0076352378701</v>
      </c>
      <c r="F103" s="179">
        <v>5.9944534866627297</v>
      </c>
      <c r="G103" s="181">
        <v>95.911255786603604</v>
      </c>
      <c r="H103" s="179">
        <v>7.6921333333333299</v>
      </c>
      <c r="I103" s="180">
        <v>39248.7561920796</v>
      </c>
      <c r="J103" s="179">
        <v>6.7701932151252402</v>
      </c>
      <c r="K103" s="181">
        <v>108.323091442004</v>
      </c>
      <c r="L103" s="179">
        <v>8.2007499999999993</v>
      </c>
      <c r="M103" s="180">
        <v>55712.820303531298</v>
      </c>
      <c r="N103" s="179">
        <v>6.6109364453619799</v>
      </c>
      <c r="O103" s="181">
        <v>105.77498312579201</v>
      </c>
      <c r="P103" s="179">
        <v>9.0772833333333303</v>
      </c>
      <c r="Q103" s="180">
        <v>20664.173742711799</v>
      </c>
      <c r="R103" s="179">
        <v>2.4947012064931702</v>
      </c>
      <c r="S103" s="181">
        <v>99.788048259726807</v>
      </c>
      <c r="T103" s="179">
        <v>9.2685166666666703</v>
      </c>
      <c r="U103" s="180">
        <v>20831.909863374301</v>
      </c>
      <c r="V103" s="179">
        <v>2.3983210359835501</v>
      </c>
      <c r="W103" s="181">
        <v>95.932841439342099</v>
      </c>
      <c r="X103" s="179">
        <v>9.5328166666666707</v>
      </c>
      <c r="Y103" s="180">
        <v>74930.3670422586</v>
      </c>
      <c r="Z103" s="181">
        <v>2.93774559806358</v>
      </c>
      <c r="AA103" s="181">
        <v>117.50982392254301</v>
      </c>
      <c r="AB103" s="179">
        <v>9.81213333333333</v>
      </c>
      <c r="AC103" s="180">
        <v>28320.500440240601</v>
      </c>
      <c r="AD103" s="179">
        <v>5.9437263399333498</v>
      </c>
      <c r="AE103" s="181">
        <v>95.099621438933497</v>
      </c>
    </row>
    <row r="104" spans="1:31" s="167" customFormat="1" x14ac:dyDescent="0.25">
      <c r="A104" s="178" t="s">
        <v>277</v>
      </c>
      <c r="B104" s="178" t="s">
        <v>184</v>
      </c>
      <c r="C104" s="178" t="s">
        <v>278</v>
      </c>
      <c r="D104" s="179">
        <v>7.4066333333333301</v>
      </c>
      <c r="E104" s="180">
        <v>1043.68120890003</v>
      </c>
      <c r="F104" s="179">
        <v>4.0098677634561302</v>
      </c>
      <c r="G104" s="181">
        <v>128.31576843059599</v>
      </c>
      <c r="H104" s="179">
        <v>7.6881333333333304</v>
      </c>
      <c r="I104" s="180">
        <v>18455.941762861501</v>
      </c>
      <c r="J104" s="179">
        <v>3.3047238275033499</v>
      </c>
      <c r="K104" s="181">
        <v>105.751162480107</v>
      </c>
      <c r="L104" s="179">
        <v>8.2003833333333294</v>
      </c>
      <c r="M104" s="180">
        <v>27404.915965259301</v>
      </c>
      <c r="N104" s="179">
        <v>3.1181307584133999</v>
      </c>
      <c r="O104" s="181">
        <v>99.780184269228698</v>
      </c>
      <c r="P104" s="179">
        <v>9.0768833333333294</v>
      </c>
      <c r="Q104" s="180">
        <v>10027.152236382601</v>
      </c>
      <c r="R104" s="179">
        <v>1.1607928049829399</v>
      </c>
      <c r="S104" s="181">
        <v>92.863424398635104</v>
      </c>
      <c r="T104" s="179">
        <v>9.2685166666666703</v>
      </c>
      <c r="U104" s="180">
        <v>10078.525105647999</v>
      </c>
      <c r="V104" s="179">
        <v>1.1813921375158101</v>
      </c>
      <c r="W104" s="181">
        <v>94.511371001264607</v>
      </c>
      <c r="X104" s="179">
        <v>9.5329833333333305</v>
      </c>
      <c r="Y104" s="180">
        <v>38363.698413257902</v>
      </c>
      <c r="Z104" s="181">
        <v>1.5287492266845499</v>
      </c>
      <c r="AA104" s="181">
        <v>122.29993813476401</v>
      </c>
      <c r="AB104" s="179">
        <v>9.8103833333333306</v>
      </c>
      <c r="AC104" s="180">
        <v>13242.662001352701</v>
      </c>
      <c r="AD104" s="179">
        <v>2.8086723101453401</v>
      </c>
      <c r="AE104" s="181">
        <v>89.877513924650899</v>
      </c>
    </row>
    <row r="105" spans="1:31" s="167" customFormat="1" x14ac:dyDescent="0.25">
      <c r="A105" s="178" t="s">
        <v>279</v>
      </c>
      <c r="B105" s="178" t="s">
        <v>184</v>
      </c>
      <c r="C105" s="178" t="s">
        <v>278</v>
      </c>
      <c r="D105" s="179">
        <v>7.3992333333333304</v>
      </c>
      <c r="E105" s="180">
        <v>1053.1341214679501</v>
      </c>
      <c r="F105" s="179">
        <v>4.1299824128700404</v>
      </c>
      <c r="G105" s="181">
        <v>132.15943721184101</v>
      </c>
      <c r="H105" s="179">
        <v>7.6890499999999999</v>
      </c>
      <c r="I105" s="180">
        <v>19030.658590258801</v>
      </c>
      <c r="J105" s="179">
        <v>3.4967355622779799</v>
      </c>
      <c r="K105" s="181">
        <v>111.895537992895</v>
      </c>
      <c r="L105" s="179">
        <v>8.1984999999999992</v>
      </c>
      <c r="M105" s="180">
        <v>27535.002062723601</v>
      </c>
      <c r="N105" s="179">
        <v>3.25262508436747</v>
      </c>
      <c r="O105" s="181">
        <v>104.084002699759</v>
      </c>
      <c r="P105" s="179">
        <v>9.0736500000000007</v>
      </c>
      <c r="Q105" s="180">
        <v>9395.4620743700107</v>
      </c>
      <c r="R105" s="179">
        <v>1.1299303740378901</v>
      </c>
      <c r="S105" s="181">
        <v>90.394429923031495</v>
      </c>
      <c r="T105" s="179">
        <v>9.2685166666666703</v>
      </c>
      <c r="U105" s="180">
        <v>9797.8737092065003</v>
      </c>
      <c r="V105" s="179">
        <v>1.15731479292041</v>
      </c>
      <c r="W105" s="181">
        <v>92.585183433632807</v>
      </c>
      <c r="X105" s="179">
        <v>9.5361833333333301</v>
      </c>
      <c r="Y105" s="180">
        <v>36832.023941861698</v>
      </c>
      <c r="Z105" s="181">
        <v>1.4786941686714901</v>
      </c>
      <c r="AA105" s="181">
        <v>118.29553349371901</v>
      </c>
      <c r="AB105" s="179">
        <v>9.8140833333333308</v>
      </c>
      <c r="AC105" s="180">
        <v>12926.608895985701</v>
      </c>
      <c r="AD105" s="179">
        <v>2.7613573212589602</v>
      </c>
      <c r="AE105" s="181">
        <v>88.363434280286796</v>
      </c>
    </row>
    <row r="106" spans="1:31" s="167" customFormat="1" x14ac:dyDescent="0.25">
      <c r="A106" s="178" t="s">
        <v>280</v>
      </c>
      <c r="B106" s="178" t="s">
        <v>184</v>
      </c>
      <c r="C106" s="178" t="s">
        <v>278</v>
      </c>
      <c r="D106" s="179">
        <v>7.3865499999999997</v>
      </c>
      <c r="E106" s="180">
        <v>933.95368770491098</v>
      </c>
      <c r="F106" s="179">
        <v>3.6044716231184601</v>
      </c>
      <c r="G106" s="181">
        <v>115.34309193979099</v>
      </c>
      <c r="H106" s="179">
        <v>7.6884666666666703</v>
      </c>
      <c r="I106" s="180">
        <v>18681.301693149901</v>
      </c>
      <c r="J106" s="179">
        <v>3.27874654776662</v>
      </c>
      <c r="K106" s="181">
        <v>104.919889528532</v>
      </c>
      <c r="L106" s="179">
        <v>8.2026166666666693</v>
      </c>
      <c r="M106" s="180">
        <v>26635.334936756601</v>
      </c>
      <c r="N106" s="179">
        <v>3.0795939174856</v>
      </c>
      <c r="O106" s="181">
        <v>98.547005359539199</v>
      </c>
      <c r="P106" s="179">
        <v>9.0722000000000005</v>
      </c>
      <c r="Q106" s="180">
        <v>9384.0119394799694</v>
      </c>
      <c r="R106" s="179">
        <v>1.10456724952837</v>
      </c>
      <c r="S106" s="181">
        <v>88.365379962269799</v>
      </c>
      <c r="T106" s="179">
        <v>9.2568333333333293</v>
      </c>
      <c r="U106" s="180">
        <v>10536.7578686913</v>
      </c>
      <c r="V106" s="179">
        <v>1.2673134647495501</v>
      </c>
      <c r="W106" s="181">
        <v>101.385077179964</v>
      </c>
      <c r="X106" s="179">
        <v>9.5296000000000003</v>
      </c>
      <c r="Y106" s="180">
        <v>35853.679164065499</v>
      </c>
      <c r="Z106" s="181">
        <v>1.46892709730968</v>
      </c>
      <c r="AA106" s="181">
        <v>117.514167784774</v>
      </c>
      <c r="AB106" s="179">
        <v>9.8145500000000006</v>
      </c>
      <c r="AC106" s="180">
        <v>12095.3652851447</v>
      </c>
      <c r="AD106" s="179">
        <v>2.63676530793495</v>
      </c>
      <c r="AE106" s="181">
        <v>84.376489853918599</v>
      </c>
    </row>
    <row r="107" spans="1:31" s="167" customFormat="1" x14ac:dyDescent="0.25">
      <c r="A107" s="178" t="s">
        <v>268</v>
      </c>
      <c r="B107" s="178" t="s">
        <v>254</v>
      </c>
      <c r="C107" s="178" t="s">
        <v>248</v>
      </c>
      <c r="D107" s="179">
        <v>7.3675666666666704</v>
      </c>
      <c r="E107" s="180">
        <v>4012.3265014264698</v>
      </c>
      <c r="F107" s="179">
        <v>12.520242822143301</v>
      </c>
      <c r="G107" s="181">
        <v>100.16194257714599</v>
      </c>
      <c r="H107" s="179">
        <v>7.68481666666667</v>
      </c>
      <c r="I107" s="180">
        <v>80634.786311153206</v>
      </c>
      <c r="J107" s="179">
        <v>12.911701012223499</v>
      </c>
      <c r="K107" s="181">
        <v>103.293608097788</v>
      </c>
      <c r="L107" s="179">
        <v>8.1981166666666692</v>
      </c>
      <c r="M107" s="180">
        <v>119378.810588191</v>
      </c>
      <c r="N107" s="179">
        <v>13.2018986619341</v>
      </c>
      <c r="O107" s="181">
        <v>105.615189295473</v>
      </c>
      <c r="P107" s="179">
        <v>9.0728166666666699</v>
      </c>
      <c r="Q107" s="180">
        <v>41750.551531297002</v>
      </c>
      <c r="R107" s="179">
        <v>4.7489835349929796</v>
      </c>
      <c r="S107" s="181">
        <v>94.979670699859696</v>
      </c>
      <c r="T107" s="179">
        <v>9.2568333333333293</v>
      </c>
      <c r="U107" s="180">
        <v>43273.633151226197</v>
      </c>
      <c r="V107" s="179">
        <v>5.2787371598518398</v>
      </c>
      <c r="W107" s="181">
        <v>105.57474319703699</v>
      </c>
      <c r="X107" s="179">
        <v>9.5327833333333292</v>
      </c>
      <c r="Y107" s="180">
        <v>170526.617000745</v>
      </c>
      <c r="Z107" s="181">
        <v>6.9100110517566096</v>
      </c>
      <c r="AA107" s="181">
        <v>138.20022103513199</v>
      </c>
      <c r="AB107" s="179">
        <v>9.8078833333333293</v>
      </c>
      <c r="AC107" s="180">
        <v>56911.058123267198</v>
      </c>
      <c r="AD107" s="179">
        <v>12.5352808365855</v>
      </c>
      <c r="AE107" s="181">
        <v>100.282246692684</v>
      </c>
    </row>
    <row r="108" spans="1:31" s="167" customFormat="1" x14ac:dyDescent="0.25">
      <c r="A108" s="178" t="s">
        <v>281</v>
      </c>
      <c r="B108" s="178" t="s">
        <v>184</v>
      </c>
      <c r="C108" s="178" t="s">
        <v>278</v>
      </c>
      <c r="D108" s="179">
        <v>7.4127999999999998</v>
      </c>
      <c r="E108" s="180">
        <v>1003.74576028082</v>
      </c>
      <c r="F108" s="179">
        <v>3.5617205180410298</v>
      </c>
      <c r="G108" s="181">
        <v>113.975056577313</v>
      </c>
      <c r="H108" s="179">
        <v>7.6881833333333303</v>
      </c>
      <c r="I108" s="180">
        <v>18595.048500851699</v>
      </c>
      <c r="J108" s="179">
        <v>2.9961459948090998</v>
      </c>
      <c r="K108" s="181">
        <v>95.876671833891095</v>
      </c>
      <c r="L108" s="179">
        <v>8.1997499999999999</v>
      </c>
      <c r="M108" s="180">
        <v>27945.466453735298</v>
      </c>
      <c r="N108" s="179">
        <v>3.17315398998175</v>
      </c>
      <c r="O108" s="181">
        <v>101.540927679416</v>
      </c>
      <c r="P108" s="179">
        <v>9.0737000000000005</v>
      </c>
      <c r="Q108" s="180">
        <v>9758.0921271089592</v>
      </c>
      <c r="R108" s="179">
        <v>1.1278985922237199</v>
      </c>
      <c r="S108" s="181">
        <v>90.231887377897706</v>
      </c>
      <c r="T108" s="179">
        <v>9.2568333333333293</v>
      </c>
      <c r="U108" s="180">
        <v>11048.333950686399</v>
      </c>
      <c r="V108" s="179">
        <v>1.3202969016893</v>
      </c>
      <c r="W108" s="181">
        <v>105.623752135144</v>
      </c>
      <c r="X108" s="179">
        <v>9.5283499999999997</v>
      </c>
      <c r="Y108" s="180">
        <v>38249.300802520003</v>
      </c>
      <c r="Z108" s="181">
        <v>1.55750307360163</v>
      </c>
      <c r="AA108" s="181">
        <v>124.60024588813</v>
      </c>
      <c r="AB108" s="179">
        <v>9.8088666666666704</v>
      </c>
      <c r="AC108" s="180">
        <v>13211.489584037899</v>
      </c>
      <c r="AD108" s="179">
        <v>2.8637258768487999</v>
      </c>
      <c r="AE108" s="181">
        <v>91.639228059161795</v>
      </c>
    </row>
    <row r="109" spans="1:31" s="167" customFormat="1" x14ac:dyDescent="0.25">
      <c r="A109" s="178" t="s">
        <v>282</v>
      </c>
      <c r="B109" s="178" t="s">
        <v>184</v>
      </c>
      <c r="C109" s="178" t="s">
        <v>283</v>
      </c>
      <c r="D109" s="179">
        <v>7.6315666666666697</v>
      </c>
      <c r="E109" s="180">
        <v>0</v>
      </c>
      <c r="F109" s="179">
        <v>0</v>
      </c>
      <c r="G109" s="181">
        <v>0</v>
      </c>
      <c r="H109" s="179">
        <v>7.6516166666666701</v>
      </c>
      <c r="I109" s="180">
        <v>407.82343223230703</v>
      </c>
      <c r="J109" s="179">
        <v>7.0801629071522695E-2</v>
      </c>
      <c r="K109" s="181">
        <v>72.498084242804296</v>
      </c>
      <c r="L109" s="179">
        <v>8.1774500000000003</v>
      </c>
      <c r="M109" s="180">
        <v>832.24755885172601</v>
      </c>
      <c r="N109" s="179">
        <v>9.5314206571836396E-2</v>
      </c>
      <c r="O109" s="181">
        <v>97.597999766369398</v>
      </c>
      <c r="P109" s="179">
        <v>9.0656833333333307</v>
      </c>
      <c r="Q109" s="180">
        <v>230.03794426390601</v>
      </c>
      <c r="R109" s="179">
        <v>4.1096238988882802E-2</v>
      </c>
      <c r="S109" s="181">
        <v>105.21310545028901</v>
      </c>
      <c r="T109" s="179">
        <v>9.2307833333333296</v>
      </c>
      <c r="U109" s="180">
        <v>610.61121776368896</v>
      </c>
      <c r="V109" s="179">
        <v>0.10904900854114</v>
      </c>
      <c r="W109" s="181">
        <v>279.183329598412</v>
      </c>
      <c r="X109" s="179">
        <v>9.5109999999999992</v>
      </c>
      <c r="Y109" s="180">
        <v>1198.9097308072701</v>
      </c>
      <c r="Z109" s="181">
        <v>5.4523805755888499E-2</v>
      </c>
      <c r="AA109" s="181">
        <v>139.58987648716999</v>
      </c>
      <c r="AB109" s="179">
        <v>9.7814333333333305</v>
      </c>
      <c r="AC109" s="180">
        <v>430.80473642216299</v>
      </c>
      <c r="AD109" s="179">
        <v>9.6867631122541098E-2</v>
      </c>
      <c r="AE109" s="181">
        <v>99.188645425497697</v>
      </c>
    </row>
    <row r="110" spans="1:31" s="167" customFormat="1" x14ac:dyDescent="0.25">
      <c r="A110" s="178" t="s">
        <v>284</v>
      </c>
      <c r="B110" s="178" t="s">
        <v>184</v>
      </c>
      <c r="C110" s="178" t="s">
        <v>283</v>
      </c>
      <c r="D110" s="179">
        <v>7.5964999999999998</v>
      </c>
      <c r="E110" s="180">
        <v>0</v>
      </c>
      <c r="F110" s="179">
        <v>0</v>
      </c>
      <c r="G110" s="181">
        <v>0</v>
      </c>
      <c r="H110" s="179">
        <v>7.6803833333333298</v>
      </c>
      <c r="I110" s="180">
        <v>439.93253296776999</v>
      </c>
      <c r="J110" s="179">
        <v>7.4896513716867397E-2</v>
      </c>
      <c r="K110" s="181">
        <v>76.691085108403996</v>
      </c>
      <c r="L110" s="179">
        <v>8.1860166666666707</v>
      </c>
      <c r="M110" s="180">
        <v>967.34610440046401</v>
      </c>
      <c r="N110" s="179">
        <v>0.11050556817575</v>
      </c>
      <c r="O110" s="181">
        <v>113.15335672307</v>
      </c>
      <c r="P110" s="179">
        <v>9.0578333333333294</v>
      </c>
      <c r="Q110" s="180">
        <v>243.83743031090299</v>
      </c>
      <c r="R110" s="179">
        <v>4.2376370159364303E-2</v>
      </c>
      <c r="S110" s="181">
        <v>108.490450996836</v>
      </c>
      <c r="T110" s="179">
        <v>9.2074166666666706</v>
      </c>
      <c r="U110" s="180">
        <v>491.120247463287</v>
      </c>
      <c r="V110" s="179">
        <v>9.3540928166832099E-2</v>
      </c>
      <c r="W110" s="181">
        <v>239.480102833671</v>
      </c>
      <c r="X110" s="179">
        <v>9.5658499999999993</v>
      </c>
      <c r="Y110" s="180">
        <v>1042.70595809102</v>
      </c>
      <c r="Z110" s="181">
        <v>4.7175590118628999E-2</v>
      </c>
      <c r="AA110" s="181">
        <v>120.777240447079</v>
      </c>
      <c r="AB110" s="179">
        <v>9.8035333333333305</v>
      </c>
      <c r="AC110" s="180">
        <v>439.86099332815002</v>
      </c>
      <c r="AD110" s="179">
        <v>9.7912067735047195E-2</v>
      </c>
      <c r="AE110" s="181">
        <v>100.258107449362</v>
      </c>
    </row>
    <row r="111" spans="1:31" s="167" customFormat="1" x14ac:dyDescent="0.25">
      <c r="A111" s="178" t="s">
        <v>253</v>
      </c>
      <c r="B111" s="178" t="s">
        <v>254</v>
      </c>
      <c r="C111" s="178" t="s">
        <v>246</v>
      </c>
      <c r="D111" s="179">
        <v>7.3988666666666703</v>
      </c>
      <c r="E111" s="180">
        <v>884.521259011192</v>
      </c>
      <c r="F111" s="179">
        <v>3.3309488593001801</v>
      </c>
      <c r="G111" s="181">
        <v>106.59036349760601</v>
      </c>
      <c r="H111" s="179">
        <v>7.6731999999999996</v>
      </c>
      <c r="I111" s="180">
        <v>17848.4179364993</v>
      </c>
      <c r="J111" s="179">
        <v>2.9992039451477002</v>
      </c>
      <c r="K111" s="181">
        <v>95.974526244726306</v>
      </c>
      <c r="L111" s="179">
        <v>8.1849500000000006</v>
      </c>
      <c r="M111" s="180">
        <v>27626.4319092478</v>
      </c>
      <c r="N111" s="179">
        <v>3.4388487932385501</v>
      </c>
      <c r="O111" s="181">
        <v>110.043161383634</v>
      </c>
      <c r="P111" s="179">
        <v>9.0538000000000007</v>
      </c>
      <c r="Q111" s="180">
        <v>8454.9808554355004</v>
      </c>
      <c r="R111" s="179">
        <v>1.0726643548706201</v>
      </c>
      <c r="S111" s="181">
        <v>85.813148389649697</v>
      </c>
      <c r="T111" s="179">
        <v>9.2451333333333299</v>
      </c>
      <c r="U111" s="180">
        <v>13145.2587160115</v>
      </c>
      <c r="V111" s="179">
        <v>1.7218901261131101</v>
      </c>
      <c r="W111" s="181">
        <v>137.75121008904799</v>
      </c>
      <c r="X111" s="179">
        <v>9.5129000000000001</v>
      </c>
      <c r="Y111" s="180">
        <v>36302.812013978197</v>
      </c>
      <c r="Z111" s="181">
        <v>1.62692049488698</v>
      </c>
      <c r="AA111" s="181">
        <v>130.15363959095799</v>
      </c>
      <c r="AB111" s="179">
        <v>9.7947500000000005</v>
      </c>
      <c r="AC111" s="180">
        <v>11842.485592905799</v>
      </c>
      <c r="AD111" s="179">
        <v>2.8264278894074799</v>
      </c>
      <c r="AE111" s="181">
        <v>90.4456924610393</v>
      </c>
    </row>
    <row r="112" spans="1:31" s="167" customFormat="1" x14ac:dyDescent="0.25">
      <c r="A112" s="178" t="s">
        <v>285</v>
      </c>
      <c r="B112" s="178" t="s">
        <v>184</v>
      </c>
      <c r="C112" s="178" t="s">
        <v>283</v>
      </c>
      <c r="D112" s="179" t="s">
        <v>237</v>
      </c>
      <c r="E112" s="180" t="s">
        <v>237</v>
      </c>
      <c r="F112" s="179" t="s">
        <v>237</v>
      </c>
      <c r="G112" s="181" t="s">
        <v>237</v>
      </c>
      <c r="H112" s="179">
        <v>7.6634166666666701</v>
      </c>
      <c r="I112" s="180">
        <v>389.91841370483502</v>
      </c>
      <c r="J112" s="179">
        <v>6.4523056177024696E-2</v>
      </c>
      <c r="K112" s="181">
        <v>66.069072472890397</v>
      </c>
      <c r="L112" s="179">
        <v>8.1689500000000006</v>
      </c>
      <c r="M112" s="180">
        <v>869.73728500267202</v>
      </c>
      <c r="N112" s="179">
        <v>9.5840494016445593E-2</v>
      </c>
      <c r="O112" s="181">
        <v>98.136897415979504</v>
      </c>
      <c r="P112" s="179">
        <v>9.0578333333333294</v>
      </c>
      <c r="Q112" s="180">
        <v>159.23545807066299</v>
      </c>
      <c r="R112" s="179">
        <v>3.1452957988832998E-2</v>
      </c>
      <c r="S112" s="181">
        <v>80.524726033878594</v>
      </c>
      <c r="T112" s="179">
        <v>9.2568333333333293</v>
      </c>
      <c r="U112" s="180">
        <v>507.33314282473401</v>
      </c>
      <c r="V112" s="179">
        <v>9.4332648854304396E-2</v>
      </c>
      <c r="W112" s="181">
        <v>241.50703751742</v>
      </c>
      <c r="X112" s="179">
        <v>9.5051666666666694</v>
      </c>
      <c r="Y112" s="180">
        <v>996.68213258573303</v>
      </c>
      <c r="Z112" s="181">
        <v>4.4335616144826097E-2</v>
      </c>
      <c r="AA112" s="181">
        <v>113.506441743026</v>
      </c>
      <c r="AB112" s="179">
        <v>9.7919499999999999</v>
      </c>
      <c r="AC112" s="180">
        <v>492.34789204757402</v>
      </c>
      <c r="AD112" s="179">
        <v>0.107844756696611</v>
      </c>
      <c r="AE112" s="181">
        <v>110.428790391779</v>
      </c>
    </row>
    <row r="113" spans="1:31" s="167" customFormat="1" x14ac:dyDescent="0.25">
      <c r="A113" s="178" t="s">
        <v>286</v>
      </c>
      <c r="B113" s="178" t="s">
        <v>184</v>
      </c>
      <c r="C113" s="178" t="s">
        <v>283</v>
      </c>
      <c r="D113" s="179">
        <v>7.6315666666666697</v>
      </c>
      <c r="E113" s="180">
        <v>0</v>
      </c>
      <c r="F113" s="179">
        <v>0</v>
      </c>
      <c r="G113" s="181">
        <v>0</v>
      </c>
      <c r="H113" s="179">
        <v>7.6779666666666699</v>
      </c>
      <c r="I113" s="180">
        <v>557.29137866911196</v>
      </c>
      <c r="J113" s="179">
        <v>9.1621221920734006E-2</v>
      </c>
      <c r="K113" s="181">
        <v>93.816528692129793</v>
      </c>
      <c r="L113" s="179">
        <v>8.1890333333333292</v>
      </c>
      <c r="M113" s="180">
        <v>913.32197451086699</v>
      </c>
      <c r="N113" s="179">
        <v>0.103136487780673</v>
      </c>
      <c r="O113" s="181">
        <v>105.60770815141601</v>
      </c>
      <c r="P113" s="179">
        <v>9.0710666666666704</v>
      </c>
      <c r="Q113" s="180">
        <v>167.85119168188101</v>
      </c>
      <c r="R113" s="179">
        <v>3.2863659945677699E-2</v>
      </c>
      <c r="S113" s="181">
        <v>84.136354187602905</v>
      </c>
      <c r="T113" s="179">
        <v>9.2451333333333299</v>
      </c>
      <c r="U113" s="180">
        <v>392.402693412286</v>
      </c>
      <c r="V113" s="179">
        <v>8.1852346887180905E-2</v>
      </c>
      <c r="W113" s="181">
        <v>209.55541957803601</v>
      </c>
      <c r="X113" s="179">
        <v>9.5345666666666702</v>
      </c>
      <c r="Y113" s="180">
        <v>983.51221178876699</v>
      </c>
      <c r="Z113" s="181">
        <v>4.5013725436727901E-2</v>
      </c>
      <c r="AA113" s="181">
        <v>115.242512638832</v>
      </c>
      <c r="AB113" s="179">
        <v>9.7808333333333302</v>
      </c>
      <c r="AC113" s="180">
        <v>332.19996243804098</v>
      </c>
      <c r="AD113" s="179">
        <v>7.3781052306589601E-2</v>
      </c>
      <c r="AE113" s="181">
        <v>75.548896484322796</v>
      </c>
    </row>
    <row r="114" spans="1:31" s="167" customFormat="1" x14ac:dyDescent="0.25">
      <c r="A114" s="178" t="s">
        <v>268</v>
      </c>
      <c r="B114" s="178" t="s">
        <v>254</v>
      </c>
      <c r="C114" s="178" t="s">
        <v>248</v>
      </c>
      <c r="D114" s="179">
        <v>7.3489833333333303</v>
      </c>
      <c r="E114" s="180">
        <v>4035.9156881311001</v>
      </c>
      <c r="F114" s="179">
        <v>11.5618681953141</v>
      </c>
      <c r="G114" s="181">
        <v>92.494945562512697</v>
      </c>
      <c r="H114" s="179">
        <v>7.6689833333333297</v>
      </c>
      <c r="I114" s="180">
        <v>79253.306938074296</v>
      </c>
      <c r="J114" s="179">
        <v>11.6527691087745</v>
      </c>
      <c r="K114" s="181">
        <v>93.222152870195998</v>
      </c>
      <c r="L114" s="179">
        <v>8.1819333333333297</v>
      </c>
      <c r="M114" s="180">
        <v>125947.092473453</v>
      </c>
      <c r="N114" s="179">
        <v>13.5310237042687</v>
      </c>
      <c r="O114" s="181">
        <v>108.24818963414999</v>
      </c>
      <c r="P114" s="179">
        <v>9.0565666666666704</v>
      </c>
      <c r="Q114" s="180">
        <v>43254.742378881499</v>
      </c>
      <c r="R114" s="179">
        <v>4.7836883393517802</v>
      </c>
      <c r="S114" s="181">
        <v>95.673766787035504</v>
      </c>
      <c r="T114" s="179">
        <v>9.2451333333333299</v>
      </c>
      <c r="U114" s="180">
        <v>60220.524264414496</v>
      </c>
      <c r="V114" s="179">
        <v>7.2157167201461698</v>
      </c>
      <c r="W114" s="181">
        <v>144.31433440292301</v>
      </c>
      <c r="X114" s="179">
        <v>9.5118166666666699</v>
      </c>
      <c r="Y114" s="180">
        <v>175918.44842181401</v>
      </c>
      <c r="Z114" s="181">
        <v>6.9606994131242299</v>
      </c>
      <c r="AA114" s="181">
        <v>139.213988262485</v>
      </c>
      <c r="AB114" s="179">
        <v>9.7920333333333307</v>
      </c>
      <c r="AC114" s="180">
        <v>55997.547223079098</v>
      </c>
      <c r="AD114" s="179">
        <v>12.052712142572499</v>
      </c>
      <c r="AE114" s="181">
        <v>96.421697140579695</v>
      </c>
    </row>
    <row r="115" spans="1:31" s="167" customFormat="1" x14ac:dyDescent="0.25">
      <c r="A115" s="178" t="s">
        <v>287</v>
      </c>
      <c r="B115" s="178"/>
      <c r="C115" s="178"/>
      <c r="D115" s="179"/>
      <c r="E115" s="180"/>
      <c r="F115" s="179"/>
      <c r="G115" s="181"/>
      <c r="H115" s="179"/>
      <c r="I115" s="180"/>
      <c r="J115" s="179"/>
      <c r="K115" s="181"/>
      <c r="L115" s="179"/>
      <c r="M115" s="180"/>
      <c r="N115" s="179"/>
      <c r="O115" s="181"/>
      <c r="P115" s="179"/>
      <c r="Q115" s="180"/>
      <c r="R115" s="179"/>
      <c r="S115" s="181"/>
      <c r="T115" s="179"/>
      <c r="U115" s="180"/>
      <c r="V115" s="179"/>
      <c r="W115" s="181"/>
      <c r="X115" s="179"/>
      <c r="Y115" s="180"/>
      <c r="Z115" s="181"/>
      <c r="AA115" s="181"/>
      <c r="AB115" s="179"/>
      <c r="AC115" s="180"/>
      <c r="AD115" s="179"/>
      <c r="AE115" s="181"/>
    </row>
    <row r="116" spans="1:31" s="167" customFormat="1" x14ac:dyDescent="0.25">
      <c r="A116" s="178" t="s">
        <v>238</v>
      </c>
      <c r="B116" s="178" t="s">
        <v>239</v>
      </c>
      <c r="C116" s="178" t="s">
        <v>240</v>
      </c>
      <c r="D116" s="179">
        <v>7.4301166666666703</v>
      </c>
      <c r="E116" s="180">
        <v>218.095809327892</v>
      </c>
      <c r="F116" s="182">
        <v>3.9723923456871403E-2</v>
      </c>
      <c r="G116" s="181">
        <v>81.351471343173003</v>
      </c>
      <c r="H116" s="179">
        <v>7.7079333333333304</v>
      </c>
      <c r="I116" s="180">
        <v>236.12669381165301</v>
      </c>
      <c r="J116" s="182">
        <v>5.0858897619940301E-2</v>
      </c>
      <c r="K116" s="181">
        <v>104.155022772763</v>
      </c>
      <c r="L116" s="179">
        <v>8.1948000000000008</v>
      </c>
      <c r="M116" s="180">
        <v>542.38162037128598</v>
      </c>
      <c r="N116" s="182">
        <v>5.4065880520423402E-2</v>
      </c>
      <c r="O116" s="181">
        <v>110.722671555239</v>
      </c>
      <c r="P116" s="179">
        <v>9.0580666666666705</v>
      </c>
      <c r="Q116" s="180">
        <v>131.86876288604699</v>
      </c>
      <c r="R116" s="182">
        <v>2.1701860947413502E-2</v>
      </c>
      <c r="S116" s="181">
        <v>111.120639771702</v>
      </c>
      <c r="T116" s="179">
        <v>9.2453666666666692</v>
      </c>
      <c r="U116" s="180">
        <v>447.37781690677798</v>
      </c>
      <c r="V116" s="182">
        <v>2.0869817190253898E-2</v>
      </c>
      <c r="W116" s="181">
        <v>106.86030307349699</v>
      </c>
      <c r="X116" s="179">
        <v>9.5114166666666708</v>
      </c>
      <c r="Y116" s="180">
        <v>933.68983970666102</v>
      </c>
      <c r="Z116" s="182">
        <v>2.4871445438035999E-2</v>
      </c>
      <c r="AA116" s="181">
        <v>127.349951039611</v>
      </c>
      <c r="AB116" s="179">
        <v>9.7896166666666709</v>
      </c>
      <c r="AC116" s="180">
        <v>335.18725964682699</v>
      </c>
      <c r="AD116" s="182">
        <v>5.1242820944957301E-2</v>
      </c>
      <c r="AE116" s="181">
        <v>104.94126755059899</v>
      </c>
    </row>
    <row r="117" spans="1:31" s="167" customFormat="1" x14ac:dyDescent="0.25">
      <c r="A117" s="178" t="s">
        <v>241</v>
      </c>
      <c r="B117" s="178" t="s">
        <v>239</v>
      </c>
      <c r="C117" s="178" t="s">
        <v>242</v>
      </c>
      <c r="D117" s="179">
        <v>7.3483166666666699</v>
      </c>
      <c r="E117" s="180">
        <v>1059.97800054749</v>
      </c>
      <c r="F117" s="182">
        <v>0.23566350604234601</v>
      </c>
      <c r="G117" s="181">
        <v>120.66125955780301</v>
      </c>
      <c r="H117" s="179">
        <v>7.66425</v>
      </c>
      <c r="I117" s="180">
        <v>1183.87999536705</v>
      </c>
      <c r="J117" s="182">
        <v>0.18766857377333801</v>
      </c>
      <c r="K117" s="181">
        <v>96.087539692457298</v>
      </c>
      <c r="L117" s="179">
        <v>8.1857500000000005</v>
      </c>
      <c r="M117" s="180">
        <v>2260.06027305404</v>
      </c>
      <c r="N117" s="182">
        <v>0.18923832515132299</v>
      </c>
      <c r="O117" s="181">
        <v>96.891262685639504</v>
      </c>
      <c r="P117" s="179">
        <v>9.0551999999999992</v>
      </c>
      <c r="Q117" s="180">
        <v>703.28112866767299</v>
      </c>
      <c r="R117" s="182">
        <v>7.41031407493314E-2</v>
      </c>
      <c r="S117" s="181">
        <v>94.845950018343004</v>
      </c>
      <c r="T117" s="179">
        <v>9.2453666666666692</v>
      </c>
      <c r="U117" s="180">
        <v>1398.34008561264</v>
      </c>
      <c r="V117" s="182">
        <v>8.1822576350872603E-2</v>
      </c>
      <c r="W117" s="181">
        <v>104.726195252621</v>
      </c>
      <c r="X117" s="179">
        <v>9.5167000000000002</v>
      </c>
      <c r="Y117" s="180">
        <v>3078.0294096294301</v>
      </c>
      <c r="Z117" s="182">
        <v>7.2605445659942994E-2</v>
      </c>
      <c r="AA117" s="181">
        <v>92.929022987255806</v>
      </c>
      <c r="AB117" s="179">
        <v>9.7897166666666706</v>
      </c>
      <c r="AC117" s="180">
        <v>1135.7072349706</v>
      </c>
      <c r="AD117" s="182">
        <v>0.20016796808454601</v>
      </c>
      <c r="AE117" s="181">
        <v>102.48731149687499</v>
      </c>
    </row>
    <row r="118" spans="1:31" s="167" customFormat="1" x14ac:dyDescent="0.25">
      <c r="A118" s="178" t="s">
        <v>243</v>
      </c>
      <c r="B118" s="178" t="s">
        <v>239</v>
      </c>
      <c r="C118" s="178" t="s">
        <v>244</v>
      </c>
      <c r="D118" s="179">
        <v>7.3537499999999998</v>
      </c>
      <c r="E118" s="180">
        <v>3295.6349465107201</v>
      </c>
      <c r="F118" s="182">
        <v>0.75945031781217798</v>
      </c>
      <c r="G118" s="181">
        <v>97.209640679958795</v>
      </c>
      <c r="H118" s="179">
        <v>7.6746666666666696</v>
      </c>
      <c r="I118" s="180">
        <v>5332.9389324256399</v>
      </c>
      <c r="J118" s="182">
        <v>0.79079739884562905</v>
      </c>
      <c r="K118" s="181">
        <v>101.22206705224001</v>
      </c>
      <c r="L118" s="179">
        <v>8.1856666666666698</v>
      </c>
      <c r="M118" s="180">
        <v>9146.7031918184093</v>
      </c>
      <c r="N118" s="182">
        <v>0.73276570193698898</v>
      </c>
      <c r="O118" s="181">
        <v>93.794009847934504</v>
      </c>
      <c r="P118" s="179">
        <v>9.0610333333333308</v>
      </c>
      <c r="Q118" s="180">
        <v>3146.4134256278298</v>
      </c>
      <c r="R118" s="182">
        <v>0.29765800902691603</v>
      </c>
      <c r="S118" s="181">
        <v>95.250562888613004</v>
      </c>
      <c r="T118" s="179">
        <v>9.2453666666666692</v>
      </c>
      <c r="U118" s="180">
        <v>4692.3357113268103</v>
      </c>
      <c r="V118" s="182">
        <v>0.29111881503053499</v>
      </c>
      <c r="W118" s="181">
        <v>93.158020809771202</v>
      </c>
      <c r="X118" s="179">
        <v>9.5146999999999995</v>
      </c>
      <c r="Y118" s="180">
        <v>11732.0503558413</v>
      </c>
      <c r="Z118" s="182">
        <v>0.263436364616908</v>
      </c>
      <c r="AA118" s="181">
        <v>84.299636677410504</v>
      </c>
      <c r="AB118" s="179">
        <v>9.8003166666666708</v>
      </c>
      <c r="AC118" s="180">
        <v>3987.39241722714</v>
      </c>
      <c r="AD118" s="182">
        <v>0.72445444121178104</v>
      </c>
      <c r="AE118" s="181">
        <v>92.730168475108002</v>
      </c>
    </row>
    <row r="119" spans="1:31" s="167" customFormat="1" x14ac:dyDescent="0.25">
      <c r="A119" s="178" t="s">
        <v>245</v>
      </c>
      <c r="B119" s="178" t="s">
        <v>239</v>
      </c>
      <c r="C119" s="178" t="s">
        <v>246</v>
      </c>
      <c r="D119" s="179">
        <v>7.3556833333333298</v>
      </c>
      <c r="E119" s="180">
        <v>13638.5009878127</v>
      </c>
      <c r="F119" s="182">
        <v>3.16252719429249</v>
      </c>
      <c r="G119" s="181">
        <v>101.20087021736001</v>
      </c>
      <c r="H119" s="179">
        <v>7.6709833333333304</v>
      </c>
      <c r="I119" s="180">
        <v>21099.260539233099</v>
      </c>
      <c r="J119" s="182">
        <v>3.06278401038651</v>
      </c>
      <c r="K119" s="181">
        <v>98.009088332368194</v>
      </c>
      <c r="L119" s="179">
        <v>8.1867000000000001</v>
      </c>
      <c r="M119" s="180">
        <v>38541.379734409697</v>
      </c>
      <c r="N119" s="182">
        <v>3.0431821611748902</v>
      </c>
      <c r="O119" s="181">
        <v>97.381829157596599</v>
      </c>
      <c r="P119" s="179">
        <v>9.0590333333333302</v>
      </c>
      <c r="Q119" s="180">
        <v>13283.1587588117</v>
      </c>
      <c r="R119" s="182">
        <v>1.2217513730101099</v>
      </c>
      <c r="S119" s="181">
        <v>97.740109840808699</v>
      </c>
      <c r="T119" s="179">
        <v>9.2453666666666692</v>
      </c>
      <c r="U119" s="180">
        <v>18146.665208879302</v>
      </c>
      <c r="V119" s="182">
        <v>1.1600625461296901</v>
      </c>
      <c r="W119" s="181">
        <v>92.805003690375202</v>
      </c>
      <c r="X119" s="179">
        <v>9.5160999999999998</v>
      </c>
      <c r="Y119" s="180">
        <v>51476.357163149703</v>
      </c>
      <c r="Z119" s="182">
        <v>1.1501522903207</v>
      </c>
      <c r="AA119" s="181">
        <v>92.012183225656202</v>
      </c>
      <c r="AB119" s="179">
        <v>9.7997333333333305</v>
      </c>
      <c r="AC119" s="180">
        <v>16748.725489741701</v>
      </c>
      <c r="AD119" s="182">
        <v>3.0981582555521201</v>
      </c>
      <c r="AE119" s="181">
        <v>99.141064177667801</v>
      </c>
    </row>
    <row r="120" spans="1:31" s="167" customFormat="1" x14ac:dyDescent="0.25">
      <c r="A120" s="178" t="s">
        <v>247</v>
      </c>
      <c r="B120" s="178" t="s">
        <v>239</v>
      </c>
      <c r="C120" s="178" t="s">
        <v>248</v>
      </c>
      <c r="D120" s="179">
        <v>7.3556999999999997</v>
      </c>
      <c r="E120" s="180">
        <v>55424.034587533199</v>
      </c>
      <c r="F120" s="182">
        <v>12.444131000637</v>
      </c>
      <c r="G120" s="181">
        <v>99.553048005096201</v>
      </c>
      <c r="H120" s="179">
        <v>7.6740000000000004</v>
      </c>
      <c r="I120" s="180">
        <v>89996.885765990606</v>
      </c>
      <c r="J120" s="182">
        <v>12.5685247293973</v>
      </c>
      <c r="K120" s="181">
        <v>100.548197835179</v>
      </c>
      <c r="L120" s="179">
        <v>8.1869499999999995</v>
      </c>
      <c r="M120" s="180">
        <v>165500.38899628501</v>
      </c>
      <c r="N120" s="182">
        <v>12.6582557503661</v>
      </c>
      <c r="O120" s="181">
        <v>101.266046002929</v>
      </c>
      <c r="P120" s="179">
        <v>9.0582166666666701</v>
      </c>
      <c r="Q120" s="180">
        <v>56749.711609502403</v>
      </c>
      <c r="R120" s="182">
        <v>5.0546036184892298</v>
      </c>
      <c r="S120" s="181">
        <v>101.092072369785</v>
      </c>
      <c r="T120" s="179">
        <v>9.2453666666666692</v>
      </c>
      <c r="U120" s="180">
        <v>73578.440971738193</v>
      </c>
      <c r="V120" s="182">
        <v>5.1278833500795704</v>
      </c>
      <c r="W120" s="181">
        <v>102.557667001591</v>
      </c>
      <c r="X120" s="179">
        <v>9.5149000000000008</v>
      </c>
      <c r="Y120" s="180">
        <v>216355.053816083</v>
      </c>
      <c r="Z120" s="182">
        <v>5.1773871768635997</v>
      </c>
      <c r="AA120" s="181">
        <v>103.547743537272</v>
      </c>
      <c r="AB120" s="179">
        <v>9.7979166666666693</v>
      </c>
      <c r="AC120" s="180">
        <v>63201.650857642198</v>
      </c>
      <c r="AD120" s="182">
        <v>12.5915495833377</v>
      </c>
      <c r="AE120" s="181">
        <v>100.732396666702</v>
      </c>
    </row>
    <row r="121" spans="1:31" s="167" customFormat="1" x14ac:dyDescent="0.25">
      <c r="A121" s="178" t="s">
        <v>249</v>
      </c>
      <c r="B121" s="178" t="s">
        <v>239</v>
      </c>
      <c r="C121" s="178" t="s">
        <v>250</v>
      </c>
      <c r="D121" s="179">
        <v>7.35745</v>
      </c>
      <c r="E121" s="180">
        <v>248155.79385441501</v>
      </c>
      <c r="F121" s="182">
        <v>50.009629192378</v>
      </c>
      <c r="G121" s="181">
        <v>100.019258384756</v>
      </c>
      <c r="H121" s="179">
        <v>7.6727166666666697</v>
      </c>
      <c r="I121" s="180">
        <v>397444.86129762599</v>
      </c>
      <c r="J121" s="182">
        <v>49.988956361019099</v>
      </c>
      <c r="K121" s="181">
        <v>99.977912722038099</v>
      </c>
      <c r="L121" s="179">
        <v>8.1870333333333303</v>
      </c>
      <c r="M121" s="180">
        <v>732278.60202889203</v>
      </c>
      <c r="N121" s="182">
        <v>49.971419013301301</v>
      </c>
      <c r="O121" s="181">
        <v>99.942838026602502</v>
      </c>
      <c r="P121" s="179">
        <v>9.0581666666666703</v>
      </c>
      <c r="Q121" s="180">
        <v>249074.48515016399</v>
      </c>
      <c r="R121" s="182">
        <v>19.989944831368099</v>
      </c>
      <c r="S121" s="181">
        <v>99.949724156840702</v>
      </c>
      <c r="T121" s="179">
        <v>9.2453666666666692</v>
      </c>
      <c r="U121" s="180">
        <v>320464.88372947101</v>
      </c>
      <c r="V121" s="182">
        <v>19.977439568932599</v>
      </c>
      <c r="W121" s="181">
        <v>99.887197844662893</v>
      </c>
      <c r="X121" s="179">
        <v>9.5150000000000006</v>
      </c>
      <c r="Y121" s="180">
        <v>962060.94547246001</v>
      </c>
      <c r="Z121" s="182">
        <v>19.969199252384101</v>
      </c>
      <c r="AA121" s="181">
        <v>99.845996261920206</v>
      </c>
      <c r="AB121" s="179">
        <v>9.7997666666666703</v>
      </c>
      <c r="AC121" s="180">
        <v>290981.28508074098</v>
      </c>
      <c r="AD121" s="182">
        <v>49.983452928106601</v>
      </c>
      <c r="AE121" s="181">
        <v>99.966905856213202</v>
      </c>
    </row>
    <row r="122" spans="1:31" s="167" customFormat="1" x14ac:dyDescent="0.25">
      <c r="A122" s="178" t="s">
        <v>251</v>
      </c>
      <c r="B122" s="178" t="s">
        <v>252</v>
      </c>
      <c r="C122" s="178" t="s">
        <v>237</v>
      </c>
      <c r="D122" s="179">
        <v>7.5703666666666702</v>
      </c>
      <c r="E122" s="180">
        <v>0</v>
      </c>
      <c r="F122" s="182">
        <v>0</v>
      </c>
      <c r="G122" s="181" t="s">
        <v>237</v>
      </c>
      <c r="H122" s="179">
        <v>7.6395833333333298</v>
      </c>
      <c r="I122" s="180">
        <v>361.29663086998897</v>
      </c>
      <c r="J122" s="182">
        <v>6.8100948632840094E-2</v>
      </c>
      <c r="K122" s="181" t="s">
        <v>237</v>
      </c>
      <c r="L122" s="179">
        <v>8.1693999999999996</v>
      </c>
      <c r="M122" s="180">
        <v>724.58893397800796</v>
      </c>
      <c r="N122" s="182">
        <v>6.6145770743899601E-2</v>
      </c>
      <c r="O122" s="181" t="s">
        <v>237</v>
      </c>
      <c r="P122" s="179">
        <v>9.0451833333333305</v>
      </c>
      <c r="Q122" s="180">
        <v>247.775611940018</v>
      </c>
      <c r="R122" s="182">
        <v>3.1817773745056302E-2</v>
      </c>
      <c r="S122" s="181" t="s">
        <v>237</v>
      </c>
      <c r="T122" s="179">
        <v>9.2453666666666692</v>
      </c>
      <c r="U122" s="180">
        <v>658.51197332750496</v>
      </c>
      <c r="V122" s="182">
        <v>3.4014799077187602E-2</v>
      </c>
      <c r="W122" s="181" t="s">
        <v>237</v>
      </c>
      <c r="X122" s="179">
        <v>9.5180666666666696</v>
      </c>
      <c r="Y122" s="180">
        <v>1246.7586542670599</v>
      </c>
      <c r="Z122" s="182">
        <v>3.14097425810691E-2</v>
      </c>
      <c r="AA122" s="181" t="s">
        <v>237</v>
      </c>
      <c r="AB122" s="179">
        <v>9.8255499999999998</v>
      </c>
      <c r="AC122" s="180">
        <v>354.65946329934002</v>
      </c>
      <c r="AD122" s="182">
        <v>5.27736826600613E-2</v>
      </c>
      <c r="AE122" s="181" t="s">
        <v>237</v>
      </c>
    </row>
    <row r="123" spans="1:31" s="167" customFormat="1" x14ac:dyDescent="0.25">
      <c r="A123" s="178" t="s">
        <v>253</v>
      </c>
      <c r="B123" s="178" t="s">
        <v>254</v>
      </c>
      <c r="C123" s="178" t="s">
        <v>246</v>
      </c>
      <c r="D123" s="179">
        <v>7.3594999999999997</v>
      </c>
      <c r="E123" s="180">
        <v>13950.3541940143</v>
      </c>
      <c r="F123" s="182">
        <v>3.3300524493060699</v>
      </c>
      <c r="G123" s="181">
        <v>106.561678377794</v>
      </c>
      <c r="H123" s="179">
        <v>7.67343333333333</v>
      </c>
      <c r="I123" s="180">
        <v>20965.974364288599</v>
      </c>
      <c r="J123" s="182">
        <v>3.13301609948144</v>
      </c>
      <c r="K123" s="181">
        <v>100.25651518340599</v>
      </c>
      <c r="L123" s="179">
        <v>8.1870999999999992</v>
      </c>
      <c r="M123" s="180">
        <v>37738.901544007596</v>
      </c>
      <c r="N123" s="182">
        <v>2.9550373168832298</v>
      </c>
      <c r="O123" s="181">
        <v>94.561194140263396</v>
      </c>
      <c r="P123" s="179">
        <v>9.0575666666666699</v>
      </c>
      <c r="Q123" s="180">
        <v>13233.616725833001</v>
      </c>
      <c r="R123" s="182">
        <v>1.2069087282325299</v>
      </c>
      <c r="S123" s="181">
        <v>96.552698258602604</v>
      </c>
      <c r="T123" s="179">
        <v>9.2453666666666692</v>
      </c>
      <c r="U123" s="180">
        <v>16745.189886227399</v>
      </c>
      <c r="V123" s="182">
        <v>1.04596225453981</v>
      </c>
      <c r="W123" s="181">
        <v>83.676980363184697</v>
      </c>
      <c r="X123" s="179">
        <v>9.5155333333333303</v>
      </c>
      <c r="Y123" s="180">
        <v>49306.779887144898</v>
      </c>
      <c r="Z123" s="182">
        <v>1.0775505689535201</v>
      </c>
      <c r="AA123" s="181">
        <v>86.204045516281397</v>
      </c>
      <c r="AB123" s="179">
        <v>9.7962833333333297</v>
      </c>
      <c r="AC123" s="180">
        <v>16626.526577293698</v>
      </c>
      <c r="AD123" s="182">
        <v>3.0064790930955398</v>
      </c>
      <c r="AE123" s="181">
        <v>96.207330979057403</v>
      </c>
    </row>
    <row r="124" spans="1:31" s="167" customFormat="1" x14ac:dyDescent="0.25">
      <c r="A124" s="178" t="s">
        <v>255</v>
      </c>
      <c r="B124" s="178" t="s">
        <v>184</v>
      </c>
      <c r="C124" s="178">
        <v>9</v>
      </c>
      <c r="D124" s="179">
        <v>7.3525</v>
      </c>
      <c r="E124" s="180">
        <v>28695.389987349201</v>
      </c>
      <c r="F124" s="182">
        <v>6.9624039128973703</v>
      </c>
      <c r="G124" s="181">
        <v>111.398462606358</v>
      </c>
      <c r="H124" s="179">
        <v>7.6697666666666704</v>
      </c>
      <c r="I124" s="180">
        <v>44919.236058790797</v>
      </c>
      <c r="J124" s="182">
        <v>6.7931298692387401</v>
      </c>
      <c r="K124" s="181">
        <v>108.69007790782</v>
      </c>
      <c r="L124" s="179">
        <v>8.1859500000000001</v>
      </c>
      <c r="M124" s="180">
        <v>82530.451951055802</v>
      </c>
      <c r="N124" s="182">
        <v>6.5564374581339102</v>
      </c>
      <c r="O124" s="181">
        <v>104.902999330143</v>
      </c>
      <c r="P124" s="179">
        <v>9.0557166666666706</v>
      </c>
      <c r="Q124" s="180">
        <v>28646.26631988</v>
      </c>
      <c r="R124" s="182">
        <v>2.64711986915442</v>
      </c>
      <c r="S124" s="181">
        <v>105.884794766177</v>
      </c>
      <c r="T124" s="179">
        <v>9.2453666666666692</v>
      </c>
      <c r="U124" s="180">
        <v>35404.358909433999</v>
      </c>
      <c r="V124" s="182">
        <v>2.3275509112393502</v>
      </c>
      <c r="W124" s="181">
        <v>93.102036449573902</v>
      </c>
      <c r="X124" s="179">
        <v>9.5159166666666692</v>
      </c>
      <c r="Y124" s="180">
        <v>112896.049305086</v>
      </c>
      <c r="Z124" s="182">
        <v>2.5677304887985302</v>
      </c>
      <c r="AA124" s="181">
        <v>102.709219551941</v>
      </c>
      <c r="AB124" s="179">
        <v>9.7979500000000002</v>
      </c>
      <c r="AC124" s="180">
        <v>34234.915090872397</v>
      </c>
      <c r="AD124" s="182">
        <v>6.4707315979921303</v>
      </c>
      <c r="AE124" s="181">
        <v>103.531705567874</v>
      </c>
    </row>
    <row r="125" spans="1:31" s="167" customFormat="1" x14ac:dyDescent="0.25">
      <c r="A125" s="178" t="s">
        <v>196</v>
      </c>
      <c r="B125" s="178" t="s">
        <v>184</v>
      </c>
      <c r="C125" s="178" t="s">
        <v>185</v>
      </c>
      <c r="D125" s="179">
        <v>7.3532999999999999</v>
      </c>
      <c r="E125" s="180">
        <v>28944.530771260299</v>
      </c>
      <c r="F125" s="182">
        <v>6.7273991110076796</v>
      </c>
      <c r="G125" s="181">
        <v>107.638385776123</v>
      </c>
      <c r="H125" s="179">
        <v>7.6714166666666701</v>
      </c>
      <c r="I125" s="180">
        <v>44814.192845770202</v>
      </c>
      <c r="J125" s="182">
        <v>6.4943608492645604</v>
      </c>
      <c r="K125" s="181">
        <v>103.90977358823299</v>
      </c>
      <c r="L125" s="179">
        <v>8.1859166666666692</v>
      </c>
      <c r="M125" s="180">
        <v>81948.350191744597</v>
      </c>
      <c r="N125" s="182">
        <v>6.3319386606446999</v>
      </c>
      <c r="O125" s="181">
        <v>101.311018570315</v>
      </c>
      <c r="P125" s="179">
        <v>9.0565333333333307</v>
      </c>
      <c r="Q125" s="180">
        <v>28279.604307133101</v>
      </c>
      <c r="R125" s="182">
        <v>2.5419647577628499</v>
      </c>
      <c r="S125" s="181">
        <v>101.678590310514</v>
      </c>
      <c r="T125" s="179">
        <v>9.2453666666666692</v>
      </c>
      <c r="U125" s="180">
        <v>36212.334532781599</v>
      </c>
      <c r="V125" s="182">
        <v>2.3478872739990799</v>
      </c>
      <c r="W125" s="181">
        <v>93.915490959963407</v>
      </c>
      <c r="X125" s="179">
        <v>9.5135833333333295</v>
      </c>
      <c r="Y125" s="180">
        <v>110253.252549483</v>
      </c>
      <c r="Z125" s="182">
        <v>2.4752147410363201</v>
      </c>
      <c r="AA125" s="181">
        <v>99.008589641452602</v>
      </c>
      <c r="AB125" s="179">
        <v>9.7993833333333296</v>
      </c>
      <c r="AC125" s="180">
        <v>35028.987327848699</v>
      </c>
      <c r="AD125" s="182">
        <v>6.5290232237377799</v>
      </c>
      <c r="AE125" s="181">
        <v>104.464371579805</v>
      </c>
    </row>
    <row r="126" spans="1:31" s="167" customFormat="1" x14ac:dyDescent="0.25">
      <c r="A126" s="178" t="s">
        <v>197</v>
      </c>
      <c r="B126" s="178" t="s">
        <v>184</v>
      </c>
      <c r="C126" s="178" t="s">
        <v>185</v>
      </c>
      <c r="D126" s="179">
        <v>7.3593000000000002</v>
      </c>
      <c r="E126" s="180">
        <v>28446.809875632502</v>
      </c>
      <c r="F126" s="182">
        <v>6.5484685845956099</v>
      </c>
      <c r="G126" s="181">
        <v>104.77549735353</v>
      </c>
      <c r="H126" s="179">
        <v>7.67303333333333</v>
      </c>
      <c r="I126" s="180">
        <v>45347.623871574797</v>
      </c>
      <c r="J126" s="182">
        <v>6.50499959178513</v>
      </c>
      <c r="K126" s="181">
        <v>104.07999346856199</v>
      </c>
      <c r="L126" s="179">
        <v>8.1889000000000003</v>
      </c>
      <c r="M126" s="180">
        <v>82665.552965153402</v>
      </c>
      <c r="N126" s="182">
        <v>6.2413936280296998</v>
      </c>
      <c r="O126" s="181">
        <v>99.862298048475196</v>
      </c>
      <c r="P126" s="179">
        <v>9.0584500000000006</v>
      </c>
      <c r="Q126" s="180">
        <v>27842.6234773211</v>
      </c>
      <c r="R126" s="182">
        <v>2.4465444859626699</v>
      </c>
      <c r="S126" s="181">
        <v>97.861779438506602</v>
      </c>
      <c r="T126" s="179">
        <v>9.2453666666666692</v>
      </c>
      <c r="U126" s="180">
        <v>34386.164711397898</v>
      </c>
      <c r="V126" s="182">
        <v>2.1183130300121702</v>
      </c>
      <c r="W126" s="181">
        <v>84.732521200486701</v>
      </c>
      <c r="X126" s="179">
        <v>9.5145333333333308</v>
      </c>
      <c r="Y126" s="180">
        <v>111111.107086262</v>
      </c>
      <c r="Z126" s="182">
        <v>2.3701569453182998</v>
      </c>
      <c r="AA126" s="181">
        <v>94.806277812732205</v>
      </c>
      <c r="AB126" s="179">
        <v>9.7990999999999993</v>
      </c>
      <c r="AC126" s="180">
        <v>34741.366585682903</v>
      </c>
      <c r="AD126" s="182">
        <v>6.1541578791398299</v>
      </c>
      <c r="AE126" s="181">
        <v>98.466526066237293</v>
      </c>
    </row>
    <row r="127" spans="1:31" s="167" customFormat="1" x14ac:dyDescent="0.25">
      <c r="A127" s="178" t="s">
        <v>198</v>
      </c>
      <c r="B127" s="178" t="s">
        <v>184</v>
      </c>
      <c r="C127" s="178" t="s">
        <v>185</v>
      </c>
      <c r="D127" s="179">
        <v>7.3525499999999999</v>
      </c>
      <c r="E127" s="180">
        <v>28671.2061835602</v>
      </c>
      <c r="F127" s="182">
        <v>6.5532421299273302</v>
      </c>
      <c r="G127" s="181">
        <v>104.851874078837</v>
      </c>
      <c r="H127" s="179">
        <v>7.6700666666666697</v>
      </c>
      <c r="I127" s="180">
        <v>45257.007463289003</v>
      </c>
      <c r="J127" s="182">
        <v>6.4473133525428201</v>
      </c>
      <c r="K127" s="181">
        <v>103.15701364068499</v>
      </c>
      <c r="L127" s="179">
        <v>8.1850833333333295</v>
      </c>
      <c r="M127" s="180">
        <v>81714.0979625131</v>
      </c>
      <c r="N127" s="182">
        <v>6.18690380923581</v>
      </c>
      <c r="O127" s="181">
        <v>98.990460947773002</v>
      </c>
      <c r="P127" s="179">
        <v>9.0562500000000004</v>
      </c>
      <c r="Q127" s="180">
        <v>28085.827632831901</v>
      </c>
      <c r="R127" s="182">
        <v>2.47398087024153</v>
      </c>
      <c r="S127" s="181">
        <v>98.959234809661098</v>
      </c>
      <c r="T127" s="179">
        <v>9.2453666666666692</v>
      </c>
      <c r="U127" s="180">
        <v>34728.8809906522</v>
      </c>
      <c r="V127" s="182">
        <v>2.1536124660514702</v>
      </c>
      <c r="W127" s="181">
        <v>86.144498642058707</v>
      </c>
      <c r="X127" s="179">
        <v>9.5133666666666699</v>
      </c>
      <c r="Y127" s="180">
        <v>111536.340039031</v>
      </c>
      <c r="Z127" s="182">
        <v>2.3948060879387199</v>
      </c>
      <c r="AA127" s="181">
        <v>95.792243517548698</v>
      </c>
      <c r="AB127" s="179">
        <v>9.7964166666666692</v>
      </c>
      <c r="AC127" s="180">
        <v>34293.194352947103</v>
      </c>
      <c r="AD127" s="182">
        <v>6.1165039236665599</v>
      </c>
      <c r="AE127" s="181">
        <v>97.864062778664902</v>
      </c>
    </row>
    <row r="128" spans="1:31" s="167" customFormat="1" x14ac:dyDescent="0.25">
      <c r="A128" s="178" t="s">
        <v>199</v>
      </c>
      <c r="B128" s="178" t="s">
        <v>184</v>
      </c>
      <c r="C128" s="178" t="s">
        <v>185</v>
      </c>
      <c r="D128" s="179">
        <v>7.3536333333333301</v>
      </c>
      <c r="E128" s="180">
        <v>27689.214158453498</v>
      </c>
      <c r="F128" s="182">
        <v>6.7583416744923399</v>
      </c>
      <c r="G128" s="181">
        <v>108.13346679187801</v>
      </c>
      <c r="H128" s="179">
        <v>7.6706166666666702</v>
      </c>
      <c r="I128" s="180">
        <v>43976.822693545902</v>
      </c>
      <c r="J128" s="182">
        <v>6.6885703322971199</v>
      </c>
      <c r="K128" s="181">
        <v>107.017125316754</v>
      </c>
      <c r="L128" s="179">
        <v>8.1857500000000005</v>
      </c>
      <c r="M128" s="180">
        <v>78763.937428083402</v>
      </c>
      <c r="N128" s="182">
        <v>6.3153727133634199</v>
      </c>
      <c r="O128" s="181">
        <v>101.045963413815</v>
      </c>
      <c r="P128" s="179">
        <v>9.0563500000000001</v>
      </c>
      <c r="Q128" s="180">
        <v>27877.139375127499</v>
      </c>
      <c r="R128" s="182">
        <v>2.5990998656778599</v>
      </c>
      <c r="S128" s="181">
        <v>103.963994627114</v>
      </c>
      <c r="T128" s="179">
        <v>9.2453666666666692</v>
      </c>
      <c r="U128" s="180">
        <v>34260.558533297197</v>
      </c>
      <c r="V128" s="182">
        <v>2.2556707547330102</v>
      </c>
      <c r="W128" s="181">
        <v>90.226830189320395</v>
      </c>
      <c r="X128" s="179">
        <v>9.5137166666666708</v>
      </c>
      <c r="Y128" s="180">
        <v>106326.06343769599</v>
      </c>
      <c r="Z128" s="182">
        <v>2.4241208498558899</v>
      </c>
      <c r="AA128" s="181">
        <v>96.964833994235704</v>
      </c>
      <c r="AB128" s="179">
        <v>9.7959499999999995</v>
      </c>
      <c r="AC128" s="180">
        <v>34083.768023455399</v>
      </c>
      <c r="AD128" s="182">
        <v>6.45026074838988</v>
      </c>
      <c r="AE128" s="181">
        <v>103.20417197423799</v>
      </c>
    </row>
    <row r="129" spans="1:31" s="167" customFormat="1" x14ac:dyDescent="0.25">
      <c r="A129" s="178" t="s">
        <v>268</v>
      </c>
      <c r="B129" s="178" t="s">
        <v>254</v>
      </c>
      <c r="C129" s="178" t="s">
        <v>248</v>
      </c>
      <c r="D129" s="179">
        <v>7.3531166666666703</v>
      </c>
      <c r="E129" s="180">
        <v>56603.724220896402</v>
      </c>
      <c r="F129" s="182">
        <v>13.0938192706436</v>
      </c>
      <c r="G129" s="181">
        <v>104.750554165149</v>
      </c>
      <c r="H129" s="179">
        <v>7.6688999999999998</v>
      </c>
      <c r="I129" s="180">
        <v>91693.428874206802</v>
      </c>
      <c r="J129" s="182">
        <v>13.1939276127861</v>
      </c>
      <c r="K129" s="181">
        <v>105.551420902289</v>
      </c>
      <c r="L129" s="179">
        <v>8.1855833333333301</v>
      </c>
      <c r="M129" s="180">
        <v>163699.073647696</v>
      </c>
      <c r="N129" s="182">
        <v>12.427417805871</v>
      </c>
      <c r="O129" s="181">
        <v>99.419342446968102</v>
      </c>
      <c r="P129" s="179">
        <v>9.05751666666667</v>
      </c>
      <c r="Q129" s="180">
        <v>49789.777430844799</v>
      </c>
      <c r="R129" s="182">
        <v>4.4162289534109203</v>
      </c>
      <c r="S129" s="181">
        <v>88.324579068218398</v>
      </c>
      <c r="T129" s="179">
        <v>9.2453666666666692</v>
      </c>
      <c r="U129" s="180">
        <v>67225.8579193724</v>
      </c>
      <c r="V129" s="182">
        <v>4.31953275491587</v>
      </c>
      <c r="W129" s="181">
        <v>86.390655098317495</v>
      </c>
      <c r="X129" s="179">
        <v>9.5126166666666698</v>
      </c>
      <c r="Y129" s="180">
        <v>217967.591068415</v>
      </c>
      <c r="Z129" s="182">
        <v>4.8029040653378399</v>
      </c>
      <c r="AA129" s="181">
        <v>96.058081306756804</v>
      </c>
      <c r="AB129" s="179">
        <v>9.7942</v>
      </c>
      <c r="AC129" s="180">
        <v>69763.198025893405</v>
      </c>
      <c r="AD129" s="182">
        <v>12.753271642247901</v>
      </c>
      <c r="AE129" s="181">
        <v>102.026173137984</v>
      </c>
    </row>
    <row r="130" spans="1:31" s="167" customFormat="1" x14ac:dyDescent="0.25">
      <c r="A130" s="178" t="s">
        <v>200</v>
      </c>
      <c r="B130" s="178" t="s">
        <v>184</v>
      </c>
      <c r="C130" s="178" t="s">
        <v>185</v>
      </c>
      <c r="D130" s="179">
        <v>7.3505000000000003</v>
      </c>
      <c r="E130" s="180">
        <v>28976.770816472399</v>
      </c>
      <c r="F130" s="182">
        <v>6.7952743673443203</v>
      </c>
      <c r="G130" s="181">
        <v>108.724389877509</v>
      </c>
      <c r="H130" s="179">
        <v>7.6677499999999998</v>
      </c>
      <c r="I130" s="180">
        <v>44403.410071083497</v>
      </c>
      <c r="J130" s="182">
        <v>6.4938833326534997</v>
      </c>
      <c r="K130" s="181">
        <v>103.902133322456</v>
      </c>
      <c r="L130" s="179">
        <v>8.1798500000000001</v>
      </c>
      <c r="M130" s="180">
        <v>80892.640977831499</v>
      </c>
      <c r="N130" s="182">
        <v>6.2777330044205</v>
      </c>
      <c r="O130" s="181">
        <v>100.443728070728</v>
      </c>
      <c r="P130" s="179">
        <v>9.0545666666666698</v>
      </c>
      <c r="Q130" s="180">
        <v>27843.920638164898</v>
      </c>
      <c r="R130" s="182">
        <v>2.5138791798389502</v>
      </c>
      <c r="S130" s="181">
        <v>100.55516719355801</v>
      </c>
      <c r="T130" s="179">
        <v>9.2453666666666692</v>
      </c>
      <c r="U130" s="180">
        <v>33497.218041478103</v>
      </c>
      <c r="V130" s="182">
        <v>2.1167170381254001</v>
      </c>
      <c r="W130" s="181">
        <v>84.668681525016197</v>
      </c>
      <c r="X130" s="179">
        <v>9.5107999999999997</v>
      </c>
      <c r="Y130" s="180">
        <v>110512.645471843</v>
      </c>
      <c r="Z130" s="182">
        <v>2.41715326258229</v>
      </c>
      <c r="AA130" s="181">
        <v>96.686130503291494</v>
      </c>
      <c r="AB130" s="179">
        <v>9.7941833333333292</v>
      </c>
      <c r="AC130" s="180">
        <v>35148.9504286183</v>
      </c>
      <c r="AD130" s="182">
        <v>6.3823826225001499</v>
      </c>
      <c r="AE130" s="181">
        <v>102.118121960002</v>
      </c>
    </row>
    <row r="131" spans="1:31" s="167" customFormat="1" x14ac:dyDescent="0.25">
      <c r="A131" s="178" t="s">
        <v>201</v>
      </c>
      <c r="B131" s="178" t="s">
        <v>184</v>
      </c>
      <c r="C131" s="178" t="s">
        <v>185</v>
      </c>
      <c r="D131" s="179">
        <v>7.3537833333333298</v>
      </c>
      <c r="E131" s="180">
        <v>28750.930500622799</v>
      </c>
      <c r="F131" s="182">
        <v>6.7454401780153503</v>
      </c>
      <c r="G131" s="181">
        <v>107.927042848246</v>
      </c>
      <c r="H131" s="179">
        <v>7.6696999999999997</v>
      </c>
      <c r="I131" s="180">
        <v>44061.7125792304</v>
      </c>
      <c r="J131" s="182">
        <v>6.4469997463765303</v>
      </c>
      <c r="K131" s="181">
        <v>103.151995942025</v>
      </c>
      <c r="L131" s="179">
        <v>8.1837333333333309</v>
      </c>
      <c r="M131" s="180">
        <v>80914.7051098464</v>
      </c>
      <c r="N131" s="182">
        <v>6.2573677867167703</v>
      </c>
      <c r="O131" s="181">
        <v>100.117884587468</v>
      </c>
      <c r="P131" s="179">
        <v>9.0546500000000005</v>
      </c>
      <c r="Q131" s="180">
        <v>28193.410328074198</v>
      </c>
      <c r="R131" s="182">
        <v>2.53593710592919</v>
      </c>
      <c r="S131" s="181">
        <v>101.43748423716799</v>
      </c>
      <c r="T131" s="179">
        <v>9.2453666666666692</v>
      </c>
      <c r="U131" s="180">
        <v>33396.084178065401</v>
      </c>
      <c r="V131" s="182">
        <v>2.1091749722465001</v>
      </c>
      <c r="W131" s="181">
        <v>84.366998889860199</v>
      </c>
      <c r="X131" s="179">
        <v>9.5139833333333304</v>
      </c>
      <c r="Y131" s="180">
        <v>110046.934531652</v>
      </c>
      <c r="Z131" s="182">
        <v>2.4058206736631602</v>
      </c>
      <c r="AA131" s="181">
        <v>96.232826946526203</v>
      </c>
      <c r="AB131" s="179">
        <v>9.79761666666667</v>
      </c>
      <c r="AC131" s="180">
        <v>34411.000683762803</v>
      </c>
      <c r="AD131" s="182">
        <v>6.2473384807117602</v>
      </c>
      <c r="AE131" s="181">
        <v>99.957415691388107</v>
      </c>
    </row>
    <row r="132" spans="1:31" s="167" customFormat="1" x14ac:dyDescent="0.25">
      <c r="A132" s="178" t="s">
        <v>202</v>
      </c>
      <c r="B132" s="178" t="s">
        <v>184</v>
      </c>
      <c r="C132" s="178" t="s">
        <v>185</v>
      </c>
      <c r="D132" s="179">
        <v>7.3594166666666698</v>
      </c>
      <c r="E132" s="180">
        <v>28666.527051981</v>
      </c>
      <c r="F132" s="182">
        <v>6.7912336270106604</v>
      </c>
      <c r="G132" s="181">
        <v>108.65973803217101</v>
      </c>
      <c r="H132" s="179">
        <v>7.6700833333333298</v>
      </c>
      <c r="I132" s="180">
        <v>44574.918853680501</v>
      </c>
      <c r="J132" s="182">
        <v>6.5834082565237599</v>
      </c>
      <c r="K132" s="181">
        <v>105.33453210438</v>
      </c>
      <c r="L132" s="179">
        <v>8.1837499999999999</v>
      </c>
      <c r="M132" s="180">
        <v>80626.522147188603</v>
      </c>
      <c r="N132" s="182">
        <v>6.3187835590987804</v>
      </c>
      <c r="O132" s="181">
        <v>101.10053694558</v>
      </c>
      <c r="P132" s="179">
        <v>9.0568833333333298</v>
      </c>
      <c r="Q132" s="180">
        <v>27477.872920550701</v>
      </c>
      <c r="R132" s="182">
        <v>2.5057324694963898</v>
      </c>
      <c r="S132" s="181">
        <v>100.22929877985599</v>
      </c>
      <c r="T132" s="179">
        <v>9.2453666666666692</v>
      </c>
      <c r="U132" s="180">
        <v>34581.598720846901</v>
      </c>
      <c r="V132" s="182">
        <v>2.2468644355323701</v>
      </c>
      <c r="W132" s="181">
        <v>89.874577421294603</v>
      </c>
      <c r="X132" s="179">
        <v>9.5128666666666692</v>
      </c>
      <c r="Y132" s="180">
        <v>108084.549149274</v>
      </c>
      <c r="Z132" s="182">
        <v>2.4315707389443699</v>
      </c>
      <c r="AA132" s="181">
        <v>97.262829557774694</v>
      </c>
      <c r="AB132" s="179">
        <v>9.7966333333333306</v>
      </c>
      <c r="AC132" s="180">
        <v>34929.280376143899</v>
      </c>
      <c r="AD132" s="182">
        <v>6.5217147432257097</v>
      </c>
      <c r="AE132" s="181">
        <v>104.347435891611</v>
      </c>
    </row>
    <row r="133" spans="1:31" s="167" customFormat="1" x14ac:dyDescent="0.25">
      <c r="A133" s="178" t="s">
        <v>253</v>
      </c>
      <c r="B133" s="178" t="s">
        <v>254</v>
      </c>
      <c r="C133" s="178" t="s">
        <v>246</v>
      </c>
      <c r="D133" s="179">
        <v>7.3523500000000004</v>
      </c>
      <c r="E133" s="180">
        <v>13373.248434716001</v>
      </c>
      <c r="F133" s="182">
        <v>3.1349396467485899</v>
      </c>
      <c r="G133" s="181">
        <v>100.31806869595501</v>
      </c>
      <c r="H133" s="179">
        <v>7.6705666666666703</v>
      </c>
      <c r="I133" s="180">
        <v>20956.781927647</v>
      </c>
      <c r="J133" s="182">
        <v>3.0750352065356301</v>
      </c>
      <c r="K133" s="181">
        <v>98.401126609139993</v>
      </c>
      <c r="L133" s="179">
        <v>8.18176666666667</v>
      </c>
      <c r="M133" s="180">
        <v>36942.955527653197</v>
      </c>
      <c r="N133" s="182">
        <v>2.90324470873019</v>
      </c>
      <c r="O133" s="181">
        <v>92.903830679365996</v>
      </c>
      <c r="P133" s="179">
        <v>9.0565666666666704</v>
      </c>
      <c r="Q133" s="180">
        <v>13385.002294260399</v>
      </c>
      <c r="R133" s="182">
        <v>1.22468017815647</v>
      </c>
      <c r="S133" s="181">
        <v>97.974414252517406</v>
      </c>
      <c r="T133" s="179">
        <v>9.2453666666666692</v>
      </c>
      <c r="U133" s="180">
        <v>15753.7887569095</v>
      </c>
      <c r="V133" s="182">
        <v>1.01213193962105</v>
      </c>
      <c r="W133" s="181">
        <v>80.970555169684303</v>
      </c>
      <c r="X133" s="179">
        <v>9.5121333333333293</v>
      </c>
      <c r="Y133" s="180">
        <v>49740.132508259303</v>
      </c>
      <c r="Z133" s="182">
        <v>1.11774520230124</v>
      </c>
      <c r="AA133" s="181">
        <v>89.419616184099496</v>
      </c>
      <c r="AB133" s="179">
        <v>9.7906999999999993</v>
      </c>
      <c r="AC133" s="180">
        <v>17152.418848602902</v>
      </c>
      <c r="AD133" s="182">
        <v>3.18950633817611</v>
      </c>
      <c r="AE133" s="181">
        <v>102.06420282163501</v>
      </c>
    </row>
    <row r="134" spans="1:31" s="167" customFormat="1" x14ac:dyDescent="0.25">
      <c r="A134" s="178" t="s">
        <v>288</v>
      </c>
      <c r="B134" s="178" t="s">
        <v>184</v>
      </c>
      <c r="C134" s="178" t="s">
        <v>242</v>
      </c>
      <c r="D134" s="179">
        <v>7.35175</v>
      </c>
      <c r="E134" s="180">
        <v>846.36533377965804</v>
      </c>
      <c r="F134" s="182">
        <v>0.20138800500165599</v>
      </c>
      <c r="G134" s="181">
        <v>103.111978394171</v>
      </c>
      <c r="H134" s="179">
        <v>7.6706500000000002</v>
      </c>
      <c r="I134" s="180">
        <v>1006.00740029749</v>
      </c>
      <c r="J134" s="182">
        <v>0.17356074096749499</v>
      </c>
      <c r="K134" s="181">
        <v>88.864236837588805</v>
      </c>
      <c r="L134" s="179">
        <v>8.1844999999999999</v>
      </c>
      <c r="M134" s="180">
        <v>2057.62806513326</v>
      </c>
      <c r="N134" s="182">
        <v>0.184352686479166</v>
      </c>
      <c r="O134" s="181">
        <v>94.389783666564199</v>
      </c>
      <c r="P134" s="179">
        <v>9.0580666666666705</v>
      </c>
      <c r="Q134" s="180">
        <v>701.57421293640004</v>
      </c>
      <c r="R134" s="182">
        <v>7.8441650672501306E-2</v>
      </c>
      <c r="S134" s="181">
        <v>100.39888733201199</v>
      </c>
      <c r="T134" s="179">
        <v>9.2310166666666706</v>
      </c>
      <c r="U134" s="180">
        <v>1276.8627182904499</v>
      </c>
      <c r="V134" s="182">
        <v>8.0114186414696004E-2</v>
      </c>
      <c r="W134" s="181">
        <v>102.53959607666199</v>
      </c>
      <c r="X134" s="179">
        <v>9.51413333333333</v>
      </c>
      <c r="Y134" s="180">
        <v>2867.0548288354498</v>
      </c>
      <c r="Z134" s="182">
        <v>7.2685058455808499E-2</v>
      </c>
      <c r="AA134" s="181">
        <v>93.030920844500798</v>
      </c>
      <c r="AB134" s="179">
        <v>9.7779333333333298</v>
      </c>
      <c r="AC134" s="180">
        <v>761.66205869338501</v>
      </c>
      <c r="AD134" s="182">
        <v>0.13979043499893201</v>
      </c>
      <c r="AE134" s="181">
        <v>71.573618861774506</v>
      </c>
    </row>
    <row r="135" spans="1:31" s="167" customFormat="1" x14ac:dyDescent="0.25">
      <c r="A135" s="178" t="s">
        <v>289</v>
      </c>
      <c r="B135" s="178" t="s">
        <v>184</v>
      </c>
      <c r="C135" s="178" t="s">
        <v>242</v>
      </c>
      <c r="D135" s="179">
        <v>7.36</v>
      </c>
      <c r="E135" s="180">
        <v>740.89928028669499</v>
      </c>
      <c r="F135" s="182">
        <v>0.16296073989009199</v>
      </c>
      <c r="G135" s="181">
        <v>83.436966816902398</v>
      </c>
      <c r="H135" s="179">
        <v>7.6629666666666703</v>
      </c>
      <c r="I135" s="180">
        <v>1256.8356872642901</v>
      </c>
      <c r="J135" s="182">
        <v>0.201283745815515</v>
      </c>
      <c r="K135" s="181">
        <v>103.05859700758501</v>
      </c>
      <c r="L135" s="179">
        <v>8.1766000000000005</v>
      </c>
      <c r="M135" s="180">
        <v>2003.5742166320299</v>
      </c>
      <c r="N135" s="182">
        <v>0.17679951070794001</v>
      </c>
      <c r="O135" s="181">
        <v>90.522508170569594</v>
      </c>
      <c r="P135" s="179">
        <v>9.0451833333333305</v>
      </c>
      <c r="Q135" s="180">
        <v>774.50481672477599</v>
      </c>
      <c r="R135" s="182">
        <v>8.4397338249199802E-2</v>
      </c>
      <c r="S135" s="181">
        <v>108.02167957148301</v>
      </c>
      <c r="T135" s="179">
        <v>9.2310166666666706</v>
      </c>
      <c r="U135" s="180">
        <v>1176.6035391134301</v>
      </c>
      <c r="V135" s="182">
        <v>7.2997740267596006E-2</v>
      </c>
      <c r="W135" s="181">
        <v>93.431127950334101</v>
      </c>
      <c r="X135" s="179">
        <v>9.5127333333333297</v>
      </c>
      <c r="Y135" s="180">
        <v>2487.3126518547801</v>
      </c>
      <c r="Z135" s="182">
        <v>6.3357633933603594E-2</v>
      </c>
      <c r="AA135" s="181">
        <v>81.092581509796005</v>
      </c>
      <c r="AB135" s="179">
        <v>9.78236666666667</v>
      </c>
      <c r="AC135" s="180">
        <v>871.90602134820006</v>
      </c>
      <c r="AD135" s="182">
        <v>0.16230181751900599</v>
      </c>
      <c r="AE135" s="181">
        <v>83.099594244537599</v>
      </c>
    </row>
    <row r="136" spans="1:31" s="167" customFormat="1" x14ac:dyDescent="0.25">
      <c r="A136" s="178" t="s">
        <v>268</v>
      </c>
      <c r="B136" s="178" t="s">
        <v>254</v>
      </c>
      <c r="C136" s="178" t="s">
        <v>248</v>
      </c>
      <c r="D136" s="179">
        <v>7.3501000000000003</v>
      </c>
      <c r="E136" s="180">
        <v>54260.146514927997</v>
      </c>
      <c r="F136" s="182">
        <v>12.3740103882364</v>
      </c>
      <c r="G136" s="181">
        <v>98.992083105891297</v>
      </c>
      <c r="H136" s="179">
        <v>7.6718333333333302</v>
      </c>
      <c r="I136" s="180">
        <v>83040.338163657099</v>
      </c>
      <c r="J136" s="182">
        <v>11.8058988413755</v>
      </c>
      <c r="K136" s="181">
        <v>94.447190731004099</v>
      </c>
      <c r="L136" s="179">
        <v>8.1818500000000007</v>
      </c>
      <c r="M136" s="180">
        <v>146318.731023189</v>
      </c>
      <c r="N136" s="182">
        <v>12.021156489913199</v>
      </c>
      <c r="O136" s="181">
        <v>96.169251919305395</v>
      </c>
      <c r="P136" s="179">
        <v>9.0564833333333308</v>
      </c>
      <c r="Q136" s="180">
        <v>51018.611609786902</v>
      </c>
      <c r="R136" s="182">
        <v>4.8781458027407902</v>
      </c>
      <c r="S136" s="181">
        <v>97.562916054815801</v>
      </c>
      <c r="T136" s="179">
        <v>9.2453666666666692</v>
      </c>
      <c r="U136" s="180">
        <v>59208.829179553402</v>
      </c>
      <c r="V136" s="182">
        <v>3.9856426398572902</v>
      </c>
      <c r="W136" s="181">
        <v>79.7128527971458</v>
      </c>
      <c r="X136" s="179">
        <v>9.5115333333333307</v>
      </c>
      <c r="Y136" s="180">
        <v>202191.16191656201</v>
      </c>
      <c r="Z136" s="182">
        <v>4.6646788392889098</v>
      </c>
      <c r="AA136" s="181">
        <v>93.2935767857782</v>
      </c>
      <c r="AB136" s="179">
        <v>9.7902333333333296</v>
      </c>
      <c r="AC136" s="180">
        <v>69348.853002227799</v>
      </c>
      <c r="AD136" s="182">
        <v>13.237976993431699</v>
      </c>
      <c r="AE136" s="181">
        <v>105.90381594745401</v>
      </c>
    </row>
    <row r="137" spans="1:31" s="167" customFormat="1" x14ac:dyDescent="0.25">
      <c r="A137" s="178" t="s">
        <v>290</v>
      </c>
      <c r="B137" s="178" t="s">
        <v>184</v>
      </c>
      <c r="C137" s="178" t="s">
        <v>242</v>
      </c>
      <c r="D137" s="179">
        <v>7.3483166666666699</v>
      </c>
      <c r="E137" s="180">
        <v>975.96026746901202</v>
      </c>
      <c r="F137" s="182">
        <v>0.21427513268243301</v>
      </c>
      <c r="G137" s="181">
        <v>109.71027222489001</v>
      </c>
      <c r="H137" s="179">
        <v>7.6629666666666703</v>
      </c>
      <c r="I137" s="180">
        <v>1231.2033286128799</v>
      </c>
      <c r="J137" s="182">
        <v>0.193420382258882</v>
      </c>
      <c r="K137" s="181">
        <v>99.032503332590395</v>
      </c>
      <c r="L137" s="179">
        <v>8.1788000000000007</v>
      </c>
      <c r="M137" s="180">
        <v>2165.67322975859</v>
      </c>
      <c r="N137" s="182">
        <v>0.18686795136287701</v>
      </c>
      <c r="O137" s="181">
        <v>95.677615771274802</v>
      </c>
      <c r="P137" s="179">
        <v>9.0492833333333298</v>
      </c>
      <c r="Q137" s="180">
        <v>702.00678390010603</v>
      </c>
      <c r="R137" s="182">
        <v>7.5943419662487202E-2</v>
      </c>
      <c r="S137" s="181">
        <v>97.201356281181603</v>
      </c>
      <c r="T137" s="179">
        <v>9.2570666666666703</v>
      </c>
      <c r="U137" s="180">
        <v>1290.9025075683901</v>
      </c>
      <c r="V137" s="182">
        <v>7.9216877385933901E-2</v>
      </c>
      <c r="W137" s="181">
        <v>101.39111402269801</v>
      </c>
      <c r="X137" s="179">
        <v>9.51101666666667</v>
      </c>
      <c r="Y137" s="180">
        <v>3142.3068600587198</v>
      </c>
      <c r="Z137" s="182">
        <v>7.7836902427648194E-2</v>
      </c>
      <c r="AA137" s="181">
        <v>99.624859116406199</v>
      </c>
      <c r="AB137" s="179">
        <v>9.80105</v>
      </c>
      <c r="AC137" s="180">
        <v>971.80447117587005</v>
      </c>
      <c r="AD137" s="182">
        <v>0.17868459553925101</v>
      </c>
      <c r="AE137" s="181">
        <v>91.487683958451001</v>
      </c>
    </row>
    <row r="138" spans="1:31" s="167" customFormat="1" x14ac:dyDescent="0.25">
      <c r="A138" s="178" t="s">
        <v>291</v>
      </c>
      <c r="B138" s="178" t="s">
        <v>184</v>
      </c>
      <c r="C138" s="178" t="s">
        <v>242</v>
      </c>
      <c r="D138" s="179">
        <v>7.3716833333333298</v>
      </c>
      <c r="E138" s="180">
        <v>891.10898031379895</v>
      </c>
      <c r="F138" s="182">
        <v>0.19580427347659901</v>
      </c>
      <c r="G138" s="181">
        <v>100.25307125933099</v>
      </c>
      <c r="H138" s="179">
        <v>7.68183333333333</v>
      </c>
      <c r="I138" s="180">
        <v>1014.82138718335</v>
      </c>
      <c r="J138" s="182">
        <v>0.16293783562647099</v>
      </c>
      <c r="K138" s="181">
        <v>83.425239683821204</v>
      </c>
      <c r="L138" s="179">
        <v>8.1800166666666705</v>
      </c>
      <c r="M138" s="180">
        <v>2047.4839018605301</v>
      </c>
      <c r="N138" s="182">
        <v>0.17693085694424501</v>
      </c>
      <c r="O138" s="181">
        <v>90.589758304359904</v>
      </c>
      <c r="P138" s="179">
        <v>9.0580666666666705</v>
      </c>
      <c r="Q138" s="180">
        <v>529.89153534889203</v>
      </c>
      <c r="R138" s="182">
        <v>5.9388086277980603E-2</v>
      </c>
      <c r="S138" s="181">
        <v>76.011885675131893</v>
      </c>
      <c r="T138" s="179">
        <v>9.2310166666666706</v>
      </c>
      <c r="U138" s="180">
        <v>1108.4819440757001</v>
      </c>
      <c r="V138" s="182">
        <v>6.7419028150001795E-2</v>
      </c>
      <c r="W138" s="181">
        <v>86.290833418663496</v>
      </c>
      <c r="X138" s="179">
        <v>9.5119833333333297</v>
      </c>
      <c r="Y138" s="180">
        <v>2707.1563302518798</v>
      </c>
      <c r="Z138" s="182">
        <v>6.8100292926324801E-2</v>
      </c>
      <c r="AA138" s="181">
        <v>87.162796526718097</v>
      </c>
      <c r="AB138" s="179">
        <v>9.8012999999999995</v>
      </c>
      <c r="AC138" s="180">
        <v>888.97293609010399</v>
      </c>
      <c r="AD138" s="182">
        <v>0.16402569762791699</v>
      </c>
      <c r="AE138" s="181">
        <v>83.982232158065003</v>
      </c>
    </row>
    <row r="139" spans="1:31" s="167" customFormat="1" x14ac:dyDescent="0.25">
      <c r="A139" s="178" t="s">
        <v>292</v>
      </c>
      <c r="B139" s="178" t="s">
        <v>184</v>
      </c>
      <c r="C139" s="178" t="s">
        <v>260</v>
      </c>
      <c r="D139" s="179">
        <v>7.3452500000000001</v>
      </c>
      <c r="E139" s="180">
        <v>1731.6376208895399</v>
      </c>
      <c r="F139" s="182">
        <v>0.40399844381862399</v>
      </c>
      <c r="G139" s="181">
        <v>103.430221151721</v>
      </c>
      <c r="H139" s="179">
        <v>7.6746666666666696</v>
      </c>
      <c r="I139" s="180">
        <v>2322.40448265227</v>
      </c>
      <c r="J139" s="182">
        <v>0.362469796897815</v>
      </c>
      <c r="K139" s="181">
        <v>92.798207091094397</v>
      </c>
      <c r="L139" s="179">
        <v>8.1795500000000008</v>
      </c>
      <c r="M139" s="180">
        <v>3960.3586404964399</v>
      </c>
      <c r="N139" s="182">
        <v>0.33877570386095801</v>
      </c>
      <c r="O139" s="181">
        <v>86.732131044791998</v>
      </c>
      <c r="P139" s="179">
        <v>9.0543833333333303</v>
      </c>
      <c r="Q139" s="180">
        <v>1384.3626189352201</v>
      </c>
      <c r="R139" s="182">
        <v>0.14273910746671301</v>
      </c>
      <c r="S139" s="181">
        <v>91.323805161044803</v>
      </c>
      <c r="T139" s="179">
        <v>9.2310166666666706</v>
      </c>
      <c r="U139" s="180">
        <v>2360.7370570961498</v>
      </c>
      <c r="V139" s="182">
        <v>0.1575299684417</v>
      </c>
      <c r="W139" s="181">
        <v>100.786927985733</v>
      </c>
      <c r="X139" s="179">
        <v>9.5114166666666708</v>
      </c>
      <c r="Y139" s="180">
        <v>5603.6853022222404</v>
      </c>
      <c r="Z139" s="182">
        <v>0.14038142551958899</v>
      </c>
      <c r="AA139" s="181">
        <v>89.815371413684304</v>
      </c>
      <c r="AB139" s="179">
        <v>9.7876333333333303</v>
      </c>
      <c r="AC139" s="180">
        <v>1840.6525356652</v>
      </c>
      <c r="AD139" s="182">
        <v>0.36229805790470898</v>
      </c>
      <c r="AE139" s="181">
        <v>92.754239094907604</v>
      </c>
    </row>
    <row r="140" spans="1:31" s="167" customFormat="1" x14ac:dyDescent="0.25">
      <c r="A140" s="178" t="s">
        <v>293</v>
      </c>
      <c r="B140" s="178" t="s">
        <v>184</v>
      </c>
      <c r="C140" s="178" t="s">
        <v>260</v>
      </c>
      <c r="D140" s="179">
        <v>7.3477666666666703</v>
      </c>
      <c r="E140" s="180">
        <v>1837.75551799356</v>
      </c>
      <c r="F140" s="182">
        <v>0.42156067398381097</v>
      </c>
      <c r="G140" s="181">
        <v>107.926439832005</v>
      </c>
      <c r="H140" s="179">
        <v>7.6728833333333304</v>
      </c>
      <c r="I140" s="180">
        <v>2412.4532051014698</v>
      </c>
      <c r="J140" s="182">
        <v>0.36938140496740801</v>
      </c>
      <c r="K140" s="181">
        <v>94.567692003944799</v>
      </c>
      <c r="L140" s="179">
        <v>8.1790666666666691</v>
      </c>
      <c r="M140" s="180">
        <v>4213.3523999527197</v>
      </c>
      <c r="N140" s="182">
        <v>0.351192725647615</v>
      </c>
      <c r="O140" s="181">
        <v>89.911092075682305</v>
      </c>
      <c r="P140" s="179">
        <v>9.0576833333333298</v>
      </c>
      <c r="Q140" s="180">
        <v>1437.8613020238899</v>
      </c>
      <c r="R140" s="182">
        <v>0.144469038246135</v>
      </c>
      <c r="S140" s="181">
        <v>92.430606683387595</v>
      </c>
      <c r="T140" s="179">
        <v>9.2453666666666692</v>
      </c>
      <c r="U140" s="180">
        <v>2254.5318686374999</v>
      </c>
      <c r="V140" s="182">
        <v>0.15282427288926101</v>
      </c>
      <c r="W140" s="181">
        <v>97.776246250327105</v>
      </c>
      <c r="X140" s="179">
        <v>9.5085166666666705</v>
      </c>
      <c r="Y140" s="180">
        <v>5665.0413665640799</v>
      </c>
      <c r="Z140" s="182">
        <v>0.14435871699259401</v>
      </c>
      <c r="AA140" s="181">
        <v>92.360023667686406</v>
      </c>
      <c r="AB140" s="179">
        <v>9.7875166666666704</v>
      </c>
      <c r="AC140" s="180">
        <v>1803.33396488771</v>
      </c>
      <c r="AD140" s="182">
        <v>0.361192427416474</v>
      </c>
      <c r="AE140" s="181">
        <v>92.471179574110195</v>
      </c>
    </row>
    <row r="141" spans="1:31" s="167" customFormat="1" x14ac:dyDescent="0.25">
      <c r="A141" s="178" t="s">
        <v>294</v>
      </c>
      <c r="B141" s="178" t="s">
        <v>184</v>
      </c>
      <c r="C141" s="178" t="s">
        <v>260</v>
      </c>
      <c r="D141" s="179">
        <v>7.3483166666666699</v>
      </c>
      <c r="E141" s="180">
        <v>1864.4598178026399</v>
      </c>
      <c r="F141" s="182">
        <v>0.42897915023532301</v>
      </c>
      <c r="G141" s="181">
        <v>109.825691304486</v>
      </c>
      <c r="H141" s="179">
        <v>7.6659666666666704</v>
      </c>
      <c r="I141" s="180">
        <v>2414.84326548645</v>
      </c>
      <c r="J141" s="182">
        <v>0.37060137518930197</v>
      </c>
      <c r="K141" s="181">
        <v>94.880024370020905</v>
      </c>
      <c r="L141" s="179">
        <v>8.1841166666666698</v>
      </c>
      <c r="M141" s="180">
        <v>4070.73924487973</v>
      </c>
      <c r="N141" s="182">
        <v>0.33656967551681899</v>
      </c>
      <c r="O141" s="181">
        <v>86.1673516428108</v>
      </c>
      <c r="P141" s="179">
        <v>9.0589833333333303</v>
      </c>
      <c r="Q141" s="180">
        <v>1315.2637836204101</v>
      </c>
      <c r="R141" s="182">
        <v>0.131768379105517</v>
      </c>
      <c r="S141" s="181">
        <v>84.304785096299995</v>
      </c>
      <c r="T141" s="179">
        <v>9.2453666666666692</v>
      </c>
      <c r="U141" s="180">
        <v>2263.7410127493699</v>
      </c>
      <c r="V141" s="182">
        <v>0.149744624347349</v>
      </c>
      <c r="W141" s="181">
        <v>95.805901693761299</v>
      </c>
      <c r="X141" s="179">
        <v>9.5089333333333297</v>
      </c>
      <c r="Y141" s="180">
        <v>5573.3883819978701</v>
      </c>
      <c r="Z141" s="182">
        <v>0.138869341733033</v>
      </c>
      <c r="AA141" s="181">
        <v>88.847947365984197</v>
      </c>
      <c r="AB141" s="179">
        <v>9.7896166666666709</v>
      </c>
      <c r="AC141" s="180">
        <v>1879.0580560242299</v>
      </c>
      <c r="AD141" s="182">
        <v>0.36802730472315298</v>
      </c>
      <c r="AE141" s="181">
        <v>94.221020154417005</v>
      </c>
    </row>
    <row r="142" spans="1:31" s="167" customFormat="1" x14ac:dyDescent="0.25">
      <c r="A142" s="178" t="s">
        <v>253</v>
      </c>
      <c r="B142" s="178" t="s">
        <v>254</v>
      </c>
      <c r="C142" s="178" t="s">
        <v>246</v>
      </c>
      <c r="D142" s="179">
        <v>7.3558166666666702</v>
      </c>
      <c r="E142" s="180">
        <v>13363.1603367151</v>
      </c>
      <c r="F142" s="182">
        <v>3.3041326450723698</v>
      </c>
      <c r="G142" s="181">
        <v>105.732244642316</v>
      </c>
      <c r="H142" s="179">
        <v>7.6678499999999996</v>
      </c>
      <c r="I142" s="180">
        <v>20325.5832385494</v>
      </c>
      <c r="J142" s="182">
        <v>3.1457473991754501</v>
      </c>
      <c r="K142" s="181">
        <v>100.66391677361401</v>
      </c>
      <c r="L142" s="179">
        <v>8.1826666666666696</v>
      </c>
      <c r="M142" s="180">
        <v>34545.422230012598</v>
      </c>
      <c r="N142" s="182">
        <v>2.94484985109374</v>
      </c>
      <c r="O142" s="181">
        <v>94.235195234999594</v>
      </c>
      <c r="P142" s="179">
        <v>9.0530333333333299</v>
      </c>
      <c r="Q142" s="180">
        <v>12174.109740282</v>
      </c>
      <c r="R142" s="182">
        <v>1.2086690639661699</v>
      </c>
      <c r="S142" s="181">
        <v>96.693525117293504</v>
      </c>
      <c r="T142" s="179">
        <v>9.2453666666666692</v>
      </c>
      <c r="U142" s="180">
        <v>14618.453462824</v>
      </c>
      <c r="V142" s="182">
        <v>1.04470799609038</v>
      </c>
      <c r="W142" s="181">
        <v>83.576639687230696</v>
      </c>
      <c r="X142" s="179">
        <v>9.5114833333333308</v>
      </c>
      <c r="Y142" s="180">
        <v>47464.230132267003</v>
      </c>
      <c r="Z142" s="182">
        <v>1.1854923698212201</v>
      </c>
      <c r="AA142" s="181">
        <v>94.839389585697205</v>
      </c>
      <c r="AB142" s="179">
        <v>9.7932500000000005</v>
      </c>
      <c r="AC142" s="180">
        <v>15853.2708871591</v>
      </c>
      <c r="AD142" s="182">
        <v>3.2781757314369702</v>
      </c>
      <c r="AE142" s="181">
        <v>104.901623405983</v>
      </c>
    </row>
    <row r="143" spans="1:31" s="167" customFormat="1" x14ac:dyDescent="0.25">
      <c r="A143" s="178" t="s">
        <v>295</v>
      </c>
      <c r="B143" s="178" t="s">
        <v>184</v>
      </c>
      <c r="C143" s="178" t="s">
        <v>260</v>
      </c>
      <c r="D143" s="179">
        <v>7.3558500000000002</v>
      </c>
      <c r="E143" s="180">
        <v>1704.34014410792</v>
      </c>
      <c r="F143" s="182">
        <v>0.41129206795110901</v>
      </c>
      <c r="G143" s="181">
        <v>105.297508436024</v>
      </c>
      <c r="H143" s="179">
        <v>7.66655</v>
      </c>
      <c r="I143" s="180">
        <v>2392.8222359963302</v>
      </c>
      <c r="J143" s="182">
        <v>0.38511483144858899</v>
      </c>
      <c r="K143" s="181">
        <v>98.595706976085395</v>
      </c>
      <c r="L143" s="179">
        <v>8.1838499999999996</v>
      </c>
      <c r="M143" s="180">
        <v>4290.3222135771402</v>
      </c>
      <c r="N143" s="182">
        <v>0.36731625732455703</v>
      </c>
      <c r="O143" s="181">
        <v>94.038980369830398</v>
      </c>
      <c r="P143" s="179">
        <v>9.04955</v>
      </c>
      <c r="Q143" s="180">
        <v>1620.3455772355901</v>
      </c>
      <c r="R143" s="182">
        <v>0.16600893431411201</v>
      </c>
      <c r="S143" s="181">
        <v>106.21173020736499</v>
      </c>
      <c r="T143" s="179">
        <v>9.2453666666666692</v>
      </c>
      <c r="U143" s="180">
        <v>1832.95098225272</v>
      </c>
      <c r="V143" s="182">
        <v>0.12686467882719099</v>
      </c>
      <c r="W143" s="181">
        <v>81.167420874722495</v>
      </c>
      <c r="X143" s="179">
        <v>9.5114166666666708</v>
      </c>
      <c r="Y143" s="180">
        <v>5844.7840690094499</v>
      </c>
      <c r="Z143" s="182">
        <v>0.15383645701818899</v>
      </c>
      <c r="AA143" s="181">
        <v>98.423836863844301</v>
      </c>
      <c r="AB143" s="179">
        <v>9.7919833333333308</v>
      </c>
      <c r="AC143" s="180">
        <v>1912.1705188457199</v>
      </c>
      <c r="AD143" s="182">
        <v>0.39753394526082703</v>
      </c>
      <c r="AE143" s="181">
        <v>101.775203599802</v>
      </c>
    </row>
    <row r="144" spans="1:31" s="167" customFormat="1" x14ac:dyDescent="0.25">
      <c r="A144" s="178" t="s">
        <v>296</v>
      </c>
      <c r="B144" s="178" t="s">
        <v>184</v>
      </c>
      <c r="C144" s="178" t="s">
        <v>244</v>
      </c>
      <c r="D144" s="179">
        <v>7.3628999999999998</v>
      </c>
      <c r="E144" s="180">
        <v>3483.5853820880002</v>
      </c>
      <c r="F144" s="182">
        <v>0.80314851393624598</v>
      </c>
      <c r="G144" s="181">
        <v>102.803009783839</v>
      </c>
      <c r="H144" s="179">
        <v>7.6746666666666696</v>
      </c>
      <c r="I144" s="180">
        <v>4888.61376083103</v>
      </c>
      <c r="J144" s="182">
        <v>0.72591755138843905</v>
      </c>
      <c r="K144" s="181">
        <v>92.917446577720099</v>
      </c>
      <c r="L144" s="179">
        <v>8.1819500000000005</v>
      </c>
      <c r="M144" s="180">
        <v>8416.5477692407694</v>
      </c>
      <c r="N144" s="182">
        <v>0.66690071436417597</v>
      </c>
      <c r="O144" s="181">
        <v>85.363291438614496</v>
      </c>
      <c r="P144" s="179">
        <v>9.0580666666666705</v>
      </c>
      <c r="Q144" s="180">
        <v>3119.0656924159598</v>
      </c>
      <c r="R144" s="182">
        <v>0.29168371112441999</v>
      </c>
      <c r="S144" s="181">
        <v>93.338787559814307</v>
      </c>
      <c r="T144" s="179">
        <v>9.2453666666666692</v>
      </c>
      <c r="U144" s="180">
        <v>3549.3490054061899</v>
      </c>
      <c r="V144" s="182">
        <v>0.229068123268272</v>
      </c>
      <c r="W144" s="181">
        <v>73.301799445846896</v>
      </c>
      <c r="X144" s="179">
        <v>9.5109833333333302</v>
      </c>
      <c r="Y144" s="180">
        <v>10917.8922610591</v>
      </c>
      <c r="Z144" s="182">
        <v>0.25734174113846198</v>
      </c>
      <c r="AA144" s="181">
        <v>82.349357164307705</v>
      </c>
      <c r="AB144" s="179">
        <v>9.7917000000000005</v>
      </c>
      <c r="AC144" s="180">
        <v>3666.1952489323699</v>
      </c>
      <c r="AD144" s="182">
        <v>0.69851945304931096</v>
      </c>
      <c r="AE144" s="181">
        <v>89.410489990311802</v>
      </c>
    </row>
    <row r="145" spans="1:31" s="167" customFormat="1" x14ac:dyDescent="0.25">
      <c r="A145" s="178" t="s">
        <v>297</v>
      </c>
      <c r="B145" s="178" t="s">
        <v>184</v>
      </c>
      <c r="C145" s="178" t="s">
        <v>244</v>
      </c>
      <c r="D145" s="179">
        <v>7.3483166666666699</v>
      </c>
      <c r="E145" s="180">
        <v>3528.95312788711</v>
      </c>
      <c r="F145" s="182">
        <v>0.82656447944379097</v>
      </c>
      <c r="G145" s="181">
        <v>105.800253368805</v>
      </c>
      <c r="H145" s="179">
        <v>7.6711</v>
      </c>
      <c r="I145" s="180">
        <v>4783.9413545939296</v>
      </c>
      <c r="J145" s="182">
        <v>0.72146311052471901</v>
      </c>
      <c r="K145" s="181">
        <v>92.347278147164005</v>
      </c>
      <c r="L145" s="179">
        <v>8.1836500000000001</v>
      </c>
      <c r="M145" s="180">
        <v>8759.6977241493405</v>
      </c>
      <c r="N145" s="182">
        <v>0.68166736091287605</v>
      </c>
      <c r="O145" s="181">
        <v>87.253422196848206</v>
      </c>
      <c r="P145" s="179">
        <v>9.0506499999999992</v>
      </c>
      <c r="Q145" s="180">
        <v>2857.9513762196898</v>
      </c>
      <c r="R145" s="182">
        <v>0.26345612431128401</v>
      </c>
      <c r="S145" s="181">
        <v>84.305959779611001</v>
      </c>
      <c r="T145" s="179">
        <v>9.2453666666666692</v>
      </c>
      <c r="U145" s="180">
        <v>3402.91414797994</v>
      </c>
      <c r="V145" s="182">
        <v>0.221079631958436</v>
      </c>
      <c r="W145" s="181">
        <v>70.745482226699394</v>
      </c>
      <c r="X145" s="179">
        <v>9.5078833333333304</v>
      </c>
      <c r="Y145" s="180">
        <v>11230.8838693245</v>
      </c>
      <c r="Z145" s="182">
        <v>0.26677269417438498</v>
      </c>
      <c r="AA145" s="181">
        <v>85.367262135803102</v>
      </c>
      <c r="AB145" s="179">
        <v>9.7989333333333306</v>
      </c>
      <c r="AC145" s="180">
        <v>3630.7865888629099</v>
      </c>
      <c r="AD145" s="182">
        <v>0.69739960265411405</v>
      </c>
      <c r="AE145" s="181">
        <v>89.267149139726499</v>
      </c>
    </row>
    <row r="146" spans="1:31" s="167" customFormat="1" x14ac:dyDescent="0.25">
      <c r="A146" s="178" t="s">
        <v>298</v>
      </c>
      <c r="B146" s="178" t="s">
        <v>184</v>
      </c>
      <c r="C146" s="178" t="s">
        <v>244</v>
      </c>
      <c r="D146" s="179">
        <v>7.3483166666666699</v>
      </c>
      <c r="E146" s="180">
        <v>3620.3924111103802</v>
      </c>
      <c r="F146" s="182">
        <v>0.81609688980974404</v>
      </c>
      <c r="G146" s="181">
        <v>104.460401895647</v>
      </c>
      <c r="H146" s="179">
        <v>7.6684666666666699</v>
      </c>
      <c r="I146" s="180">
        <v>5179.9684077521897</v>
      </c>
      <c r="J146" s="182">
        <v>0.75129732906690405</v>
      </c>
      <c r="K146" s="181">
        <v>96.166058120563704</v>
      </c>
      <c r="L146" s="179">
        <v>8.1811000000000007</v>
      </c>
      <c r="M146" s="180">
        <v>8958.6722134822794</v>
      </c>
      <c r="N146" s="182">
        <v>0.68864439937299204</v>
      </c>
      <c r="O146" s="181">
        <v>88.146483119742996</v>
      </c>
      <c r="P146" s="179">
        <v>9.0547500000000003</v>
      </c>
      <c r="Q146" s="180">
        <v>2976.2621255734298</v>
      </c>
      <c r="R146" s="182">
        <v>0.27079139706689997</v>
      </c>
      <c r="S146" s="181">
        <v>86.653247061408095</v>
      </c>
      <c r="T146" s="179">
        <v>9.2453666666666692</v>
      </c>
      <c r="U146" s="180">
        <v>3714.3129445817899</v>
      </c>
      <c r="V146" s="182">
        <v>0.24474206338450599</v>
      </c>
      <c r="W146" s="181">
        <v>78.317460283041896</v>
      </c>
      <c r="X146" s="179">
        <v>9.5106166666666692</v>
      </c>
      <c r="Y146" s="180">
        <v>11116.218066155399</v>
      </c>
      <c r="Z146" s="182">
        <v>0.26669594936734697</v>
      </c>
      <c r="AA146" s="181">
        <v>85.342703797551195</v>
      </c>
      <c r="AB146" s="179">
        <v>9.7907166666666701</v>
      </c>
      <c r="AC146" s="180">
        <v>3781.9081635754901</v>
      </c>
      <c r="AD146" s="182">
        <v>0.73445433514722103</v>
      </c>
      <c r="AE146" s="181">
        <v>94.010154898844306</v>
      </c>
    </row>
    <row r="147" spans="1:31" s="167" customFormat="1" x14ac:dyDescent="0.25">
      <c r="A147" s="178" t="s">
        <v>299</v>
      </c>
      <c r="B147" s="178" t="s">
        <v>184</v>
      </c>
      <c r="C147" s="178" t="s">
        <v>244</v>
      </c>
      <c r="D147" s="179">
        <v>7.3563499999999999</v>
      </c>
      <c r="E147" s="180">
        <v>3363.4416651955698</v>
      </c>
      <c r="F147" s="182">
        <v>0.76902986348788804</v>
      </c>
      <c r="G147" s="181">
        <v>98.435822526449698</v>
      </c>
      <c r="H147" s="179">
        <v>7.6654499999999999</v>
      </c>
      <c r="I147" s="180">
        <v>4888.7755301183197</v>
      </c>
      <c r="J147" s="182">
        <v>0.72055959497245903</v>
      </c>
      <c r="K147" s="181">
        <v>92.231628156474798</v>
      </c>
      <c r="L147" s="179">
        <v>8.1823499999999996</v>
      </c>
      <c r="M147" s="180">
        <v>8690.6322824849594</v>
      </c>
      <c r="N147" s="182">
        <v>0.68753213936953095</v>
      </c>
      <c r="O147" s="181">
        <v>88.004113839299904</v>
      </c>
      <c r="P147" s="179">
        <v>9.0547000000000004</v>
      </c>
      <c r="Q147" s="180">
        <v>2860.7998667715701</v>
      </c>
      <c r="R147" s="182">
        <v>0.26797188470248101</v>
      </c>
      <c r="S147" s="181">
        <v>85.751003104793796</v>
      </c>
      <c r="T147" s="179">
        <v>9.2453666666666692</v>
      </c>
      <c r="U147" s="180">
        <v>3859.8036765904999</v>
      </c>
      <c r="V147" s="182">
        <v>0.254514932664752</v>
      </c>
      <c r="W147" s="181">
        <v>81.444778452720499</v>
      </c>
      <c r="X147" s="179">
        <v>9.5102499999999992</v>
      </c>
      <c r="Y147" s="180">
        <v>11547.6459387593</v>
      </c>
      <c r="Z147" s="182">
        <v>0.276725326540881</v>
      </c>
      <c r="AA147" s="181">
        <v>88.552104493081998</v>
      </c>
      <c r="AB147" s="179">
        <v>9.7923166666666699</v>
      </c>
      <c r="AC147" s="180">
        <v>3741.7670531980398</v>
      </c>
      <c r="AD147" s="182">
        <v>0.72594932491578201</v>
      </c>
      <c r="AE147" s="181">
        <v>92.921513589220098</v>
      </c>
    </row>
    <row r="148" spans="1:31" s="167" customFormat="1" x14ac:dyDescent="0.25">
      <c r="A148" s="178" t="s">
        <v>268</v>
      </c>
      <c r="B148" s="178" t="s">
        <v>254</v>
      </c>
      <c r="C148" s="178" t="s">
        <v>248</v>
      </c>
      <c r="D148" s="179">
        <v>7.3552999999999997</v>
      </c>
      <c r="E148" s="180">
        <v>59157.190610219899</v>
      </c>
      <c r="F148" s="182">
        <v>13.5860609446515</v>
      </c>
      <c r="G148" s="181">
        <v>108.688487557212</v>
      </c>
      <c r="H148" s="179">
        <v>7.6655499999999996</v>
      </c>
      <c r="I148" s="180">
        <v>90148.021726477906</v>
      </c>
      <c r="J148" s="182">
        <v>12.910701682407799</v>
      </c>
      <c r="K148" s="181">
        <v>103.285613459262</v>
      </c>
      <c r="L148" s="179">
        <v>8.1826833333333298</v>
      </c>
      <c r="M148" s="180">
        <v>159108.13046924901</v>
      </c>
      <c r="N148" s="182">
        <v>12.1618274085029</v>
      </c>
      <c r="O148" s="181">
        <v>97.294619268022998</v>
      </c>
      <c r="P148" s="179">
        <v>9.0528666666666702</v>
      </c>
      <c r="Q148" s="180">
        <v>55378.1406561486</v>
      </c>
      <c r="R148" s="182">
        <v>4.9267286794432597</v>
      </c>
      <c r="S148" s="181">
        <v>98.5345735888652</v>
      </c>
      <c r="T148" s="179">
        <v>9.2453666666666692</v>
      </c>
      <c r="U148" s="180">
        <v>56839.367059549302</v>
      </c>
      <c r="V148" s="182">
        <v>3.8094535157829301</v>
      </c>
      <c r="W148" s="181">
        <v>76.189070315658498</v>
      </c>
      <c r="X148" s="179">
        <v>9.5097500000000004</v>
      </c>
      <c r="Y148" s="180">
        <v>213093.159808161</v>
      </c>
      <c r="Z148" s="182">
        <v>4.8819000213250403</v>
      </c>
      <c r="AA148" s="181">
        <v>97.638000426500696</v>
      </c>
      <c r="AB148" s="179">
        <v>9.7934666666666708</v>
      </c>
      <c r="AC148" s="180">
        <v>65011.773645036701</v>
      </c>
      <c r="AD148" s="182">
        <v>12.3792208451445</v>
      </c>
      <c r="AE148" s="181">
        <v>99.033766761155704</v>
      </c>
    </row>
    <row r="149" spans="1:31" s="167" customFormat="1" x14ac:dyDescent="0.25">
      <c r="A149" s="178" t="s">
        <v>300</v>
      </c>
      <c r="B149" s="178" t="s">
        <v>184</v>
      </c>
      <c r="C149" s="178" t="s">
        <v>250</v>
      </c>
      <c r="D149" s="179">
        <v>7.3529</v>
      </c>
      <c r="E149" s="180">
        <v>251901.577668824</v>
      </c>
      <c r="F149" s="182">
        <v>47.6406558402496</v>
      </c>
      <c r="G149" s="181">
        <v>95.281311680499201</v>
      </c>
      <c r="H149" s="179">
        <v>7.6701499999999996</v>
      </c>
      <c r="I149" s="180">
        <v>397007.88268816401</v>
      </c>
      <c r="J149" s="182">
        <v>46.941687249256198</v>
      </c>
      <c r="K149" s="181">
        <v>93.883374498512495</v>
      </c>
      <c r="L149" s="179">
        <v>8.1830666666666705</v>
      </c>
      <c r="M149" s="180">
        <v>708706.21772781003</v>
      </c>
      <c r="N149" s="182">
        <v>47.0749218754708</v>
      </c>
      <c r="O149" s="181">
        <v>94.1498437509415</v>
      </c>
      <c r="P149" s="179">
        <v>9.0555666666666692</v>
      </c>
      <c r="Q149" s="180">
        <v>241913.26852647</v>
      </c>
      <c r="R149" s="182">
        <v>18.879151321732099</v>
      </c>
      <c r="S149" s="181">
        <v>94.395756608660307</v>
      </c>
      <c r="T149" s="179">
        <v>9.2453666666666692</v>
      </c>
      <c r="U149" s="180">
        <v>257122.928062527</v>
      </c>
      <c r="V149" s="182">
        <v>17.958507987590401</v>
      </c>
      <c r="W149" s="181">
        <v>89.792539937951801</v>
      </c>
      <c r="X149" s="179">
        <v>9.5119833333333297</v>
      </c>
      <c r="Y149" s="180">
        <v>1051356.8449343101</v>
      </c>
      <c r="Z149" s="182">
        <v>23.5898003338061</v>
      </c>
      <c r="AA149" s="181">
        <v>117.94900166903</v>
      </c>
      <c r="AB149" s="179">
        <v>9.7935333333333308</v>
      </c>
      <c r="AC149" s="180">
        <v>281752.99972066103</v>
      </c>
      <c r="AD149" s="182">
        <v>53.1550237171923</v>
      </c>
      <c r="AE149" s="181">
        <v>106.310047434385</v>
      </c>
    </row>
    <row r="150" spans="1:31" s="167" customFormat="1" x14ac:dyDescent="0.25">
      <c r="A150" s="178" t="s">
        <v>301</v>
      </c>
      <c r="B150" s="178" t="s">
        <v>184</v>
      </c>
      <c r="C150" s="178" t="s">
        <v>250</v>
      </c>
      <c r="D150" s="179">
        <v>7.3549833333333297</v>
      </c>
      <c r="E150" s="180">
        <v>252037.736213489</v>
      </c>
      <c r="F150" s="182">
        <v>49.351071870387202</v>
      </c>
      <c r="G150" s="181">
        <v>98.702143740774503</v>
      </c>
      <c r="H150" s="179">
        <v>7.67343333333333</v>
      </c>
      <c r="I150" s="180">
        <v>388440.5540608</v>
      </c>
      <c r="J150" s="182">
        <v>47.690938292285203</v>
      </c>
      <c r="K150" s="181">
        <v>95.381876584570307</v>
      </c>
      <c r="L150" s="179">
        <v>8.1851666666666691</v>
      </c>
      <c r="M150" s="180">
        <v>693586.20826812601</v>
      </c>
      <c r="N150" s="182">
        <v>46.942205166627303</v>
      </c>
      <c r="O150" s="181">
        <v>93.884410333254607</v>
      </c>
      <c r="P150" s="179">
        <v>9.0554500000000004</v>
      </c>
      <c r="Q150" s="180">
        <v>238768.07772177499</v>
      </c>
      <c r="R150" s="182">
        <v>18.970945448604599</v>
      </c>
      <c r="S150" s="181">
        <v>94.854727243023206</v>
      </c>
      <c r="T150" s="179">
        <v>9.2453666666666692</v>
      </c>
      <c r="U150" s="180">
        <v>269065.24206077203</v>
      </c>
      <c r="V150" s="182">
        <v>16.988575198105501</v>
      </c>
      <c r="W150" s="181">
        <v>84.942875990527497</v>
      </c>
      <c r="X150" s="179">
        <v>9.5136833333333293</v>
      </c>
      <c r="Y150" s="180">
        <v>1000209.15112876</v>
      </c>
      <c r="Z150" s="182">
        <v>20.6068018397477</v>
      </c>
      <c r="AA150" s="181">
        <v>103.034009198738</v>
      </c>
      <c r="AB150" s="179">
        <v>9.7929499999999994</v>
      </c>
      <c r="AC150" s="180">
        <v>298861.78416723001</v>
      </c>
      <c r="AD150" s="182">
        <v>51.027464590888101</v>
      </c>
      <c r="AE150" s="181">
        <v>102.054929181776</v>
      </c>
    </row>
    <row r="151" spans="1:31" s="167" customFormat="1" x14ac:dyDescent="0.25">
      <c r="A151" s="178" t="s">
        <v>302</v>
      </c>
      <c r="B151" s="178" t="s">
        <v>184</v>
      </c>
      <c r="C151" s="178" t="s">
        <v>250</v>
      </c>
      <c r="D151" s="179">
        <v>7.3511833333333296</v>
      </c>
      <c r="E151" s="180">
        <v>253290.33744633</v>
      </c>
      <c r="F151" s="182">
        <v>49.777170224669</v>
      </c>
      <c r="G151" s="181">
        <v>99.5543404493379</v>
      </c>
      <c r="H151" s="179">
        <v>7.6701333333333297</v>
      </c>
      <c r="I151" s="180">
        <v>384648.39875237702</v>
      </c>
      <c r="J151" s="182">
        <v>47.485351240301597</v>
      </c>
      <c r="K151" s="181">
        <v>94.970702480603194</v>
      </c>
      <c r="L151" s="179">
        <v>8.18258333333333</v>
      </c>
      <c r="M151" s="180">
        <v>675936.01351714996</v>
      </c>
      <c r="N151" s="182">
        <v>46.463980389996699</v>
      </c>
      <c r="O151" s="181">
        <v>92.927960779993398</v>
      </c>
      <c r="P151" s="179">
        <v>9.0543333333333305</v>
      </c>
      <c r="Q151" s="180">
        <v>235115.438975617</v>
      </c>
      <c r="R151" s="182">
        <v>18.953331913579099</v>
      </c>
      <c r="S151" s="181">
        <v>94.766659567895402</v>
      </c>
      <c r="T151" s="179">
        <v>9.2453666666666692</v>
      </c>
      <c r="U151" s="180">
        <v>269771.66998950701</v>
      </c>
      <c r="V151" s="182">
        <v>17.039913548535502</v>
      </c>
      <c r="W151" s="181">
        <v>85.199567742677601</v>
      </c>
      <c r="X151" s="179">
        <v>9.5116833333333304</v>
      </c>
      <c r="Y151" s="180">
        <v>970441.60999097198</v>
      </c>
      <c r="Z151" s="182">
        <v>20.081006990767399</v>
      </c>
      <c r="AA151" s="181">
        <v>100.405034953837</v>
      </c>
      <c r="AB151" s="179">
        <v>9.7929833333333303</v>
      </c>
      <c r="AC151" s="180">
        <v>293342.90495149401</v>
      </c>
      <c r="AD151" s="182">
        <v>50.235804364969098</v>
      </c>
      <c r="AE151" s="181">
        <v>100.471608729938</v>
      </c>
    </row>
    <row r="152" spans="1:31" s="167" customFormat="1" x14ac:dyDescent="0.25">
      <c r="A152" s="178" t="s">
        <v>303</v>
      </c>
      <c r="B152" s="178" t="s">
        <v>184</v>
      </c>
      <c r="C152" s="178" t="s">
        <v>250</v>
      </c>
      <c r="D152" s="179">
        <v>7.35246666666667</v>
      </c>
      <c r="E152" s="180">
        <v>247985.197850825</v>
      </c>
      <c r="F152" s="182">
        <v>49.219695599163103</v>
      </c>
      <c r="G152" s="181">
        <v>98.439391198326206</v>
      </c>
      <c r="H152" s="179">
        <v>7.6686166666666704</v>
      </c>
      <c r="I152" s="180">
        <v>383178.483730142</v>
      </c>
      <c r="J152" s="182">
        <v>47.670644123660601</v>
      </c>
      <c r="K152" s="181">
        <v>95.341288247321202</v>
      </c>
      <c r="L152" s="179">
        <v>8.1802333333333301</v>
      </c>
      <c r="M152" s="180">
        <v>671527.68823498196</v>
      </c>
      <c r="N152" s="182">
        <v>46.256429671239601</v>
      </c>
      <c r="O152" s="181">
        <v>92.512859342479103</v>
      </c>
      <c r="P152" s="179">
        <v>9.0544499999999992</v>
      </c>
      <c r="Q152" s="180">
        <v>231315.19453006599</v>
      </c>
      <c r="R152" s="182">
        <v>18.701328692199102</v>
      </c>
      <c r="S152" s="181">
        <v>93.506643460995605</v>
      </c>
      <c r="T152" s="179">
        <v>9.2453666666666692</v>
      </c>
      <c r="U152" s="180">
        <v>264430.18997551402</v>
      </c>
      <c r="V152" s="182">
        <v>16.669517280157901</v>
      </c>
      <c r="W152" s="181">
        <v>83.347586400789694</v>
      </c>
      <c r="X152" s="179">
        <v>9.5113000000000003</v>
      </c>
      <c r="Y152" s="180">
        <v>952320.73945617303</v>
      </c>
      <c r="Z152" s="182">
        <v>19.683647275528202</v>
      </c>
      <c r="AA152" s="181">
        <v>98.418236377640795</v>
      </c>
      <c r="AB152" s="179">
        <v>9.7914833333333302</v>
      </c>
      <c r="AC152" s="180">
        <v>293128.84063312999</v>
      </c>
      <c r="AD152" s="182">
        <v>50.031813544306203</v>
      </c>
      <c r="AE152" s="181">
        <v>100.06362708861199</v>
      </c>
    </row>
    <row r="153" spans="1:31" s="167" customFormat="1" x14ac:dyDescent="0.25">
      <c r="A153" s="178" t="s">
        <v>304</v>
      </c>
      <c r="B153" s="178" t="s">
        <v>184</v>
      </c>
      <c r="C153" s="178" t="s">
        <v>262</v>
      </c>
      <c r="D153" s="179">
        <v>7.33876666666667</v>
      </c>
      <c r="E153" s="180">
        <v>10140.0391411159</v>
      </c>
      <c r="F153" s="182">
        <v>2.2616285517718699</v>
      </c>
      <c r="G153" s="181">
        <v>144.74422731339999</v>
      </c>
      <c r="H153" s="179">
        <v>7.6665999999999999</v>
      </c>
      <c r="I153" s="180">
        <v>12210.8703203971</v>
      </c>
      <c r="J153" s="182">
        <v>1.71665749136345</v>
      </c>
      <c r="K153" s="181">
        <v>109.866079447261</v>
      </c>
      <c r="L153" s="179">
        <v>8.1828166666666693</v>
      </c>
      <c r="M153" s="180">
        <v>17958.5490417076</v>
      </c>
      <c r="N153" s="182">
        <v>1.4869705964625</v>
      </c>
      <c r="O153" s="181">
        <v>95.166118173600196</v>
      </c>
      <c r="P153" s="179">
        <v>9.0501333333333296</v>
      </c>
      <c r="Q153" s="180">
        <v>6495.7504279013301</v>
      </c>
      <c r="R153" s="182">
        <v>0.62867739441411996</v>
      </c>
      <c r="S153" s="181">
        <v>100.588383106259</v>
      </c>
      <c r="T153" s="179">
        <v>9.2453666666666692</v>
      </c>
      <c r="U153" s="180">
        <v>8537.2572000733398</v>
      </c>
      <c r="V153" s="182">
        <v>0.633409744772923</v>
      </c>
      <c r="W153" s="181">
        <v>101.345559163668</v>
      </c>
      <c r="X153" s="179">
        <v>9.5129166666666691</v>
      </c>
      <c r="Y153" s="180">
        <v>25536.859313887599</v>
      </c>
      <c r="Z153" s="182">
        <v>0.66858766889460597</v>
      </c>
      <c r="AA153" s="181">
        <v>106.974027023137</v>
      </c>
      <c r="AB153" s="179">
        <v>9.7934999999999999</v>
      </c>
      <c r="AC153" s="180">
        <v>8187.3649702757202</v>
      </c>
      <c r="AD153" s="182">
        <v>1.76625356297169</v>
      </c>
      <c r="AE153" s="181">
        <v>113.040228030188</v>
      </c>
    </row>
    <row r="154" spans="1:31" s="167" customFormat="1" x14ac:dyDescent="0.25">
      <c r="A154" s="178" t="s">
        <v>305</v>
      </c>
      <c r="B154" s="178" t="s">
        <v>184</v>
      </c>
      <c r="C154" s="178" t="s">
        <v>262</v>
      </c>
      <c r="D154" s="179">
        <v>7.3476833333333298</v>
      </c>
      <c r="E154" s="180">
        <v>9750.5188713573007</v>
      </c>
      <c r="F154" s="182">
        <v>2.0821880875148202</v>
      </c>
      <c r="G154" s="181">
        <v>133.26003760094801</v>
      </c>
      <c r="H154" s="179">
        <v>7.6682333333333297</v>
      </c>
      <c r="I154" s="180">
        <v>11469.5108367311</v>
      </c>
      <c r="J154" s="182">
        <v>1.5460125282321799</v>
      </c>
      <c r="K154" s="181">
        <v>98.9448018068598</v>
      </c>
      <c r="L154" s="179">
        <v>8.1838333333333306</v>
      </c>
      <c r="M154" s="180">
        <v>18035.5550828542</v>
      </c>
      <c r="N154" s="182">
        <v>1.4076737762175999</v>
      </c>
      <c r="O154" s="181">
        <v>90.091121677926196</v>
      </c>
      <c r="P154" s="179">
        <v>9.0541833333333308</v>
      </c>
      <c r="Q154" s="180">
        <v>6551.2150578713499</v>
      </c>
      <c r="R154" s="182">
        <v>0.59790674661436904</v>
      </c>
      <c r="S154" s="181">
        <v>95.665079458299104</v>
      </c>
      <c r="T154" s="179">
        <v>9.2453666666666692</v>
      </c>
      <c r="U154" s="180">
        <v>8154.1262869359698</v>
      </c>
      <c r="V154" s="182">
        <v>0.59385773659365204</v>
      </c>
      <c r="W154" s="181">
        <v>95.017237854984202</v>
      </c>
      <c r="X154" s="179">
        <v>9.5098166666666692</v>
      </c>
      <c r="Y154" s="180">
        <v>24854.818896618999</v>
      </c>
      <c r="Z154" s="182">
        <v>0.63954706129402406</v>
      </c>
      <c r="AA154" s="181">
        <v>102.327529807044</v>
      </c>
      <c r="AB154" s="179">
        <v>9.7935666666666705</v>
      </c>
      <c r="AC154" s="180">
        <v>8125.1485543028903</v>
      </c>
      <c r="AD154" s="182">
        <v>1.72188047165837</v>
      </c>
      <c r="AE154" s="181">
        <v>110.20035018613601</v>
      </c>
    </row>
    <row r="155" spans="1:31" s="167" customFormat="1" x14ac:dyDescent="0.25">
      <c r="A155" s="178" t="s">
        <v>306</v>
      </c>
      <c r="B155" s="178" t="s">
        <v>184</v>
      </c>
      <c r="C155" s="178" t="s">
        <v>262</v>
      </c>
      <c r="D155" s="179">
        <v>7.3451166666666703</v>
      </c>
      <c r="E155" s="180">
        <v>10243.275987425801</v>
      </c>
      <c r="F155" s="182">
        <v>2.1975252216437502</v>
      </c>
      <c r="G155" s="181">
        <v>140.64161418520001</v>
      </c>
      <c r="H155" s="179">
        <v>7.6679333333333304</v>
      </c>
      <c r="I155" s="180">
        <v>11905.374111049699</v>
      </c>
      <c r="J155" s="182">
        <v>1.6112645824109699</v>
      </c>
      <c r="K155" s="181">
        <v>103.120933274302</v>
      </c>
      <c r="L155" s="179">
        <v>8.1795833333333299</v>
      </c>
      <c r="M155" s="180">
        <v>17533.165920571999</v>
      </c>
      <c r="N155" s="182">
        <v>1.4027650683758099</v>
      </c>
      <c r="O155" s="181">
        <v>89.776964376051694</v>
      </c>
      <c r="P155" s="179">
        <v>9.0537333333333301</v>
      </c>
      <c r="Q155" s="180">
        <v>6146.0645333442199</v>
      </c>
      <c r="R155" s="182">
        <v>0.57537653512627296</v>
      </c>
      <c r="S155" s="181">
        <v>92.060245620203702</v>
      </c>
      <c r="T155" s="179">
        <v>9.2453666666666692</v>
      </c>
      <c r="U155" s="180">
        <v>7832.7382261703096</v>
      </c>
      <c r="V155" s="182">
        <v>0.53208741540037996</v>
      </c>
      <c r="W155" s="181">
        <v>85.133986464060797</v>
      </c>
      <c r="X155" s="179">
        <v>9.5107833333333307</v>
      </c>
      <c r="Y155" s="180">
        <v>24954.496834268601</v>
      </c>
      <c r="Z155" s="182">
        <v>0.60022891155977298</v>
      </c>
      <c r="AA155" s="181">
        <v>96.036625849563606</v>
      </c>
      <c r="AB155" s="179">
        <v>9.7911333333333292</v>
      </c>
      <c r="AC155" s="180">
        <v>8027.6841529639096</v>
      </c>
      <c r="AD155" s="182">
        <v>1.5888527670839401</v>
      </c>
      <c r="AE155" s="181">
        <v>101.68657709337199</v>
      </c>
    </row>
    <row r="156" spans="1:31" s="167" customFormat="1" x14ac:dyDescent="0.25">
      <c r="A156" s="178" t="s">
        <v>307</v>
      </c>
      <c r="B156" s="178" t="s">
        <v>184</v>
      </c>
      <c r="C156" s="178" t="s">
        <v>262</v>
      </c>
      <c r="D156" s="179">
        <v>7.3396333333333299</v>
      </c>
      <c r="E156" s="180">
        <v>9982.3228461563995</v>
      </c>
      <c r="F156" s="182">
        <v>2.0740925885305899</v>
      </c>
      <c r="G156" s="181">
        <v>132.74192566595801</v>
      </c>
      <c r="H156" s="179">
        <v>7.6681333333333299</v>
      </c>
      <c r="I156" s="180">
        <v>11493.8149762226</v>
      </c>
      <c r="J156" s="182">
        <v>1.5079657198701499</v>
      </c>
      <c r="K156" s="181">
        <v>96.509806071689894</v>
      </c>
      <c r="L156" s="179">
        <v>8.1818000000000008</v>
      </c>
      <c r="M156" s="180">
        <v>17616.636723400701</v>
      </c>
      <c r="N156" s="182">
        <v>1.36318394963834</v>
      </c>
      <c r="O156" s="181">
        <v>87.243772776853703</v>
      </c>
      <c r="P156" s="179">
        <v>9.0540000000000003</v>
      </c>
      <c r="Q156" s="180">
        <v>6374.5611461989502</v>
      </c>
      <c r="R156" s="182">
        <v>0.57699992325148097</v>
      </c>
      <c r="S156" s="181">
        <v>92.319987720236995</v>
      </c>
      <c r="T156" s="179">
        <v>9.2310166666666706</v>
      </c>
      <c r="U156" s="180">
        <v>7687.6204887126396</v>
      </c>
      <c r="V156" s="182">
        <v>0.50490047849293995</v>
      </c>
      <c r="W156" s="181">
        <v>80.784076558870396</v>
      </c>
      <c r="X156" s="179">
        <v>9.5111833333333298</v>
      </c>
      <c r="Y156" s="180">
        <v>25313.355921540599</v>
      </c>
      <c r="Z156" s="182">
        <v>0.58925780960490504</v>
      </c>
      <c r="AA156" s="181">
        <v>94.281249536784799</v>
      </c>
      <c r="AB156" s="179">
        <v>9.7932833333333296</v>
      </c>
      <c r="AC156" s="180">
        <v>7521.2604624266996</v>
      </c>
      <c r="AD156" s="182">
        <v>1.4396945664177001</v>
      </c>
      <c r="AE156" s="181">
        <v>92.140452250732494</v>
      </c>
    </row>
    <row r="157" spans="1:31" s="167" customFormat="1" x14ac:dyDescent="0.25">
      <c r="A157" s="178" t="s">
        <v>253</v>
      </c>
      <c r="B157" s="178" t="s">
        <v>254</v>
      </c>
      <c r="C157" s="178" t="s">
        <v>246</v>
      </c>
      <c r="D157" s="179">
        <v>7.3544499999999999</v>
      </c>
      <c r="E157" s="180">
        <v>13393.480964320201</v>
      </c>
      <c r="F157" s="182">
        <v>3.3307112284346498</v>
      </c>
      <c r="G157" s="181">
        <v>106.58275930990899</v>
      </c>
      <c r="H157" s="179">
        <v>7.66766666666667</v>
      </c>
      <c r="I157" s="180">
        <v>19633.6535298419</v>
      </c>
      <c r="J157" s="182">
        <v>3.0576139937908899</v>
      </c>
      <c r="K157" s="181">
        <v>97.843647801308506</v>
      </c>
      <c r="L157" s="179">
        <v>8.1786666666666701</v>
      </c>
      <c r="M157" s="180">
        <v>34117.569723289002</v>
      </c>
      <c r="N157" s="182">
        <v>2.96248211978659</v>
      </c>
      <c r="O157" s="181">
        <v>94.799427833170995</v>
      </c>
      <c r="P157" s="179">
        <v>9.0522666666666698</v>
      </c>
      <c r="Q157" s="180">
        <v>10955.987108318401</v>
      </c>
      <c r="R157" s="182">
        <v>1.1093888454417999</v>
      </c>
      <c r="S157" s="181">
        <v>88.751107635344297</v>
      </c>
      <c r="T157" s="179">
        <v>9.2453666666666692</v>
      </c>
      <c r="U157" s="180">
        <v>14057.5983087028</v>
      </c>
      <c r="V157" s="182">
        <v>1.04556772411344</v>
      </c>
      <c r="W157" s="181">
        <v>83.645417929075506</v>
      </c>
      <c r="X157" s="179">
        <v>9.5075333333333294</v>
      </c>
      <c r="Y157" s="180">
        <v>48808.226485806103</v>
      </c>
      <c r="Z157" s="182">
        <v>1.26772533449049</v>
      </c>
      <c r="AA157" s="181">
        <v>101.418026759239</v>
      </c>
      <c r="AB157" s="179">
        <v>9.7903833333333292</v>
      </c>
      <c r="AC157" s="180">
        <v>15944.072041835399</v>
      </c>
      <c r="AD157" s="182">
        <v>3.4302567096352399</v>
      </c>
      <c r="AE157" s="181">
        <v>109.768214708328</v>
      </c>
    </row>
    <row r="160" spans="1:31" ht="18.75" x14ac:dyDescent="0.3">
      <c r="D160" s="166" t="s">
        <v>311</v>
      </c>
      <c r="E160" s="134"/>
      <c r="F160" s="134"/>
      <c r="G160" s="134"/>
    </row>
  </sheetData>
  <mergeCells count="11">
    <mergeCell ref="L64:O64"/>
    <mergeCell ref="P64:S64"/>
    <mergeCell ref="T64:W64"/>
    <mergeCell ref="X64:AA64"/>
    <mergeCell ref="AB64:AE64"/>
    <mergeCell ref="A2:A3"/>
    <mergeCell ref="C2:E2"/>
    <mergeCell ref="A14:D14"/>
    <mergeCell ref="A64:C64"/>
    <mergeCell ref="D64:G64"/>
    <mergeCell ref="H64:K6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Figure 1</vt:lpstr>
      <vt:lpstr>Figure 2</vt:lpstr>
      <vt:lpstr>Table 1</vt:lpstr>
      <vt:lpstr>Table 2</vt:lpstr>
      <vt:lpstr>Table 3</vt:lpstr>
      <vt:lpstr>Table 4</vt:lpstr>
      <vt:lpstr>Table 5</vt:lpstr>
      <vt:lpstr>Table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Jody Shoemaker</dc:creator>
  <cp:lastModifiedBy>Jody Shoemaker</cp:lastModifiedBy>
  <dcterms:created xsi:type="dcterms:W3CDTF">2017-05-10T13:42:18Z</dcterms:created>
  <dcterms:modified xsi:type="dcterms:W3CDTF">2017-05-11T13:05:34Z</dcterms:modified>
</cp:coreProperties>
</file>