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53222"/>
  <bookViews>
    <workbookView xWindow="0" yWindow="0" windowWidth="24000" windowHeight="13560" tabRatio="710"/>
  </bookViews>
  <sheets>
    <sheet name="Index" sheetId="43" r:id="rId1"/>
    <sheet name="All Samples" sheetId="95" r:id="rId2"/>
    <sheet name="TCR" sheetId="96" r:id="rId3"/>
    <sheet name="Hydrogeology" sheetId="97" r:id="rId4"/>
    <sheet name="GWR" sheetId="98" r:id="rId5"/>
  </sheets>
  <definedNames>
    <definedName name="_xlnm.Print_Area" localSheetId="1">'All Samples'!$A$2289:$I$2300</definedName>
  </definedNames>
  <calcPr calcId="171027"/>
</workbook>
</file>

<file path=xl/calcChain.xml><?xml version="1.0" encoding="utf-8"?>
<calcChain xmlns="http://schemas.openxmlformats.org/spreadsheetml/2006/main">
  <c r="R641" i="98" l="1"/>
  <c r="Q641" i="98"/>
  <c r="P641" i="98"/>
  <c r="O641" i="98"/>
  <c r="N641" i="98"/>
  <c r="M641" i="98"/>
  <c r="R640" i="98"/>
  <c r="H641" i="98" s="1"/>
  <c r="Q640" i="98"/>
  <c r="P640" i="98"/>
  <c r="O640" i="98"/>
  <c r="N640" i="98"/>
  <c r="M640" i="98"/>
  <c r="R639" i="98"/>
  <c r="Q639" i="98"/>
  <c r="P639" i="98"/>
  <c r="O639" i="98"/>
  <c r="N639" i="98"/>
  <c r="M639" i="98"/>
  <c r="R638" i="98"/>
  <c r="Q638" i="98"/>
  <c r="G640" i="98" s="1"/>
  <c r="P638" i="98"/>
  <c r="O638" i="98"/>
  <c r="N638" i="98"/>
  <c r="M638" i="98"/>
  <c r="R635" i="98"/>
  <c r="Q635" i="98"/>
  <c r="G633" i="98" s="1"/>
  <c r="P635" i="98"/>
  <c r="O635" i="98"/>
  <c r="N635" i="98"/>
  <c r="M635" i="98"/>
  <c r="R634" i="98"/>
  <c r="H635" i="98" s="1"/>
  <c r="Q634" i="98"/>
  <c r="P634" i="98"/>
  <c r="O634" i="98"/>
  <c r="N634" i="98"/>
  <c r="M634" i="98"/>
  <c r="R633" i="98"/>
  <c r="Q633" i="98"/>
  <c r="P633" i="98"/>
  <c r="O633" i="98"/>
  <c r="N633" i="98"/>
  <c r="M633" i="98"/>
  <c r="R632" i="98"/>
  <c r="H634" i="98" s="1"/>
  <c r="Q632" i="98"/>
  <c r="G634" i="98" s="1"/>
  <c r="P632" i="98"/>
  <c r="O632" i="98"/>
  <c r="N632" i="98"/>
  <c r="M632" i="98"/>
  <c r="R450" i="97"/>
  <c r="Q450" i="97"/>
  <c r="P450" i="97"/>
  <c r="O450" i="97"/>
  <c r="N450" i="97"/>
  <c r="M450" i="97"/>
  <c r="R449" i="97"/>
  <c r="Q449" i="97"/>
  <c r="G450" i="97" s="1"/>
  <c r="P449" i="97"/>
  <c r="O449" i="97"/>
  <c r="N449" i="97"/>
  <c r="M449" i="97"/>
  <c r="R448" i="97"/>
  <c r="Q448" i="97"/>
  <c r="P448" i="97"/>
  <c r="O448" i="97"/>
  <c r="N448" i="97"/>
  <c r="M448" i="97"/>
  <c r="R447" i="97"/>
  <c r="H449" i="97" s="1"/>
  <c r="Q447" i="97"/>
  <c r="P447" i="97"/>
  <c r="O447" i="97"/>
  <c r="N447" i="97"/>
  <c r="M447" i="97"/>
  <c r="R444" i="97"/>
  <c r="Q444" i="97"/>
  <c r="P444" i="97"/>
  <c r="O444" i="97"/>
  <c r="N444" i="97"/>
  <c r="M444" i="97"/>
  <c r="R443" i="97"/>
  <c r="H444" i="97" s="1"/>
  <c r="Q443" i="97"/>
  <c r="G441" i="97" s="1"/>
  <c r="P443" i="97"/>
  <c r="O443" i="97"/>
  <c r="N443" i="97"/>
  <c r="M443" i="97"/>
  <c r="R442" i="97"/>
  <c r="Q442" i="97"/>
  <c r="P442" i="97"/>
  <c r="O442" i="97"/>
  <c r="N442" i="97"/>
  <c r="M442" i="97"/>
  <c r="R441" i="97"/>
  <c r="H441" i="97" s="1"/>
  <c r="Q441" i="97"/>
  <c r="G443" i="97" s="1"/>
  <c r="P441" i="97"/>
  <c r="O441" i="97"/>
  <c r="N441" i="97"/>
  <c r="M441" i="97"/>
  <c r="R764" i="96"/>
  <c r="Q764" i="96"/>
  <c r="P764" i="96"/>
  <c r="O764" i="96"/>
  <c r="N764" i="96"/>
  <c r="M764" i="96"/>
  <c r="R763" i="96"/>
  <c r="Q763" i="96"/>
  <c r="G764" i="96" s="1"/>
  <c r="P763" i="96"/>
  <c r="O763" i="96"/>
  <c r="N763" i="96"/>
  <c r="M763" i="96"/>
  <c r="R762" i="96"/>
  <c r="Q762" i="96"/>
  <c r="P762" i="96"/>
  <c r="O762" i="96"/>
  <c r="N762" i="96"/>
  <c r="M762" i="96"/>
  <c r="R761" i="96"/>
  <c r="Q761" i="96"/>
  <c r="P761" i="96"/>
  <c r="O761" i="96"/>
  <c r="N761" i="96"/>
  <c r="M761" i="96"/>
  <c r="R758" i="96"/>
  <c r="Q758" i="96"/>
  <c r="P758" i="96"/>
  <c r="O758" i="96"/>
  <c r="N758" i="96"/>
  <c r="M758" i="96"/>
  <c r="R757" i="96"/>
  <c r="Q757" i="96"/>
  <c r="G758" i="96" s="1"/>
  <c r="P757" i="96"/>
  <c r="O757" i="96"/>
  <c r="N757" i="96"/>
  <c r="M757" i="96"/>
  <c r="R756" i="96"/>
  <c r="Q756" i="96"/>
  <c r="P756" i="96"/>
  <c r="O756" i="96"/>
  <c r="N756" i="96"/>
  <c r="M756" i="96"/>
  <c r="R755" i="96"/>
  <c r="Q755" i="96"/>
  <c r="P755" i="96"/>
  <c r="O755" i="96"/>
  <c r="N755" i="96"/>
  <c r="M755" i="96"/>
  <c r="H640" i="98"/>
  <c r="H633" i="98"/>
  <c r="H450" i="97"/>
  <c r="G448" i="97"/>
  <c r="G449" i="97"/>
  <c r="H442" i="97"/>
  <c r="M2298" i="95"/>
  <c r="N2298" i="95"/>
  <c r="O2298" i="95"/>
  <c r="P2298" i="95"/>
  <c r="Q2298" i="95"/>
  <c r="R2298" i="95"/>
  <c r="M2299" i="95"/>
  <c r="N2299" i="95"/>
  <c r="O2299" i="95"/>
  <c r="P2299" i="95"/>
  <c r="Q2299" i="95"/>
  <c r="R2299" i="95"/>
  <c r="M2300" i="95"/>
  <c r="N2300" i="95"/>
  <c r="O2300" i="95"/>
  <c r="P2300" i="95"/>
  <c r="Q2300" i="95"/>
  <c r="R2300" i="95"/>
  <c r="M2301" i="95"/>
  <c r="N2301" i="95"/>
  <c r="O2301" i="95"/>
  <c r="P2301" i="95"/>
  <c r="Q2301" i="95"/>
  <c r="R2301" i="95"/>
  <c r="M2292" i="95"/>
  <c r="N2292" i="95"/>
  <c r="O2292" i="95"/>
  <c r="P2292" i="95"/>
  <c r="Q2292" i="95"/>
  <c r="R2292" i="95"/>
  <c r="M2293" i="95"/>
  <c r="N2293" i="95"/>
  <c r="O2293" i="95"/>
  <c r="P2293" i="95"/>
  <c r="Q2293" i="95"/>
  <c r="R2293" i="95"/>
  <c r="M2294" i="95"/>
  <c r="N2294" i="95"/>
  <c r="O2294" i="95"/>
  <c r="P2294" i="95"/>
  <c r="Q2294" i="95"/>
  <c r="R2294" i="95"/>
  <c r="M2295" i="95"/>
  <c r="N2295" i="95"/>
  <c r="O2295" i="95"/>
  <c r="P2295" i="95"/>
  <c r="Q2295" i="95"/>
  <c r="R2295" i="95"/>
  <c r="H758" i="96" l="1"/>
  <c r="H764" i="96"/>
  <c r="G755" i="96"/>
  <c r="H451" i="97"/>
  <c r="G635" i="98"/>
  <c r="G641" i="98"/>
  <c r="H632" i="98"/>
  <c r="H636" i="98"/>
  <c r="G636" i="98"/>
  <c r="H642" i="98"/>
  <c r="H443" i="97"/>
  <c r="H445" i="97" s="1"/>
  <c r="G444" i="97"/>
  <c r="G445" i="97" s="1"/>
  <c r="G451" i="97"/>
  <c r="H755" i="96"/>
  <c r="G642" i="98"/>
  <c r="G632" i="98"/>
  <c r="G639" i="98"/>
  <c r="H639" i="98"/>
  <c r="G638" i="98"/>
  <c r="H638" i="98"/>
  <c r="H448" i="97"/>
  <c r="G442" i="97"/>
  <c r="G447" i="97"/>
  <c r="H447" i="97"/>
  <c r="G757" i="96"/>
  <c r="G759" i="96" s="1"/>
  <c r="G756" i="96"/>
  <c r="G763" i="96"/>
  <c r="G765" i="96" s="1"/>
  <c r="H756" i="96"/>
  <c r="H763" i="96"/>
  <c r="H765" i="96" s="1"/>
  <c r="H757" i="96"/>
  <c r="G762" i="96"/>
  <c r="H762" i="96"/>
  <c r="G761" i="96"/>
  <c r="H761" i="96"/>
  <c r="AC2284" i="95"/>
  <c r="H759" i="96" l="1"/>
  <c r="F640" i="98"/>
  <c r="F638" i="98"/>
  <c r="F641" i="98"/>
  <c r="F639" i="98"/>
  <c r="F635" i="98"/>
  <c r="F633" i="98"/>
  <c r="F634" i="98"/>
  <c r="F636" i="98" s="1"/>
  <c r="F632" i="98"/>
  <c r="E450" i="97"/>
  <c r="E448" i="97"/>
  <c r="E443" i="97"/>
  <c r="E441" i="97"/>
  <c r="F755" i="96"/>
  <c r="F757" i="96"/>
  <c r="F764" i="96"/>
  <c r="F762" i="96"/>
  <c r="E756" i="96"/>
  <c r="E758" i="96"/>
  <c r="E757" i="96"/>
  <c r="E764" i="96"/>
  <c r="E20" i="43"/>
  <c r="D20" i="43"/>
  <c r="C20" i="43" s="1"/>
  <c r="E19" i="43"/>
  <c r="D19" i="43"/>
  <c r="C19" i="43" s="1"/>
  <c r="E18" i="43"/>
  <c r="D18" i="43"/>
  <c r="C18" i="43" s="1"/>
  <c r="E17" i="43"/>
  <c r="D17" i="43"/>
  <c r="C17" i="43" s="1"/>
  <c r="E16" i="43"/>
  <c r="D16" i="43"/>
  <c r="C16" i="43" s="1"/>
  <c r="E13" i="43"/>
  <c r="D13" i="43"/>
  <c r="C13" i="43" s="1"/>
  <c r="E11" i="43"/>
  <c r="D11" i="43"/>
  <c r="C11" i="43" s="1"/>
  <c r="E10" i="43"/>
  <c r="D10" i="43"/>
  <c r="C10" i="43" s="1"/>
  <c r="E9" i="43"/>
  <c r="D9" i="43"/>
  <c r="C9" i="43" s="1"/>
  <c r="E8" i="43"/>
  <c r="D8" i="43"/>
  <c r="C8" i="43" s="1"/>
  <c r="D6" i="43"/>
  <c r="C6" i="43" s="1"/>
  <c r="E6" i="43"/>
  <c r="D4" i="43"/>
  <c r="C4" i="43" s="1"/>
  <c r="E4" i="43"/>
  <c r="F642" i="98" l="1"/>
  <c r="E641" i="98"/>
  <c r="E639" i="98"/>
  <c r="E632" i="98"/>
  <c r="E634" i="98"/>
  <c r="E635" i="98"/>
  <c r="E633" i="98"/>
  <c r="E640" i="98"/>
  <c r="E638" i="98"/>
  <c r="E442" i="97"/>
  <c r="E444" i="97"/>
  <c r="E445" i="97" s="1"/>
  <c r="F450" i="97"/>
  <c r="F448" i="97"/>
  <c r="E449" i="97"/>
  <c r="E451" i="97" s="1"/>
  <c r="E447" i="97"/>
  <c r="F444" i="97"/>
  <c r="F442" i="97"/>
  <c r="F443" i="97"/>
  <c r="F441" i="97"/>
  <c r="F449" i="97"/>
  <c r="F451" i="97" s="1"/>
  <c r="F447" i="97"/>
  <c r="F763" i="96"/>
  <c r="F765" i="96" s="1"/>
  <c r="F761" i="96"/>
  <c r="F758" i="96"/>
  <c r="F759" i="96" s="1"/>
  <c r="F756" i="96"/>
  <c r="E755" i="96"/>
  <c r="E759" i="96"/>
  <c r="C21" i="43"/>
  <c r="L436" i="97" a="1"/>
  <c r="L436" i="97" s="1"/>
  <c r="K436" i="97" a="1"/>
  <c r="K436" i="97" s="1"/>
  <c r="J436" i="97" a="1"/>
  <c r="J436" i="97" s="1"/>
  <c r="I436" i="97" a="1"/>
  <c r="I436" i="97" s="1"/>
  <c r="H436" i="97" a="1"/>
  <c r="H436" i="97" s="1"/>
  <c r="G436" i="97" a="1"/>
  <c r="G436" i="97" s="1"/>
  <c r="F436" i="97" a="1"/>
  <c r="F436" i="97" s="1"/>
  <c r="L435" i="97"/>
  <c r="K435" i="97"/>
  <c r="J435" i="97"/>
  <c r="I435" i="97"/>
  <c r="H435" i="97"/>
  <c r="G435" i="97"/>
  <c r="F435" i="97"/>
  <c r="L434" i="97"/>
  <c r="K434" i="97"/>
  <c r="J434" i="97"/>
  <c r="I434" i="97"/>
  <c r="H434" i="97"/>
  <c r="G434" i="97"/>
  <c r="F434" i="97"/>
  <c r="L432" i="97"/>
  <c r="K432" i="97"/>
  <c r="K433" i="97" s="1"/>
  <c r="J432" i="97"/>
  <c r="I432" i="97"/>
  <c r="H432" i="97"/>
  <c r="G432" i="97"/>
  <c r="F432" i="97"/>
  <c r="L431" i="97"/>
  <c r="L433" i="97" s="1"/>
  <c r="K431" i="97"/>
  <c r="J431" i="97"/>
  <c r="I431" i="97"/>
  <c r="H431" i="97"/>
  <c r="G431" i="97"/>
  <c r="F431" i="97"/>
  <c r="E436" i="97" a="1"/>
  <c r="E436" i="97" s="1"/>
  <c r="E435" i="97"/>
  <c r="E434" i="97"/>
  <c r="E432" i="97"/>
  <c r="E431" i="97"/>
  <c r="M627" i="98" a="1"/>
  <c r="M627" i="98" s="1"/>
  <c r="L627" i="98" a="1"/>
  <c r="L627" i="98" s="1"/>
  <c r="K627" i="98" a="1"/>
  <c r="K627" i="98" s="1"/>
  <c r="J627" i="98" a="1"/>
  <c r="J627" i="98" s="1"/>
  <c r="I627" i="98" a="1"/>
  <c r="I627" i="98" s="1"/>
  <c r="H627" i="98" a="1"/>
  <c r="H627" i="98" s="1"/>
  <c r="G627" i="98" a="1"/>
  <c r="G627" i="98" s="1"/>
  <c r="F627" i="98" a="1"/>
  <c r="F627" i="98" s="1"/>
  <c r="M626" i="98"/>
  <c r="L626" i="98"/>
  <c r="K626" i="98"/>
  <c r="J626" i="98"/>
  <c r="I626" i="98"/>
  <c r="H626" i="98"/>
  <c r="G626" i="98"/>
  <c r="F626" i="98"/>
  <c r="M625" i="98"/>
  <c r="L625" i="98"/>
  <c r="K625" i="98"/>
  <c r="J625" i="98"/>
  <c r="I625" i="98"/>
  <c r="H625" i="98"/>
  <c r="G625" i="98"/>
  <c r="F625" i="98"/>
  <c r="M623" i="98"/>
  <c r="L623" i="98"/>
  <c r="K623" i="98"/>
  <c r="J623" i="98"/>
  <c r="I623" i="98"/>
  <c r="H623" i="98"/>
  <c r="G623" i="98"/>
  <c r="F623" i="98"/>
  <c r="M622" i="98"/>
  <c r="M624" i="98" s="1"/>
  <c r="L622" i="98"/>
  <c r="L624" i="98" s="1"/>
  <c r="K622" i="98"/>
  <c r="J622" i="98"/>
  <c r="J624" i="98" s="1"/>
  <c r="I622" i="98"/>
  <c r="I624" i="98" s="1"/>
  <c r="H622" i="98"/>
  <c r="H624" i="98" s="1"/>
  <c r="G622" i="98"/>
  <c r="F622" i="98"/>
  <c r="F624" i="98" s="1"/>
  <c r="E627" i="98" a="1"/>
  <c r="E627" i="98" s="1"/>
  <c r="E626" i="98"/>
  <c r="E625" i="98"/>
  <c r="E623" i="98"/>
  <c r="E622" i="98"/>
  <c r="C623" i="98"/>
  <c r="C432" i="97"/>
  <c r="M750" i="96" a="1"/>
  <c r="M750" i="96" s="1"/>
  <c r="L750" i="96" a="1"/>
  <c r="L750" i="96" s="1"/>
  <c r="K750" i="96" a="1"/>
  <c r="K750" i="96" s="1"/>
  <c r="J750" i="96" a="1"/>
  <c r="J750" i="96" s="1"/>
  <c r="I750" i="96" a="1"/>
  <c r="I750" i="96" s="1"/>
  <c r="H750" i="96" a="1"/>
  <c r="H750" i="96" s="1"/>
  <c r="G750" i="96" a="1"/>
  <c r="G750" i="96" s="1"/>
  <c r="F750" i="96" a="1"/>
  <c r="F750" i="96" s="1"/>
  <c r="M749" i="96"/>
  <c r="L749" i="96"/>
  <c r="K749" i="96"/>
  <c r="J749" i="96"/>
  <c r="I749" i="96"/>
  <c r="H749" i="96"/>
  <c r="G749" i="96"/>
  <c r="F749" i="96"/>
  <c r="M748" i="96"/>
  <c r="L748" i="96"/>
  <c r="K748" i="96"/>
  <c r="J748" i="96"/>
  <c r="I748" i="96"/>
  <c r="H748" i="96"/>
  <c r="G748" i="96"/>
  <c r="F748" i="96"/>
  <c r="M746" i="96"/>
  <c r="L746" i="96"/>
  <c r="K746" i="96"/>
  <c r="J746" i="96"/>
  <c r="I746" i="96"/>
  <c r="H746" i="96"/>
  <c r="G746" i="96"/>
  <c r="F746" i="96"/>
  <c r="M745" i="96"/>
  <c r="L745" i="96"/>
  <c r="K745" i="96"/>
  <c r="K747" i="96" s="1"/>
  <c r="J745" i="96"/>
  <c r="J747" i="96" s="1"/>
  <c r="I745" i="96"/>
  <c r="H745" i="96"/>
  <c r="G745" i="96"/>
  <c r="F745" i="96"/>
  <c r="E750" i="96" a="1"/>
  <c r="E750" i="96" s="1"/>
  <c r="E749" i="96"/>
  <c r="E748" i="96"/>
  <c r="E746" i="96"/>
  <c r="E745" i="96"/>
  <c r="C746" i="96"/>
  <c r="M2282" i="95" a="1"/>
  <c r="M2282" i="95" s="1"/>
  <c r="L2282" i="95" a="1"/>
  <c r="L2282" i="95" s="1"/>
  <c r="K2282" i="95" a="1"/>
  <c r="K2282" i="95" s="1"/>
  <c r="J2282" i="95" a="1"/>
  <c r="J2282" i="95" s="1"/>
  <c r="I2282" i="95" a="1"/>
  <c r="I2282" i="95" s="1"/>
  <c r="H2282" i="95" a="1"/>
  <c r="H2282" i="95" s="1"/>
  <c r="G2282" i="95" a="1"/>
  <c r="G2282" i="95" s="1"/>
  <c r="F2282" i="95" a="1"/>
  <c r="F2282" i="95" s="1"/>
  <c r="M2281" i="95"/>
  <c r="L2281" i="95"/>
  <c r="K2281" i="95"/>
  <c r="J2281" i="95"/>
  <c r="I2281" i="95"/>
  <c r="H2281" i="95"/>
  <c r="G2281" i="95"/>
  <c r="F2281" i="95"/>
  <c r="M2280" i="95"/>
  <c r="L2280" i="95"/>
  <c r="K2280" i="95"/>
  <c r="J2280" i="95"/>
  <c r="I2280" i="95"/>
  <c r="H2280" i="95"/>
  <c r="G2280" i="95"/>
  <c r="F2280" i="95"/>
  <c r="M2278" i="95"/>
  <c r="L2278" i="95"/>
  <c r="K2278" i="95"/>
  <c r="J2278" i="95"/>
  <c r="I2278" i="95"/>
  <c r="H2278" i="95"/>
  <c r="G2278" i="95"/>
  <c r="F2278" i="95"/>
  <c r="M2277" i="95"/>
  <c r="M2279" i="95" s="1"/>
  <c r="L2277" i="95"/>
  <c r="L2279" i="95" s="1"/>
  <c r="K2277" i="95"/>
  <c r="J2277" i="95"/>
  <c r="I2277" i="95"/>
  <c r="H2277" i="95"/>
  <c r="H2279" i="95" s="1"/>
  <c r="G2277" i="95"/>
  <c r="F2277" i="95"/>
  <c r="E2282" i="95" a="1"/>
  <c r="E2282" i="95" s="1"/>
  <c r="E2281" i="95"/>
  <c r="E2280" i="95"/>
  <c r="E2278" i="95"/>
  <c r="E2277" i="95"/>
  <c r="C2278" i="95"/>
  <c r="G433" i="97" l="1"/>
  <c r="E433" i="97"/>
  <c r="I433" i="97"/>
  <c r="E624" i="98"/>
  <c r="F445" i="97"/>
  <c r="D640" i="98"/>
  <c r="D638" i="98"/>
  <c r="E642" i="98"/>
  <c r="D634" i="98"/>
  <c r="D632" i="98"/>
  <c r="E636" i="98"/>
  <c r="D641" i="98"/>
  <c r="D639" i="98"/>
  <c r="D635" i="98"/>
  <c r="D633" i="98"/>
  <c r="C442" i="97"/>
  <c r="C444" i="97"/>
  <c r="C450" i="97"/>
  <c r="C448" i="97"/>
  <c r="D764" i="96"/>
  <c r="F2279" i="95"/>
  <c r="K624" i="98"/>
  <c r="G624" i="98"/>
  <c r="F433" i="97"/>
  <c r="H433" i="97"/>
  <c r="J433" i="97"/>
  <c r="H747" i="96"/>
  <c r="G2279" i="95"/>
  <c r="I2279" i="95"/>
  <c r="K2279" i="95"/>
  <c r="J2279" i="95"/>
  <c r="I747" i="96"/>
  <c r="G747" i="96"/>
  <c r="L747" i="96"/>
  <c r="F747" i="96"/>
  <c r="M747" i="96"/>
  <c r="E747" i="96"/>
  <c r="E2279" i="95"/>
  <c r="C640" i="98" l="1"/>
  <c r="C638" i="98"/>
  <c r="C632" i="98"/>
  <c r="C634" i="98"/>
  <c r="D636" i="98"/>
  <c r="C635" i="98"/>
  <c r="C633" i="98"/>
  <c r="C641" i="98"/>
  <c r="C639" i="98"/>
  <c r="D642" i="98"/>
  <c r="D450" i="97"/>
  <c r="D448" i="97"/>
  <c r="D444" i="97"/>
  <c r="D442" i="97"/>
  <c r="D443" i="97"/>
  <c r="D441" i="97"/>
  <c r="D449" i="97"/>
  <c r="D447" i="97"/>
  <c r="C447" i="97"/>
  <c r="C449" i="97"/>
  <c r="C451" i="97" s="1"/>
  <c r="C441" i="97"/>
  <c r="C443" i="97"/>
  <c r="C445" i="97" s="1"/>
  <c r="D755" i="96"/>
  <c r="D757" i="96"/>
  <c r="D756" i="96"/>
  <c r="D758" i="96"/>
  <c r="M316" i="97"/>
  <c r="D445" i="97" l="1"/>
  <c r="D451" i="97"/>
  <c r="D759" i="96"/>
  <c r="C636" i="98"/>
  <c r="C642" i="98"/>
  <c r="M436" i="97" a="1"/>
  <c r="M436" i="97" s="1"/>
  <c r="M435" i="97"/>
  <c r="M434" i="97"/>
  <c r="M432" i="97"/>
  <c r="M431" i="97"/>
  <c r="M433" i="97" l="1"/>
  <c r="F2293" i="95"/>
  <c r="F2294" i="95"/>
  <c r="D2293" i="95"/>
  <c r="D2294" i="95"/>
  <c r="H2295" i="95" l="1"/>
  <c r="G2293" i="95"/>
  <c r="D2298" i="95"/>
  <c r="E2294" i="95"/>
  <c r="E2293" i="95"/>
  <c r="F2298" i="95"/>
  <c r="D2299" i="95"/>
  <c r="H2292" i="95"/>
  <c r="D2300" i="95"/>
  <c r="E2298" i="95"/>
  <c r="F2301" i="95"/>
  <c r="G2301" i="95"/>
  <c r="H2301" i="95"/>
  <c r="H2298" i="95"/>
  <c r="E2292" i="95"/>
  <c r="F2295" i="95"/>
  <c r="F2296" i="95" s="1"/>
  <c r="E2299" i="95"/>
  <c r="H2294" i="95"/>
  <c r="G2294" i="95"/>
  <c r="G2295" i="95"/>
  <c r="E2300" i="95"/>
  <c r="E2302" i="95" s="1"/>
  <c r="F2299" i="95"/>
  <c r="F2300" i="95"/>
  <c r="F2302" i="95" s="1"/>
  <c r="G2299" i="95"/>
  <c r="G2300" i="95"/>
  <c r="D2292" i="95"/>
  <c r="H2299" i="95"/>
  <c r="F2292" i="95"/>
  <c r="H2293" i="95"/>
  <c r="D2295" i="95"/>
  <c r="D2296" i="95" s="1"/>
  <c r="D2301" i="95"/>
  <c r="G2292" i="95"/>
  <c r="E2295" i="95"/>
  <c r="G2298" i="95"/>
  <c r="E2301" i="95"/>
  <c r="H2300" i="95"/>
  <c r="H2296" i="95" l="1"/>
  <c r="E2296" i="95"/>
  <c r="H2302" i="95"/>
  <c r="G2296" i="95"/>
  <c r="G2302" i="95"/>
  <c r="D2302" i="95"/>
  <c r="E21" i="43"/>
  <c r="C2299" i="95" l="1"/>
  <c r="C2301" i="95"/>
  <c r="C2295" i="95"/>
  <c r="C2293" i="95"/>
  <c r="C2292" i="95"/>
  <c r="C2294" i="95"/>
  <c r="C2296" i="95" s="1"/>
  <c r="C2300" i="95"/>
  <c r="C2298" i="95"/>
  <c r="D21" i="43"/>
  <c r="C2302" i="95" l="1"/>
  <c r="E761" i="96"/>
  <c r="D763" i="96"/>
  <c r="D765" i="96" s="1"/>
  <c r="E762" i="96"/>
  <c r="D762" i="96"/>
  <c r="D761" i="96" l="1"/>
  <c r="E763" i="96"/>
  <c r="E765" i="96" s="1"/>
  <c r="C764" i="96" l="1"/>
  <c r="C762" i="96"/>
  <c r="C757" i="96"/>
  <c r="C755" i="96"/>
  <c r="C759" i="96" l="1"/>
  <c r="C756" i="96"/>
  <c r="C758" i="96"/>
  <c r="C761" i="96"/>
  <c r="C763" i="96"/>
  <c r="C765" i="96" s="1"/>
</calcChain>
</file>

<file path=xl/sharedStrings.xml><?xml version="1.0" encoding="utf-8"?>
<sst xmlns="http://schemas.openxmlformats.org/spreadsheetml/2006/main" count="3603" uniqueCount="845">
  <si>
    <t>TCR</t>
  </si>
  <si>
    <t>TC</t>
  </si>
  <si>
    <t>EC</t>
  </si>
  <si>
    <t>Ent</t>
  </si>
  <si>
    <t>Phage</t>
  </si>
  <si>
    <t>INMU01</t>
  </si>
  <si>
    <t>NJEH12</t>
  </si>
  <si>
    <t>PAFR02</t>
  </si>
  <si>
    <t>INRI10</t>
  </si>
  <si>
    <t>MOPC04</t>
  </si>
  <si>
    <t>NHHA09</t>
  </si>
  <si>
    <t>CAHOHW</t>
  </si>
  <si>
    <t>MAHM02</t>
  </si>
  <si>
    <t>NHHA10</t>
  </si>
  <si>
    <t>NJSHK5</t>
  </si>
  <si>
    <t>NMCL10</t>
  </si>
  <si>
    <t>ILPK01</t>
  </si>
  <si>
    <t>PAPH02</t>
  </si>
  <si>
    <t>AD770</t>
  </si>
  <si>
    <t>FR815</t>
  </si>
  <si>
    <t>LN2100</t>
  </si>
  <si>
    <t>LN2101</t>
  </si>
  <si>
    <t>FR817</t>
  </si>
  <si>
    <t>BD655</t>
  </si>
  <si>
    <t>LN2099</t>
  </si>
  <si>
    <t>CU929</t>
  </si>
  <si>
    <t>LN2102</t>
  </si>
  <si>
    <t>CU931</t>
  </si>
  <si>
    <t>FR816</t>
  </si>
  <si>
    <t>DA831</t>
  </si>
  <si>
    <t>LB1171</t>
  </si>
  <si>
    <t>BA541</t>
  </si>
  <si>
    <t>LB1172</t>
  </si>
  <si>
    <t>BE1706</t>
  </si>
  <si>
    <t>BE1710</t>
  </si>
  <si>
    <t>BE1709</t>
  </si>
  <si>
    <t>JU372</t>
  </si>
  <si>
    <t>BA540</t>
  </si>
  <si>
    <t>NP819</t>
  </si>
  <si>
    <t>CE685</t>
  </si>
  <si>
    <t>CE396</t>
  </si>
  <si>
    <t>UN204</t>
  </si>
  <si>
    <t>CN444</t>
  </si>
  <si>
    <t>YO1214</t>
  </si>
  <si>
    <t>YO1215</t>
  </si>
  <si>
    <t>YO1220</t>
  </si>
  <si>
    <t>YO1217</t>
  </si>
  <si>
    <t>CH6180</t>
  </si>
  <si>
    <t>LN2097</t>
  </si>
  <si>
    <t>CH6176</t>
  </si>
  <si>
    <t>CH5999</t>
  </si>
  <si>
    <t>YO1219</t>
  </si>
  <si>
    <t>LN2098</t>
  </si>
  <si>
    <t>DE740</t>
  </si>
  <si>
    <t>YO771</t>
  </si>
  <si>
    <t>CH6177</t>
  </si>
  <si>
    <t>YO1216</t>
  </si>
  <si>
    <t>YO1221</t>
  </si>
  <si>
    <t>LN2103</t>
  </si>
  <si>
    <t>DE549</t>
  </si>
  <si>
    <t>CH5994</t>
  </si>
  <si>
    <t>YO690</t>
  </si>
  <si>
    <t>CH6000</t>
  </si>
  <si>
    <t>CH5993</t>
  </si>
  <si>
    <t>PH804</t>
  </si>
  <si>
    <t>CH6178</t>
  </si>
  <si>
    <t>CH6179</t>
  </si>
  <si>
    <t>BK2995</t>
  </si>
  <si>
    <t>ER2503</t>
  </si>
  <si>
    <t>BR852</t>
  </si>
  <si>
    <t>PE845</t>
  </si>
  <si>
    <t>HU425</t>
  </si>
  <si>
    <t>BA542</t>
  </si>
  <si>
    <t>BE1711</t>
  </si>
  <si>
    <t>CE395</t>
  </si>
  <si>
    <t>BR853</t>
  </si>
  <si>
    <t>ER2502</t>
  </si>
  <si>
    <t>Virus</t>
  </si>
  <si>
    <t>Total</t>
  </si>
  <si>
    <t>Sample</t>
  </si>
  <si>
    <t>TNW3</t>
  </si>
  <si>
    <t>TNW4</t>
  </si>
  <si>
    <t>Indicator</t>
  </si>
  <si>
    <t>Number</t>
  </si>
  <si>
    <t>BR851</t>
  </si>
  <si>
    <t>ENT</t>
  </si>
  <si>
    <t>Culturable</t>
  </si>
  <si>
    <t>Count</t>
  </si>
  <si>
    <t>Date</t>
  </si>
  <si>
    <t>CARU04</t>
  </si>
  <si>
    <t>INKO18</t>
  </si>
  <si>
    <t>MOPC06</t>
  </si>
  <si>
    <t>PAPH03</t>
  </si>
  <si>
    <t>ILPER4</t>
  </si>
  <si>
    <t>MAFMF3</t>
  </si>
  <si>
    <t>OHTI21</t>
  </si>
  <si>
    <t>Somatic</t>
  </si>
  <si>
    <t>F+</t>
  </si>
  <si>
    <t>F+ Phage</t>
  </si>
  <si>
    <t>% Positive</t>
  </si>
  <si>
    <t>I81-2</t>
  </si>
  <si>
    <t>II17</t>
  </si>
  <si>
    <t>II19</t>
  </si>
  <si>
    <t>II25</t>
  </si>
  <si>
    <t>II36</t>
  </si>
  <si>
    <t>II39</t>
  </si>
  <si>
    <t>II49</t>
  </si>
  <si>
    <t>II51</t>
  </si>
  <si>
    <t>II52</t>
  </si>
  <si>
    <t>II60</t>
  </si>
  <si>
    <t>II65</t>
  </si>
  <si>
    <t>II68</t>
  </si>
  <si>
    <t>II71</t>
  </si>
  <si>
    <t>II72</t>
  </si>
  <si>
    <t>II80</t>
  </si>
  <si>
    <t>II86</t>
  </si>
  <si>
    <t>II88</t>
  </si>
  <si>
    <t>II90</t>
  </si>
  <si>
    <t>II91</t>
  </si>
  <si>
    <t>II98</t>
  </si>
  <si>
    <t>II99</t>
  </si>
  <si>
    <t>II101</t>
  </si>
  <si>
    <t>II109</t>
  </si>
  <si>
    <t>II4</t>
  </si>
  <si>
    <t>II5</t>
  </si>
  <si>
    <t>II6</t>
  </si>
  <si>
    <t>II7</t>
  </si>
  <si>
    <t>II10</t>
  </si>
  <si>
    <t>II16</t>
  </si>
  <si>
    <t>I24-3(II26)</t>
  </si>
  <si>
    <t>II30</t>
  </si>
  <si>
    <t>II31</t>
  </si>
  <si>
    <t>II32</t>
  </si>
  <si>
    <t>II33</t>
  </si>
  <si>
    <t>II34</t>
  </si>
  <si>
    <t>II38</t>
  </si>
  <si>
    <t>II44</t>
  </si>
  <si>
    <t>II45</t>
  </si>
  <si>
    <t>II53</t>
  </si>
  <si>
    <t>II55</t>
  </si>
  <si>
    <t>II57</t>
  </si>
  <si>
    <t>II61</t>
  </si>
  <si>
    <t>II62</t>
  </si>
  <si>
    <t>II67</t>
  </si>
  <si>
    <t>II69</t>
  </si>
  <si>
    <t>II70</t>
  </si>
  <si>
    <t>II73</t>
  </si>
  <si>
    <t>II75</t>
  </si>
  <si>
    <t>II76</t>
  </si>
  <si>
    <t>II77</t>
  </si>
  <si>
    <t>II78</t>
  </si>
  <si>
    <t>II79</t>
  </si>
  <si>
    <t>II81</t>
  </si>
  <si>
    <t>II83</t>
  </si>
  <si>
    <t>II84</t>
  </si>
  <si>
    <t>II85</t>
  </si>
  <si>
    <t>II93</t>
  </si>
  <si>
    <t>II94</t>
  </si>
  <si>
    <t>II102</t>
  </si>
  <si>
    <t>II104</t>
  </si>
  <si>
    <t>II105</t>
  </si>
  <si>
    <t>II1</t>
  </si>
  <si>
    <t>II2</t>
  </si>
  <si>
    <t>II8</t>
  </si>
  <si>
    <t>II13</t>
  </si>
  <si>
    <t>II24</t>
  </si>
  <si>
    <t>II47</t>
  </si>
  <si>
    <t>II48</t>
  </si>
  <si>
    <t>II63</t>
  </si>
  <si>
    <t>II82</t>
  </si>
  <si>
    <t>II15</t>
  </si>
  <si>
    <t>II21</t>
  </si>
  <si>
    <t>II40</t>
  </si>
  <si>
    <t>II41</t>
  </si>
  <si>
    <t>II106</t>
  </si>
  <si>
    <t>II87</t>
  </si>
  <si>
    <t># positive</t>
  </si>
  <si>
    <t>Spores</t>
  </si>
  <si>
    <t>Ascot Corner</t>
  </si>
  <si>
    <t>Martinville</t>
  </si>
  <si>
    <t>Princeville</t>
  </si>
  <si>
    <t>St-Alphonse de Caplan</t>
  </si>
  <si>
    <t>Sts-Martyrs-Canadiens</t>
  </si>
  <si>
    <t>St-Stanislas</t>
  </si>
  <si>
    <t>Val D'Or</t>
  </si>
  <si>
    <t>Prévost</t>
  </si>
  <si>
    <t>Adel</t>
  </si>
  <si>
    <t>Alburnett</t>
  </si>
  <si>
    <t>Algona</t>
  </si>
  <si>
    <t>Altoona</t>
  </si>
  <si>
    <t>Andover</t>
  </si>
  <si>
    <t>Anita</t>
  </si>
  <si>
    <t>Atkins</t>
  </si>
  <si>
    <t>Audubon</t>
  </si>
  <si>
    <t>Avoca</t>
  </si>
  <si>
    <t>Badger</t>
  </si>
  <si>
    <t>Battle Creek</t>
  </si>
  <si>
    <t>Blue Grass</t>
  </si>
  <si>
    <t>Bristow</t>
  </si>
  <si>
    <t>Calamus</t>
  </si>
  <si>
    <t>Carson</t>
  </si>
  <si>
    <t>Cascade</t>
  </si>
  <si>
    <t>Cedar Falls #9</t>
  </si>
  <si>
    <t>Cedar Falls #8</t>
  </si>
  <si>
    <t>Charles City</t>
  </si>
  <si>
    <t>Cherokee</t>
  </si>
  <si>
    <t>Clayton</t>
  </si>
  <si>
    <t>De Witt</t>
  </si>
  <si>
    <t>Decorah</t>
  </si>
  <si>
    <t>Dumont</t>
  </si>
  <si>
    <t>Duncombe</t>
  </si>
  <si>
    <t>Elgin</t>
  </si>
  <si>
    <t>Fremont</t>
  </si>
  <si>
    <t>Gilbert</t>
  </si>
  <si>
    <t>Ionia</t>
  </si>
  <si>
    <t>Janesville</t>
  </si>
  <si>
    <t>Joice</t>
  </si>
  <si>
    <t>Jolley</t>
  </si>
  <si>
    <t>Lansing</t>
  </si>
  <si>
    <t>Lyon-Sioux</t>
  </si>
  <si>
    <t>Marshalltown</t>
  </si>
  <si>
    <t>Massena</t>
  </si>
  <si>
    <t>Mount Vernon</t>
  </si>
  <si>
    <t>Nevada</t>
  </si>
  <si>
    <t>New Venna</t>
  </si>
  <si>
    <t>Nora Springs</t>
  </si>
  <si>
    <t>Orchardview</t>
  </si>
  <si>
    <t>Perry #22</t>
  </si>
  <si>
    <t>Perry #9</t>
  </si>
  <si>
    <t>Primghar</t>
  </si>
  <si>
    <t>Quimby</t>
  </si>
  <si>
    <t>Riverview</t>
  </si>
  <si>
    <t>Rockford</t>
  </si>
  <si>
    <t>Shelby</t>
  </si>
  <si>
    <t>Sigourney</t>
  </si>
  <si>
    <t>Sioux Center</t>
  </si>
  <si>
    <t>Stacyville</t>
  </si>
  <si>
    <t>Steamboat Rock</t>
  </si>
  <si>
    <t>Storm Lake</t>
  </si>
  <si>
    <t>Toledo</t>
  </si>
  <si>
    <t>Van Meter</t>
  </si>
  <si>
    <t>Ventura</t>
  </si>
  <si>
    <t>Walnut</t>
  </si>
  <si>
    <t>Waverly</t>
  </si>
  <si>
    <t>Winthrop</t>
  </si>
  <si>
    <t>Woodward St. Hosp.</t>
  </si>
  <si>
    <t>Knierim</t>
  </si>
  <si>
    <t>Moville #5</t>
  </si>
  <si>
    <t>Coralville #10</t>
  </si>
  <si>
    <t>Fairfield #6</t>
  </si>
  <si>
    <t>Independence #7</t>
  </si>
  <si>
    <t>Independence #3</t>
  </si>
  <si>
    <t>F+ phage</t>
  </si>
  <si>
    <t>KA28</t>
  </si>
  <si>
    <t>KU05</t>
  </si>
  <si>
    <t>KU36</t>
  </si>
  <si>
    <t>KU39</t>
  </si>
  <si>
    <t>KH18</t>
  </si>
  <si>
    <t>KH39</t>
  </si>
  <si>
    <t>BU04</t>
  </si>
  <si>
    <t>BU08</t>
  </si>
  <si>
    <t>BU12</t>
  </si>
  <si>
    <t>BU14</t>
  </si>
  <si>
    <t>BU15</t>
  </si>
  <si>
    <t>BU16</t>
  </si>
  <si>
    <t>BU23</t>
  </si>
  <si>
    <t>BU26</t>
  </si>
  <si>
    <t>BU30</t>
  </si>
  <si>
    <t>BU34</t>
  </si>
  <si>
    <t>BU36</t>
  </si>
  <si>
    <t>BU41</t>
  </si>
  <si>
    <t>BU42</t>
  </si>
  <si>
    <t>BU45</t>
  </si>
  <si>
    <t>BU46</t>
  </si>
  <si>
    <t>BU49</t>
  </si>
  <si>
    <t>BU51</t>
  </si>
  <si>
    <t>SN02</t>
  </si>
  <si>
    <t>SN06</t>
  </si>
  <si>
    <t>SN07</t>
  </si>
  <si>
    <t>SN09</t>
  </si>
  <si>
    <t>SN12</t>
  </si>
  <si>
    <t>SN28</t>
  </si>
  <si>
    <t>SN29</t>
  </si>
  <si>
    <t>SN31</t>
  </si>
  <si>
    <t>SN32</t>
  </si>
  <si>
    <t>SN45</t>
  </si>
  <si>
    <t>SN46</t>
  </si>
  <si>
    <t>SN47</t>
  </si>
  <si>
    <t>SN51</t>
  </si>
  <si>
    <t>SN57</t>
  </si>
  <si>
    <t>SN58</t>
  </si>
  <si>
    <t>KU29</t>
  </si>
  <si>
    <t>KU48</t>
  </si>
  <si>
    <t>KU52</t>
  </si>
  <si>
    <t>KW05</t>
  </si>
  <si>
    <t>KW10</t>
  </si>
  <si>
    <t>KW11</t>
  </si>
  <si>
    <t>KW23</t>
  </si>
  <si>
    <t>BU05</t>
  </si>
  <si>
    <t>BU25</t>
  </si>
  <si>
    <t>BU48</t>
  </si>
  <si>
    <t>SN05</t>
  </si>
  <si>
    <t>SN10</t>
  </si>
  <si>
    <t>SN11</t>
  </si>
  <si>
    <t>SN26</t>
  </si>
  <si>
    <t>SN33</t>
  </si>
  <si>
    <t>SN35</t>
  </si>
  <si>
    <t>SN43</t>
  </si>
  <si>
    <t>SN44</t>
  </si>
  <si>
    <t>SN48</t>
  </si>
  <si>
    <t>SN52</t>
  </si>
  <si>
    <t>HS</t>
  </si>
  <si>
    <t>AS</t>
  </si>
  <si>
    <t>KP</t>
  </si>
  <si>
    <t>JS</t>
  </si>
  <si>
    <t>KH-a</t>
  </si>
  <si>
    <t>KH-aa</t>
  </si>
  <si>
    <t>BE</t>
  </si>
  <si>
    <t>CD</t>
  </si>
  <si>
    <t>JI-a</t>
  </si>
  <si>
    <t>JI-b</t>
  </si>
  <si>
    <t>JI-c</t>
  </si>
  <si>
    <t>JI-d</t>
  </si>
  <si>
    <t>HE-a</t>
  </si>
  <si>
    <t>HE-b</t>
  </si>
  <si>
    <t>HE-c</t>
  </si>
  <si>
    <t>SS-a</t>
  </si>
  <si>
    <t>SS-b</t>
  </si>
  <si>
    <t>SS-c</t>
  </si>
  <si>
    <t>SS-d</t>
  </si>
  <si>
    <t>SS-e</t>
  </si>
  <si>
    <t>NS-a</t>
  </si>
  <si>
    <t>SS-f</t>
  </si>
  <si>
    <t>KA01</t>
  </si>
  <si>
    <t>KA02</t>
  </si>
  <si>
    <t>KA03</t>
  </si>
  <si>
    <t>KA04</t>
  </si>
  <si>
    <t>KA05</t>
  </si>
  <si>
    <t>KA06</t>
  </si>
  <si>
    <t>KA07</t>
  </si>
  <si>
    <t>KA08</t>
  </si>
  <si>
    <t>KA09</t>
  </si>
  <si>
    <t>KA10</t>
  </si>
  <si>
    <t>KA11</t>
  </si>
  <si>
    <t>KA12</t>
  </si>
  <si>
    <t>KA13</t>
  </si>
  <si>
    <t>KA14</t>
  </si>
  <si>
    <t>KA15</t>
  </si>
  <si>
    <t>KA16</t>
  </si>
  <si>
    <t>7/9/2008</t>
  </si>
  <si>
    <t>KA17</t>
  </si>
  <si>
    <t>KA18</t>
  </si>
  <si>
    <t>KA20</t>
  </si>
  <si>
    <t>KA21</t>
  </si>
  <si>
    <t>KA22</t>
  </si>
  <si>
    <t>KA24</t>
  </si>
  <si>
    <t>KA25</t>
  </si>
  <si>
    <t>KA26</t>
  </si>
  <si>
    <t>KA27</t>
  </si>
  <si>
    <t>KA29</t>
  </si>
  <si>
    <t>KA30</t>
  </si>
  <si>
    <t>KA31</t>
  </si>
  <si>
    <t>KA33</t>
  </si>
  <si>
    <t>KA34</t>
  </si>
  <si>
    <t>KA36</t>
  </si>
  <si>
    <t>KA38</t>
  </si>
  <si>
    <t>KA39</t>
  </si>
  <si>
    <t>KA40</t>
  </si>
  <si>
    <t>KA41</t>
  </si>
  <si>
    <t>KA44</t>
  </si>
  <si>
    <t>KA45</t>
  </si>
  <si>
    <t>KA53</t>
  </si>
  <si>
    <t>KA54</t>
  </si>
  <si>
    <t>KA55</t>
  </si>
  <si>
    <t>KU02</t>
  </si>
  <si>
    <t>KU03</t>
  </si>
  <si>
    <t>KU04</t>
  </si>
  <si>
    <t>KU06</t>
  </si>
  <si>
    <t>KU09</t>
  </si>
  <si>
    <t>KU12</t>
  </si>
  <si>
    <t>KU13</t>
  </si>
  <si>
    <t>KU15</t>
  </si>
  <si>
    <t>KU16</t>
  </si>
  <si>
    <t>KU17</t>
  </si>
  <si>
    <t>KU21</t>
  </si>
  <si>
    <t>KU22</t>
  </si>
  <si>
    <t>KU24</t>
  </si>
  <si>
    <t>KU26</t>
  </si>
  <si>
    <t>KU27</t>
  </si>
  <si>
    <t>KU30</t>
  </si>
  <si>
    <t>KU31</t>
  </si>
  <si>
    <t>KU32</t>
  </si>
  <si>
    <t>KU34</t>
  </si>
  <si>
    <t>KU35</t>
  </si>
  <si>
    <t>KU37</t>
  </si>
  <si>
    <t>KU38</t>
  </si>
  <si>
    <t>KU40</t>
  </si>
  <si>
    <t>KU41</t>
  </si>
  <si>
    <t>KU43</t>
  </si>
  <si>
    <t>KU44</t>
  </si>
  <si>
    <t>KU45</t>
  </si>
  <si>
    <t>KU46</t>
  </si>
  <si>
    <t>KU50</t>
  </si>
  <si>
    <t>KU54</t>
  </si>
  <si>
    <t>KU56</t>
  </si>
  <si>
    <t>KU53</t>
  </si>
  <si>
    <t>KH01</t>
  </si>
  <si>
    <t>KH-04-#</t>
  </si>
  <si>
    <t>BU30-#</t>
  </si>
  <si>
    <t>SN46-#</t>
  </si>
  <si>
    <t>SN06-#</t>
  </si>
  <si>
    <t>SN31-#</t>
  </si>
  <si>
    <t>SN33-#</t>
  </si>
  <si>
    <t>SN43-#</t>
  </si>
  <si>
    <t>SN48-#</t>
  </si>
  <si>
    <t>KU03-#</t>
  </si>
  <si>
    <t>KU06-#</t>
  </si>
  <si>
    <t>KU22-#</t>
  </si>
  <si>
    <t>BU17</t>
  </si>
  <si>
    <t>KH14</t>
  </si>
  <si>
    <t>KH15</t>
  </si>
  <si>
    <t>KH38</t>
  </si>
  <si>
    <t>SN15</t>
  </si>
  <si>
    <t>KH02</t>
  </si>
  <si>
    <t>KH03</t>
  </si>
  <si>
    <t>KH04</t>
  </si>
  <si>
    <t>KH06</t>
  </si>
  <si>
    <t>KH07</t>
  </si>
  <si>
    <t>KH08</t>
  </si>
  <si>
    <t>KH09</t>
  </si>
  <si>
    <t>KH12</t>
  </si>
  <si>
    <t>KH13</t>
  </si>
  <si>
    <t>KH16</t>
  </si>
  <si>
    <t>KH22</t>
  </si>
  <si>
    <t>KH22-#</t>
  </si>
  <si>
    <t>KH23</t>
  </si>
  <si>
    <t>KH24</t>
  </si>
  <si>
    <t>KH25</t>
  </si>
  <si>
    <t>KH26</t>
  </si>
  <si>
    <t>KH28</t>
  </si>
  <si>
    <t>KH33</t>
  </si>
  <si>
    <t>KH44</t>
  </si>
  <si>
    <t>KH46</t>
  </si>
  <si>
    <t>BU24</t>
  </si>
  <si>
    <t>BU13</t>
  </si>
  <si>
    <t>BU27</t>
  </si>
  <si>
    <t>BU31</t>
  </si>
  <si>
    <t>BU37</t>
  </si>
  <si>
    <t>BU39</t>
  </si>
  <si>
    <t>KW25</t>
  </si>
  <si>
    <t>KW01</t>
  </si>
  <si>
    <t>KW02</t>
  </si>
  <si>
    <t>KW03-#</t>
  </si>
  <si>
    <t>SN01</t>
  </si>
  <si>
    <t>SN03</t>
  </si>
  <si>
    <t>SN04</t>
  </si>
  <si>
    <t>SN04-#</t>
  </si>
  <si>
    <t>SN08</t>
  </si>
  <si>
    <t>SN13</t>
  </si>
  <si>
    <t>SN14</t>
  </si>
  <si>
    <t>SN15-#</t>
  </si>
  <si>
    <t>SN19</t>
  </si>
  <si>
    <t>SN27</t>
  </si>
  <si>
    <t>SN34-#</t>
  </si>
  <si>
    <t>SN41</t>
  </si>
  <si>
    <t>SN42-#</t>
  </si>
  <si>
    <t>SN49</t>
  </si>
  <si>
    <t>SN49-#</t>
  </si>
  <si>
    <t>SN50</t>
  </si>
  <si>
    <t>SN50-#</t>
  </si>
  <si>
    <t>BU02</t>
  </si>
  <si>
    <t>BU43</t>
  </si>
  <si>
    <t>CFU/.1L</t>
  </si>
  <si>
    <t>PFU/.1L</t>
  </si>
  <si>
    <t>Count/.1L</t>
  </si>
  <si>
    <t>YP-a</t>
  </si>
  <si>
    <t>Locas, A. et al. 2008. Groundwater microbiological quality in Canadian drinking water municipal wells. Can. J. Microbiol. 54:472-478.</t>
  </si>
  <si>
    <t>Johnson, T.B. 2005. Detection of enteric viruses in East Tennessee public ground water systems. M.S. Thesis, The University of Tennessee, Knoxville, TN</t>
  </si>
  <si>
    <t>Fout, G.S. et al. 2003. A multiplex reverse transcription-PCR method for detection of human enteric viruses in groundwater. Appl. Environ. Microbiol. 69(6):3158-3164.</t>
  </si>
  <si>
    <t>Somatic Phage</t>
  </si>
  <si>
    <t>T.c.</t>
  </si>
  <si>
    <t>E.c.</t>
  </si>
  <si>
    <t>Som.Ph</t>
  </si>
  <si>
    <t>Positive predictive rate is the percentage of indicator positive samples that are virus positive</t>
  </si>
  <si>
    <t>Negative predictive rate is the percentage of indicator negative samples that are virus negative</t>
  </si>
  <si>
    <t>Lennoxville#5</t>
  </si>
  <si>
    <t>St-Alex-Kamouraska#2</t>
  </si>
  <si>
    <t>Victoriaville#Arth</t>
  </si>
  <si>
    <t>Wickham#C</t>
  </si>
  <si>
    <t>Victoriaville</t>
  </si>
  <si>
    <t>Caledon East</t>
  </si>
  <si>
    <t>Georgetown</t>
  </si>
  <si>
    <t>Holland Landing</t>
  </si>
  <si>
    <t>Midland</t>
  </si>
  <si>
    <t>Mount Albert</t>
  </si>
  <si>
    <t xml:space="preserve">Newmarket </t>
  </si>
  <si>
    <t>Palgrave</t>
  </si>
  <si>
    <t>Penetanguishene</t>
  </si>
  <si>
    <t>Piedmont</t>
  </si>
  <si>
    <t>Schomberg #2</t>
  </si>
  <si>
    <t>Ste-Marie de Blanford</t>
  </si>
  <si>
    <t>St-Léonard</t>
  </si>
  <si>
    <t>St-Léonard D'Aston</t>
  </si>
  <si>
    <t>St-Rémi</t>
  </si>
  <si>
    <t>St-Sauveur</t>
  </si>
  <si>
    <t>Durham sud</t>
  </si>
  <si>
    <t>Sedgewick</t>
  </si>
  <si>
    <t>Spruceview</t>
  </si>
  <si>
    <t>Chauvin</t>
  </si>
  <si>
    <t>Rosalind</t>
  </si>
  <si>
    <t>Bashaw</t>
  </si>
  <si>
    <t>Bawlf</t>
  </si>
  <si>
    <t>Lougheed</t>
  </si>
  <si>
    <t>BU06</t>
  </si>
  <si>
    <t>GWR</t>
  </si>
  <si>
    <t>Som</t>
  </si>
  <si>
    <t>This Excel spreadsheet contains the metadata from 12 studies of virus occurrence in groundwater.</t>
  </si>
  <si>
    <t>The individual studies are :</t>
  </si>
  <si>
    <t>Reference</t>
  </si>
  <si>
    <t>Francy, D.S. et al. 2004. Environmental factors and chemical and microbiological water-quality constituents related to the presence of enteric viruses in ground water from small public water supplies in Southeastern Michigan. Scintific Investigations Report 2004-5219, U.S.G.S. Reston, VA</t>
  </si>
  <si>
    <t>Lieberman, R.J. et al. 2002. Microbial Monitoring of vulnerable public ground water supplies. American Water Works Association, Denver, CO</t>
  </si>
  <si>
    <t>Johnson, T.B., et al. 2011. Viruses and bacteria in karst and fractured rock aquifers in East Tennessee, USA. Ground Water 49(1):98-110.</t>
  </si>
  <si>
    <t>Payment P, Locas A (2005) Évaluation et contrôle de la qualité virologique des eaux souterraines INRS-Institut Armand-Frappier, Quebec, Canada.</t>
  </si>
  <si>
    <t>Hruby, C.E. et al., 2015. 2013 Survey of Iowa Groundwater. Iowa Geological and Water Survey Technical Information Series 57</t>
  </si>
  <si>
    <t>Lindsey, B.D. et al. 2002. Microbiological quality of water from noncommunity supply wells in carbonate and crystalline aquifers of Pennsylvania. Water-Resources Investigation Report 01-4268. USGS, Reston, VA</t>
  </si>
  <si>
    <t>Davis J.V. and Witt, E.C., III. 2000. Microbiological and chemical quality of ground water used as a source of public supply in southern Missouri - Phase I, May 1997 - March 1998, Water-Resources Investigations Report 00-4038 U.S. Geological Survey, Denver, CO.</t>
  </si>
  <si>
    <t>Femmer, S.R. 2000. Microbiological and chemical quality of ground water used as a source of public supply in southern Missouri-Phase II, April-July, 1998. Water-Resources Investigations Report 00-4260 U.S. Geological Survey, Denver, CO.</t>
  </si>
  <si>
    <t>Karim, M.R. et al. 2004. Field testing of USEPA methods 1601 and 1602 for coliphage testing in groundwater. AWWARF, Denver, CO (raw data from M.R. Karim)</t>
  </si>
  <si>
    <t>Borchardt, M.A. et al. 2012. Viruses in nondisinfected drinking water from municipal wells and community incidence of acute gastrointestinal illness. Environ. Health Perspect. 120(9):1272-1279. (Raw data from M.A. Borchardt)</t>
  </si>
  <si>
    <t>Locas, A. et al. 2007. Virus occurrence in municipal groundwater sources in Quebec, Canada. Can. J. Microbiol. 53:688-694. (Raw data from P. Payment)</t>
  </si>
  <si>
    <t>Katayama, H. 2008. Detection of microbial contamination in groundwater. In Groundwater Management in Asian Cities: Technology and Policy for Sustainability. Vol. 2, pp 151-169. (Raw data from H. Katayama)</t>
  </si>
  <si>
    <t>Lee, S.-G. et al. 2011. Nationwide groundwater surveillance of noroviruses in South Korea, 2008. Appl. Environ. Microbiol. 77(4):1466-1474. (Raw data from S.-Y. Paik)</t>
  </si>
  <si>
    <t>Gabrieli, R. et al. 2009. Norovirus detection in groundwater. Food Environ. Virol. 1:92-96</t>
  </si>
  <si>
    <t>Worksheet Name</t>
  </si>
  <si>
    <t>Description</t>
  </si>
  <si>
    <t>Study Dates</t>
  </si>
  <si>
    <t>Number Wells</t>
  </si>
  <si>
    <t>Number Samples</t>
  </si>
  <si>
    <t>9/92-12/94</t>
  </si>
  <si>
    <t>5/97-7/98</t>
  </si>
  <si>
    <t>6/99-7/01</t>
  </si>
  <si>
    <t>9/00-2/01</t>
  </si>
  <si>
    <t>3/01-6/02</t>
  </si>
  <si>
    <t>3/04-8/04</t>
  </si>
  <si>
    <t>3/04-12/12</t>
  </si>
  <si>
    <t>6/05-12/05</t>
  </si>
  <si>
    <t>11/05-1/06</t>
  </si>
  <si>
    <t>4/06-11/07</t>
  </si>
  <si>
    <t>7/07-12/08</t>
  </si>
  <si>
    <t>3/13-6/13</t>
  </si>
  <si>
    <t>Column</t>
  </si>
  <si>
    <t>Label</t>
  </si>
  <si>
    <t>A</t>
  </si>
  <si>
    <t>B</t>
  </si>
  <si>
    <t>Sample Number</t>
  </si>
  <si>
    <t>Sample Date</t>
  </si>
  <si>
    <t>The date the sample was collected</t>
  </si>
  <si>
    <t>C</t>
  </si>
  <si>
    <t>Total virus</t>
  </si>
  <si>
    <r>
      <rPr>
        <i/>
        <sz val="12"/>
        <rFont val="Times New Roman"/>
        <family val="1"/>
      </rPr>
      <t xml:space="preserve">E. coli </t>
    </r>
    <r>
      <rPr>
        <sz val="12"/>
        <rFont val="Times New Roman"/>
        <family val="1"/>
      </rPr>
      <t>data (CFU per 100 ml)</t>
    </r>
  </si>
  <si>
    <t>Enterococci data (CFU per 100 ml)</t>
  </si>
  <si>
    <t>Anaerobic or aerobic spore data (CFU per 100 ml)</t>
  </si>
  <si>
    <t>Somatic phage data (PFU per 100 ml)</t>
  </si>
  <si>
    <t>Total virus by molecular assays (GC per 100 ml)</t>
  </si>
  <si>
    <t>Sum of culturable and molecular virus</t>
  </si>
  <si>
    <t>Worksheet Rows are as follows:</t>
  </si>
  <si>
    <t>Rows</t>
  </si>
  <si>
    <t>1-3</t>
  </si>
  <si>
    <t>Header rows giving column descriptions</t>
  </si>
  <si>
    <t>Number positive in each column</t>
  </si>
  <si>
    <t>Total number of samples or wells in each column</t>
  </si>
  <si>
    <t>% positive by column</t>
  </si>
  <si>
    <t>All positive results are highlighted using conditional formatting: highlighted values below 0.005 units per 100 ml round to 0.00, but are still positive</t>
  </si>
  <si>
    <t>Hydrogeology</t>
  </si>
  <si>
    <t>Totals</t>
  </si>
  <si>
    <t>Culturable virus</t>
  </si>
  <si>
    <t>Mean</t>
  </si>
  <si>
    <t>Mean (positive only)</t>
  </si>
  <si>
    <t>Std. Dev. (positive only)</t>
  </si>
  <si>
    <t>Trois-Rivières</t>
  </si>
  <si>
    <t>Well</t>
  </si>
  <si>
    <t>Study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</si>
  <si>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</si>
  <si>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</si>
  <si>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</si>
  <si>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</si>
  <si>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</si>
  <si>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</si>
  <si>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</si>
  <si>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</si>
  <si>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</si>
  <si>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</si>
  <si>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</si>
  <si>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</si>
  <si>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</si>
  <si>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</si>
  <si>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</si>
  <si>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</si>
  <si>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</si>
  <si>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</si>
  <si>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</si>
  <si>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</si>
  <si>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</si>
  <si>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</si>
  <si>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</si>
  <si>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</si>
  <si>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</si>
  <si>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</si>
  <si>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</si>
  <si>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</si>
  <si>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</si>
  <si>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</si>
  <si>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</si>
  <si>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</si>
  <si>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</si>
  <si>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</si>
  <si>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</si>
  <si>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</si>
  <si>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</si>
  <si>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</si>
  <si>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</si>
  <si>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</si>
  <si>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</si>
  <si>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</si>
  <si>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</si>
  <si>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</si>
  <si>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</si>
  <si>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</si>
  <si>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</si>
  <si>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</si>
  <si>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</si>
  <si>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</si>
  <si>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</si>
  <si>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</si>
  <si>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</si>
  <si>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</si>
  <si>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</si>
  <si>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</si>
  <si>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</si>
  <si>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</si>
  <si>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</si>
  <si>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</si>
  <si>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</si>
  <si>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</si>
  <si>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</si>
  <si>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</si>
  <si>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</si>
  <si>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</si>
  <si>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</si>
  <si>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</si>
  <si>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</si>
  <si>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</si>
  <si>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</si>
  <si>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</si>
  <si>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</si>
  <si>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</si>
  <si>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</si>
  <si>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</si>
  <si>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</si>
  <si>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</si>
  <si>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</si>
  <si>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</si>
  <si>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</si>
  <si>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I83</t>
  </si>
  <si>
    <t>I84</t>
  </si>
  <si>
    <t>I85</t>
  </si>
  <si>
    <t>I86</t>
  </si>
  <si>
    <t>I87</t>
  </si>
  <si>
    <t>I88</t>
  </si>
  <si>
    <t>I89</t>
  </si>
  <si>
    <t>I90</t>
  </si>
  <si>
    <t>I91</t>
  </si>
  <si>
    <t>I82</t>
  </si>
  <si>
    <t>I92</t>
  </si>
  <si>
    <t>I93</t>
  </si>
  <si>
    <t>I94</t>
  </si>
  <si>
    <t>I95</t>
  </si>
  <si>
    <t>I96</t>
  </si>
  <si>
    <t>I97</t>
  </si>
  <si>
    <t>I98</t>
  </si>
  <si>
    <t>I99</t>
  </si>
  <si>
    <t>I100</t>
  </si>
  <si>
    <t>I101</t>
  </si>
  <si>
    <t>I102</t>
  </si>
  <si>
    <t>I103</t>
  </si>
  <si>
    <t>I104</t>
  </si>
  <si>
    <t>I105</t>
  </si>
  <si>
    <t>I107</t>
  </si>
  <si>
    <t>I108</t>
  </si>
  <si>
    <t>I109</t>
  </si>
  <si>
    <t>USGS7</t>
  </si>
  <si>
    <t>USGS9</t>
  </si>
  <si>
    <t>USGS26</t>
  </si>
  <si>
    <t>USGS1</t>
  </si>
  <si>
    <t>USGS3</t>
  </si>
  <si>
    <t>USGS5</t>
  </si>
  <si>
    <t>USGS6</t>
  </si>
  <si>
    <t>USGS8</t>
  </si>
  <si>
    <t>USGS10</t>
  </si>
  <si>
    <t>USGS11</t>
  </si>
  <si>
    <t>USGS12</t>
  </si>
  <si>
    <t>USGS13</t>
  </si>
  <si>
    <t>USGS14</t>
  </si>
  <si>
    <t>USGS16</t>
  </si>
  <si>
    <t>USGS17</t>
  </si>
  <si>
    <t>USGS18</t>
  </si>
  <si>
    <t>USGS19</t>
  </si>
  <si>
    <t>USGS20</t>
  </si>
  <si>
    <t>USGS21</t>
  </si>
  <si>
    <t>USGS22</t>
  </si>
  <si>
    <t>USGS23</t>
  </si>
  <si>
    <t>USGS24</t>
  </si>
  <si>
    <t>USGS25</t>
  </si>
  <si>
    <t>USGS28</t>
  </si>
  <si>
    <t>USGS29</t>
  </si>
  <si>
    <t>USGS30</t>
  </si>
  <si>
    <t>USGS32</t>
  </si>
  <si>
    <t>USGS33</t>
  </si>
  <si>
    <t>USGS35</t>
  </si>
  <si>
    <t>USGS36</t>
  </si>
  <si>
    <t>USGS37</t>
  </si>
  <si>
    <t>USGS38</t>
  </si>
  <si>
    <t>USGS2</t>
  </si>
  <si>
    <t>USGS15</t>
  </si>
  <si>
    <t>USGS27</t>
  </si>
  <si>
    <t>USGS31</t>
  </si>
  <si>
    <t>USGS34</t>
  </si>
  <si>
    <t>USGS4</t>
  </si>
  <si>
    <t>TNW1</t>
  </si>
  <si>
    <t>TNW2</t>
  </si>
  <si>
    <t>WI1W1</t>
  </si>
  <si>
    <t>WI1W2</t>
  </si>
  <si>
    <t>WI1W4</t>
  </si>
  <si>
    <t>WI1W5</t>
  </si>
  <si>
    <t>WI2W1</t>
  </si>
  <si>
    <t>WI2W2</t>
  </si>
  <si>
    <t>WI3W1</t>
  </si>
  <si>
    <t>WI3W2</t>
  </si>
  <si>
    <t>WI4W1</t>
  </si>
  <si>
    <t>WI4W3</t>
  </si>
  <si>
    <t>WI4W4</t>
  </si>
  <si>
    <t>WI4W5</t>
  </si>
  <si>
    <t>WI5W1</t>
  </si>
  <si>
    <t>WI5W4</t>
  </si>
  <si>
    <t>WI5W5</t>
  </si>
  <si>
    <t>WI6W2</t>
  </si>
  <si>
    <t>WI6W3</t>
  </si>
  <si>
    <t>WI7W2</t>
  </si>
  <si>
    <t>WI7W5</t>
  </si>
  <si>
    <t>WI7W6</t>
  </si>
  <si>
    <t>WI7W7</t>
  </si>
  <si>
    <t>WI8W2</t>
  </si>
  <si>
    <t>WI8W4</t>
  </si>
  <si>
    <t>WI9W2</t>
  </si>
  <si>
    <t>WI9W3</t>
  </si>
  <si>
    <t>WI10W3</t>
  </si>
  <si>
    <t>WI10W4</t>
  </si>
  <si>
    <t>WI11W1</t>
  </si>
  <si>
    <t>WI11W2</t>
  </si>
  <si>
    <t>WI11W3</t>
  </si>
  <si>
    <t>WI12W4</t>
  </si>
  <si>
    <t>WI12W5</t>
  </si>
  <si>
    <t>WI13W2</t>
  </si>
  <si>
    <t>WI13W3</t>
  </si>
  <si>
    <t>WI14W1</t>
  </si>
  <si>
    <t>WI14W2</t>
  </si>
  <si>
    <t>ind +, cul +</t>
  </si>
  <si>
    <t>ind -, cul +</t>
  </si>
  <si>
    <t>ind +, cul -</t>
  </si>
  <si>
    <t>ind -, cul -</t>
  </si>
  <si>
    <t>ind +, mol +</t>
  </si>
  <si>
    <t>ind -, mol +</t>
  </si>
  <si>
    <t>ind +, mol -</t>
  </si>
  <si>
    <t>ind -, mol -</t>
  </si>
  <si>
    <t>All samples</t>
  </si>
  <si>
    <t>Raw counts</t>
  </si>
  <si>
    <t>All Samples</t>
  </si>
  <si>
    <t>Combined  individual studies</t>
  </si>
  <si>
    <t>All samples from systems with two or more TCR violations or potential violations</t>
  </si>
  <si>
    <r>
      <t xml:space="preserve">All samples from wells with total coliforms and </t>
    </r>
    <r>
      <rPr>
        <i/>
        <sz val="12"/>
        <rFont val="Times New Roman"/>
        <family val="1"/>
      </rPr>
      <t>E. coli</t>
    </r>
    <r>
      <rPr>
        <sz val="12"/>
        <rFont val="Times New Roman"/>
        <family val="1"/>
      </rPr>
      <t>, enterococci, or coliphage</t>
    </r>
  </si>
  <si>
    <t>4 to # samples +3</t>
  </si>
  <si>
    <t>Next row</t>
  </si>
  <si>
    <t>Column means</t>
  </si>
  <si>
    <t>Column mean of positive samples</t>
  </si>
  <si>
    <t>Standard deviation of positive samples</t>
  </si>
  <si>
    <t>Study Number</t>
  </si>
  <si>
    <t>Well Number</t>
  </si>
  <si>
    <t>Well Idenfication number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</si>
  <si>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</si>
  <si>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</si>
  <si>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</si>
  <si>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</si>
  <si>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</si>
  <si>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</si>
  <si>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</si>
  <si>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</si>
  <si>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</si>
  <si>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</si>
  <si>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All Worksheets</t>
  </si>
  <si>
    <t>1. USEPA-AWWARF</t>
  </si>
  <si>
    <t>2. USGS (Missouri)</t>
  </si>
  <si>
    <t>4. USGS (Pennsylvania)</t>
  </si>
  <si>
    <t>3. USGS (Ohio)/USEPA</t>
  </si>
  <si>
    <t>5. American Water Service Company</t>
  </si>
  <si>
    <t>6. University of Tennessee (USA)</t>
  </si>
  <si>
    <t>7. Institut-Armand-Frappier (Canada)</t>
  </si>
  <si>
    <t>8. University of Rome Tor Vergata (Italy)</t>
  </si>
  <si>
    <t>9. University of Toyko (Toyko, Japan)</t>
  </si>
  <si>
    <t>10.Marshfield Clinic Research Foundation (USA)</t>
  </si>
  <si>
    <t>11. NIER (South Korea)</t>
  </si>
  <si>
    <t>12. Iowa Department of Natural Resources (USA)</t>
  </si>
  <si>
    <t>Number of Systems</t>
  </si>
  <si>
    <t>9/92-6/13</t>
  </si>
  <si>
    <t>Index</t>
  </si>
  <si>
    <t>Legend to studies</t>
  </si>
  <si>
    <t>Each following data worksheet has the following columns</t>
  </si>
  <si>
    <t>Each row contains a sample result</t>
  </si>
  <si>
    <t>Sensitivity, specificity, true positive and true negative values are calculated from the Raw counts data</t>
  </si>
  <si>
    <t>Note: published data was corrected for differences among studies and wells in SAS</t>
  </si>
  <si>
    <t>PCR-</t>
  </si>
  <si>
    <t>MPN/.1L</t>
  </si>
  <si>
    <t>GC/.1L</t>
  </si>
  <si>
    <t>Total coliform data (CFU per 100 ml); CFU - colony forming units</t>
  </si>
  <si>
    <t>F-specific phage data (PFU per 100 ml); PFU - plaque forming units</t>
  </si>
  <si>
    <t>Infectious virus data (PFU or MPN per 100 ml); MPN - most probable number of infectious units</t>
  </si>
  <si>
    <t>PCR-virus</t>
  </si>
  <si>
    <t>Culture</t>
  </si>
  <si>
    <t>True Positive Rate</t>
  </si>
  <si>
    <t>True Negative Rate</t>
  </si>
  <si>
    <t>Pos. Predictive Rate</t>
  </si>
  <si>
    <t>Neg. Predictive Rate</t>
  </si>
  <si>
    <t>Risk Ratio</t>
  </si>
  <si>
    <t>Molecular</t>
  </si>
  <si>
    <t>Individual study number as defined above</t>
  </si>
  <si>
    <t>A serial number corresponding to the number of samples per well analyzed</t>
  </si>
  <si>
    <t>True positive rate (sensitivity) = count indicator detect &amp; virus detect/count indicator detect &amp; virus detect + indicator non-detect &amp; virus detect</t>
  </si>
  <si>
    <t>True positive rate is the percentage of virus positive samples that are positive for the specified indicator</t>
  </si>
  <si>
    <t>Overall</t>
  </si>
  <si>
    <t>True negative rate (specificity) = count indicator non-detect &amp; virus non-detect/count indicator non-detect &amp; virus non-detect + indictor detect &amp; virus non-detect</t>
  </si>
  <si>
    <t>True negative rate is the percentage of virus negative samples that are negative for the specified indicator</t>
  </si>
  <si>
    <t>Positive predictive rate = count indicator detect &amp; virus detect/count indicator detect &amp; virus detect + indicator detect &amp; virus non-detect</t>
  </si>
  <si>
    <t>Negative predictive rate = count indicator non-detect &amp; virus non-detect/count indicator non-detect &amp; virus non-detect + count indicator non-detect &amp; virus detect</t>
  </si>
  <si>
    <t>All samples from wells located in karst, fractured bedrock, or gravel/cobble settings</t>
  </si>
  <si>
    <t>Study Number. Study Name</t>
  </si>
  <si>
    <t>Following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</si>
</sst>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0.000"/>
    <numFmt numFmtId="165" formatCode="0.0"/>
    <numFmt numFmtId="166" formatCode="m/d/yyyy;@"/>
    <numFmt numFmtId="167" formatCode="mm/dd/yyyy"/>
    <numFmt numFmtId="168" formatCode="0.0%"/>
  </numFmts>
  <fonts count="15">
    <font>
      <sz val="12"/>
      <name val="Times New Roman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11"/>
      <name val="Arial Unicode MS"/>
      <family val="3"/>
      <charset val="128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Geneva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41" fontId="4" fillId="0" borderId="0" applyFont="0" applyFill="0" applyBorder="0" applyAlignment="0" applyProtection="0"/>
    <xf numFmtId="0" fontId="5" fillId="0" borderId="0"/>
    <xf numFmtId="0" fontId="12" fillId="0" borderId="0"/>
  </cellStyleXfs>
  <cellXfs count="97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4" fontId="6" fillId="0" borderId="0" xfId="3" applyNumberFormat="1" applyFont="1" applyFill="1" applyBorder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16" fontId="2" fillId="0" borderId="0" xfId="0" quotePrefix="1" applyNumberFormat="1" applyFont="1"/>
    <xf numFmtId="17" fontId="2" fillId="0" borderId="0" xfId="0" quotePrefix="1" applyNumberFormat="1" applyFont="1"/>
    <xf numFmtId="0" fontId="9" fillId="0" borderId="0" xfId="0" applyFont="1"/>
    <xf numFmtId="0" fontId="9" fillId="0" borderId="0" xfId="0" applyFont="1" applyFill="1"/>
    <xf numFmtId="0" fontId="9" fillId="0" borderId="0" xfId="0" quotePrefix="1" applyFont="1" applyAlignment="1">
      <alignment horizontal="left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164" fontId="9" fillId="0" borderId="0" xfId="0" applyNumberFormat="1" applyFont="1"/>
    <xf numFmtId="165" fontId="9" fillId="0" borderId="0" xfId="0" applyNumberFormat="1" applyFont="1"/>
    <xf numFmtId="14" fontId="9" fillId="0" borderId="0" xfId="0" applyNumberFormat="1" applyFont="1"/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/>
    <xf numFmtId="49" fontId="9" fillId="0" borderId="0" xfId="0" applyNumberFormat="1" applyFont="1"/>
    <xf numFmtId="167" fontId="9" fillId="0" borderId="0" xfId="0" applyNumberFormat="1" applyFont="1" applyAlignment="1"/>
    <xf numFmtId="167" fontId="9" fillId="0" borderId="0" xfId="0" applyNumberFormat="1" applyFont="1"/>
    <xf numFmtId="14" fontId="9" fillId="0" borderId="0" xfId="0" quotePrefix="1" applyNumberFormat="1" applyFont="1" applyAlignment="1">
      <alignment horizontal="right" vertical="center"/>
    </xf>
    <xf numFmtId="14" fontId="9" fillId="2" borderId="0" xfId="0" applyNumberFormat="1" applyFont="1" applyFill="1"/>
    <xf numFmtId="14" fontId="9" fillId="0" borderId="0" xfId="0" quotePrefix="1" applyNumberFormat="1" applyFont="1" applyAlignment="1">
      <alignment horizontal="left"/>
    </xf>
    <xf numFmtId="14" fontId="9" fillId="0" borderId="0" xfId="1" applyNumberFormat="1" applyFont="1" applyAlignment="1">
      <alignment horizont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2" fontId="6" fillId="0" borderId="0" xfId="3" applyNumberFormat="1" applyFont="1" applyFill="1" applyBorder="1" applyAlignment="1">
      <alignment horizontal="right" vertical="center" shrinkToFit="1"/>
    </xf>
    <xf numFmtId="2" fontId="6" fillId="0" borderId="0" xfId="2" applyNumberFormat="1" applyFont="1" applyFill="1" applyBorder="1" applyAlignment="1">
      <alignment horizontal="right" vertical="center" shrinkToFit="1"/>
    </xf>
    <xf numFmtId="2" fontId="9" fillId="0" borderId="0" xfId="0" applyNumberFormat="1" applyFont="1" applyFill="1" applyAlignment="1">
      <alignment horizontal="right" vertical="center"/>
    </xf>
    <xf numFmtId="14" fontId="9" fillId="0" borderId="0" xfId="0" applyNumberFormat="1" applyFont="1" applyFill="1"/>
    <xf numFmtId="0" fontId="9" fillId="0" borderId="0" xfId="0" applyNumberFormat="1" applyFont="1" applyAlignment="1"/>
    <xf numFmtId="0" fontId="12" fillId="0" borderId="0" xfId="4"/>
    <xf numFmtId="0" fontId="12" fillId="0" borderId="0" xfId="4" applyFill="1"/>
    <xf numFmtId="0" fontId="12" fillId="0" borderId="0" xfId="4" quotePrefix="1" applyFill="1"/>
    <xf numFmtId="14" fontId="9" fillId="0" borderId="0" xfId="0" quotePrefix="1" applyNumberFormat="1" applyFont="1" applyAlignment="1">
      <alignment horizontal="right"/>
    </xf>
    <xf numFmtId="0" fontId="1" fillId="0" borderId="0" xfId="4" applyFont="1" applyFill="1"/>
    <xf numFmtId="0" fontId="13" fillId="0" borderId="0" xfId="4" applyFont="1" applyFill="1"/>
    <xf numFmtId="2" fontId="1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left" vertical="center"/>
    </xf>
    <xf numFmtId="0" fontId="9" fillId="0" borderId="1" xfId="0" applyFont="1" applyBorder="1"/>
    <xf numFmtId="0" fontId="9" fillId="0" borderId="1" xfId="0" quotePrefix="1" applyFont="1" applyBorder="1" applyAlignment="1">
      <alignment horizontal="left"/>
    </xf>
    <xf numFmtId="164" fontId="9" fillId="0" borderId="1" xfId="0" quotePrefix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/>
    </xf>
    <xf numFmtId="167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14" fontId="9" fillId="0" borderId="0" xfId="0" quotePrefix="1" applyNumberFormat="1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Fill="1" applyAlignment="1">
      <alignment horizontal="left"/>
    </xf>
    <xf numFmtId="14" fontId="9" fillId="2" borderId="0" xfId="0" applyNumberFormat="1" applyFont="1" applyFill="1" applyAlignment="1">
      <alignment horizontal="left"/>
    </xf>
    <xf numFmtId="14" fontId="9" fillId="0" borderId="0" xfId="1" applyNumberFormat="1" applyFont="1" applyAlignment="1">
      <alignment horizontal="left"/>
    </xf>
    <xf numFmtId="166" fontId="9" fillId="0" borderId="0" xfId="0" applyNumberFormat="1" applyFont="1" applyAlignment="1">
      <alignment horizontal="left" vertical="center"/>
    </xf>
    <xf numFmtId="166" fontId="9" fillId="0" borderId="0" xfId="0" applyNumberFormat="1" applyFont="1" applyFill="1" applyAlignment="1">
      <alignment horizontal="left" vertical="center"/>
    </xf>
    <xf numFmtId="14" fontId="6" fillId="0" borderId="0" xfId="3" applyNumberFormat="1" applyFont="1" applyFill="1" applyBorder="1" applyAlignment="1">
      <alignment horizontal="left"/>
    </xf>
    <xf numFmtId="165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1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2" fontId="6" fillId="0" borderId="0" xfId="3" applyNumberFormat="1" applyFont="1" applyFill="1" applyBorder="1" applyAlignment="1">
      <alignment horizontal="left" vertical="center" shrinkToFit="1"/>
    </xf>
    <xf numFmtId="2" fontId="6" fillId="0" borderId="0" xfId="2" applyNumberFormat="1" applyFont="1" applyFill="1" applyBorder="1" applyAlignment="1">
      <alignment horizontal="left" vertical="center" shrinkToFit="1"/>
    </xf>
    <xf numFmtId="2" fontId="9" fillId="0" borderId="0" xfId="0" applyNumberFormat="1" applyFont="1" applyFill="1" applyAlignment="1">
      <alignment horizontal="left" vertical="center"/>
    </xf>
    <xf numFmtId="14" fontId="9" fillId="0" borderId="1" xfId="0" applyNumberFormat="1" applyFont="1" applyBorder="1"/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14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 vertical="center"/>
    </xf>
    <xf numFmtId="168" fontId="0" fillId="0" borderId="0" xfId="0" applyNumberFormat="1"/>
  </cellXfs>
  <cellStyles count="5">
    <cellStyle name="Comma [0]" xfId="2" builtinId="6"/>
    <cellStyle name="Normal" xfId="0" builtinId="0"/>
    <cellStyle name="Normal 2" xfId="4"/>
    <cellStyle name="Normal_GW_2005.xls" xfId="1"/>
    <cellStyle name="標準_061127全データ" xfId="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Q60"/>
  <sheetViews>
    <sheetView tabSelected="1" workbookViewId="0"/>
  </sheetViews>
  <sheetFormatPr defaultRowHeight="15.75"/>
  <cols>
    <col min="1" max="1" width="41.5" customWidth="1"/>
    <col min="2" max="3" width="16.375" customWidth="1"/>
    <col min="4" max="4" width="11.625" customWidth="1"/>
    <col min="5" max="5" width="14.875" customWidth="1"/>
  </cols>
  <sheetData>
    <row r="1" spans="1:6">
      <c r="A1" t="s">
        <v>516</v>
      </c>
    </row>
    <row r="2" spans="1:6">
      <c r="A2" t="s">
        <v>517</v>
      </c>
    </row>
    <row r="3" spans="1:6">
      <c r="A3" s="9" t="s">
        <v>843</v>
      </c>
      <c r="B3" s="10" t="s">
        <v>535</v>
      </c>
      <c r="C3" s="10" t="s">
        <v>811</v>
      </c>
      <c r="D3" s="10" t="s">
        <v>536</v>
      </c>
      <c r="E3" s="10" t="s">
        <v>537</v>
      </c>
      <c r="F3" s="9" t="s">
        <v>518</v>
      </c>
    </row>
    <row r="4" spans="1:6">
      <c r="A4" t="s">
        <v>799</v>
      </c>
      <c r="B4" s="8" t="s">
        <v>538</v>
      </c>
      <c r="C4" s="8">
        <f>D4-1</f>
        <v>29</v>
      </c>
      <c r="D4" s="50">
        <f>SUM(IF(FREQUENCY('All Samples'!$B$4:'All Samples'!$B$336,'All Samples'!$B$4:'All Samples'!$B$336)&gt;0,1))</f>
        <v>30</v>
      </c>
      <c r="E4" s="50">
        <f>COUNT('All Samples'!$A$4:'All Samples'!$A$336)</f>
        <v>333</v>
      </c>
      <c r="F4" t="s">
        <v>520</v>
      </c>
    </row>
    <row r="5" spans="1:6">
      <c r="C5" s="50"/>
      <c r="D5" s="50"/>
      <c r="E5" s="50"/>
      <c r="F5" t="s">
        <v>478</v>
      </c>
    </row>
    <row r="6" spans="1:6">
      <c r="A6" t="s">
        <v>800</v>
      </c>
      <c r="B6" s="7" t="s">
        <v>539</v>
      </c>
      <c r="C6" s="7">
        <f>D6-2</f>
        <v>180</v>
      </c>
      <c r="D6" s="50">
        <f>SUM(IF(FREQUENCY(MATCH('All Samples'!$B$337:$B$658,'All Samples'!$B$337:$B$658,0),MATCH('All Samples'!$B$337:$B$658,'All Samples'!$B$337:$B$658,0))&gt;0,1))</f>
        <v>182</v>
      </c>
      <c r="E6" s="50">
        <f>COUNT('All Samples'!$A$337:'All Samples'!$A$658)</f>
        <v>322</v>
      </c>
      <c r="F6" s="2" t="s">
        <v>525</v>
      </c>
    </row>
    <row r="7" spans="1:6">
      <c r="B7" s="4"/>
      <c r="C7" s="4"/>
      <c r="D7" s="50"/>
      <c r="E7" s="50"/>
      <c r="F7" s="2" t="s">
        <v>526</v>
      </c>
    </row>
    <row r="8" spans="1:6">
      <c r="A8" t="s">
        <v>802</v>
      </c>
      <c r="B8" s="7" t="s">
        <v>540</v>
      </c>
      <c r="C8" s="7">
        <f>D8</f>
        <v>38</v>
      </c>
      <c r="D8" s="50">
        <f>SUM(IF(FREQUENCY(MATCH('All Samples'!$B$659:$B$827,'All Samples'!$B$659:$B$827,0),MATCH('All Samples'!$B$659:$B$827,'All Samples'!$B$659:$B$827,0))&gt;0,1))</f>
        <v>38</v>
      </c>
      <c r="E8" s="50">
        <f>COUNT('All Samples'!$A$659:'All Samples'!$A$827)</f>
        <v>169</v>
      </c>
      <c r="F8" t="s">
        <v>519</v>
      </c>
    </row>
    <row r="9" spans="1:6">
      <c r="A9" t="s">
        <v>801</v>
      </c>
      <c r="B9" s="7" t="s">
        <v>541</v>
      </c>
      <c r="C9" s="7">
        <f t="shared" ref="C9:C11" si="0">D9</f>
        <v>60</v>
      </c>
      <c r="D9" s="50">
        <f>SUM(IF(FREQUENCY(MATCH('All Samples'!$B$828:$B$887,'All Samples'!$B$828:$B$887,0),MATCH('All Samples'!$B$828:$B$887,'All Samples'!$B$828:$B$887,0))&gt;0,1))</f>
        <v>60</v>
      </c>
      <c r="E9" s="50">
        <f>COUNT('All Samples'!$A$828:'All Samples'!$A$887)</f>
        <v>60</v>
      </c>
      <c r="F9" s="2" t="s">
        <v>524</v>
      </c>
    </row>
    <row r="10" spans="1:6">
      <c r="A10" t="s">
        <v>803</v>
      </c>
      <c r="B10" s="7" t="s">
        <v>542</v>
      </c>
      <c r="C10" s="7">
        <f t="shared" si="0"/>
        <v>20</v>
      </c>
      <c r="D10" s="50">
        <f>SUM(IF(FREQUENCY(MATCH('All Samples'!$B$888:$B$1122,'All Samples'!$B$888:$B$1122,0),MATCH('All Samples'!$B$888:$B$1122,'All Samples'!$B$888:$B$1122,0))&gt;0,1))</f>
        <v>20</v>
      </c>
      <c r="E10" s="50">
        <f>COUNT('All Samples'!$A$888:'All Samples'!$A$1122)</f>
        <v>235</v>
      </c>
      <c r="F10" s="3" t="s">
        <v>527</v>
      </c>
    </row>
    <row r="11" spans="1:6">
      <c r="A11" t="s">
        <v>804</v>
      </c>
      <c r="B11" s="7" t="s">
        <v>543</v>
      </c>
      <c r="C11" s="7">
        <f t="shared" si="0"/>
        <v>4</v>
      </c>
      <c r="D11" s="50">
        <f>SUM(IF(FREQUENCY(MATCH('All Samples'!$B$1123:$B$1128,'All Samples'!$B$1123:$B$1128,0),MATCH('All Samples'!$B$1123:$B$1128,'All Samples'!$B$1123:$B$1128,0))&gt;0,1))</f>
        <v>4</v>
      </c>
      <c r="E11" s="50">
        <f>COUNT('All Samples'!$A$1123:'All Samples'!$A$1128)</f>
        <v>6</v>
      </c>
      <c r="F11" t="s">
        <v>521</v>
      </c>
    </row>
    <row r="12" spans="1:6">
      <c r="B12" s="4"/>
      <c r="C12" s="4"/>
      <c r="D12" s="50"/>
      <c r="E12" s="50"/>
      <c r="F12" t="s">
        <v>477</v>
      </c>
    </row>
    <row r="13" spans="1:6">
      <c r="A13" s="2" t="s">
        <v>805</v>
      </c>
      <c r="B13" s="7" t="s">
        <v>544</v>
      </c>
      <c r="C13" s="7">
        <f>D13</f>
        <v>36</v>
      </c>
      <c r="D13" s="50">
        <f>SUM(IF(FREQUENCY(MATCH('All Samples'!$B$1129:$B$1371,'All Samples'!$B$1129:$B$1371,0),MATCH('All Samples'!$B$1129:$B$1371,'All Samples'!$B$1129:$B$1371,0))&gt;0,1))</f>
        <v>36</v>
      </c>
      <c r="E13" s="50">
        <f>COUNT('All Samples'!$A$1129:'All Samples'!$A$1371)</f>
        <v>243</v>
      </c>
      <c r="F13" t="s">
        <v>529</v>
      </c>
    </row>
    <row r="14" spans="1:6">
      <c r="B14" s="4"/>
      <c r="C14" s="4"/>
      <c r="D14" s="50"/>
      <c r="E14" s="50"/>
      <c r="F14" s="3" t="s">
        <v>476</v>
      </c>
    </row>
    <row r="15" spans="1:6">
      <c r="B15" s="4"/>
      <c r="C15" s="4"/>
      <c r="D15" s="50"/>
      <c r="E15" s="50"/>
      <c r="F15" t="s">
        <v>522</v>
      </c>
    </row>
    <row r="16" spans="1:6">
      <c r="A16" t="s">
        <v>806</v>
      </c>
      <c r="B16" s="7" t="s">
        <v>545</v>
      </c>
      <c r="C16" s="7">
        <f t="shared" ref="C16:C19" si="1">D16</f>
        <v>8</v>
      </c>
      <c r="D16" s="50">
        <f>SUM(IF(FREQUENCY(MATCH('All Samples'!$B$1372:$B$1385,'All Samples'!$B$1372:$B$1385,0),MATCH('All Samples'!$B$1372:$B$1385,'All Samples'!$B$1372:$B$1385,0))&gt;0,1))</f>
        <v>8</v>
      </c>
      <c r="E16" s="50">
        <f>COUNT('All Samples'!$A$1372:'All Samples'!$A$1385)</f>
        <v>14</v>
      </c>
      <c r="F16" t="s">
        <v>532</v>
      </c>
    </row>
    <row r="17" spans="1:6">
      <c r="A17" t="s">
        <v>807</v>
      </c>
      <c r="B17" s="7" t="s">
        <v>546</v>
      </c>
      <c r="C17" s="7">
        <f t="shared" si="1"/>
        <v>46</v>
      </c>
      <c r="D17" s="50">
        <f>SUM(IF(FREQUENCY(MATCH('All Samples'!$B$1386:$B$1431,'All Samples'!$B$1386:$B$1431,0),MATCH('All Samples'!$B$1386:$B$1431,'All Samples'!$B$1386:$B$1431,0))&gt;0,1))</f>
        <v>46</v>
      </c>
      <c r="E17" s="50">
        <f>COUNT('All Samples'!$A$1386:'All Samples'!$A$1431)</f>
        <v>46</v>
      </c>
      <c r="F17" t="s">
        <v>530</v>
      </c>
    </row>
    <row r="18" spans="1:6">
      <c r="A18" t="s">
        <v>808</v>
      </c>
      <c r="B18" s="7" t="s">
        <v>547</v>
      </c>
      <c r="C18" s="7">
        <f>D18-22</f>
        <v>14</v>
      </c>
      <c r="D18" s="50">
        <f>SUM(IF(FREQUENCY(MATCH('All Samples'!$B$1432:$B$1822,'All Samples'!$B$1432:$B$1822,0),MATCH('All Samples'!$B$1432:$B$1822,'All Samples'!$B$1432:$B$1822,0))&gt;0,1))</f>
        <v>36</v>
      </c>
      <c r="E18" s="50">
        <f>COUNT('All Samples'!$A$1432:'All Samples'!$A$1822)</f>
        <v>391</v>
      </c>
      <c r="F18" t="s">
        <v>528</v>
      </c>
    </row>
    <row r="19" spans="1:6">
      <c r="A19" t="s">
        <v>809</v>
      </c>
      <c r="B19" s="7" t="s">
        <v>548</v>
      </c>
      <c r="C19" s="7">
        <f t="shared" si="1"/>
        <v>220</v>
      </c>
      <c r="D19" s="50">
        <f>SUM(IF(FREQUENCY(MATCH('All Samples'!$B$1823:$B$2205,'All Samples'!$B$1823:$B$2205,0),MATCH('All Samples'!$B$1823:$B$2205,'All Samples'!$B$1823:$B$2205,0))&gt;0,1))</f>
        <v>220</v>
      </c>
      <c r="E19" s="50">
        <f>COUNT('All Samples'!$A$1823:'All Samples'!$A$2205)</f>
        <v>383</v>
      </c>
      <c r="F19" t="s">
        <v>531</v>
      </c>
    </row>
    <row r="20" spans="1:6">
      <c r="A20" s="2" t="s">
        <v>810</v>
      </c>
      <c r="B20" s="7" t="s">
        <v>549</v>
      </c>
      <c r="C20" s="7">
        <f>D20-3</f>
        <v>63</v>
      </c>
      <c r="D20" s="50">
        <f>SUM(IF(FREQUENCY(MATCH('All Samples'!$B$2206:$B$2276,'All Samples'!$B$2206:$B$2276,0),MATCH('All Samples'!$B$2206:$B$2276,'All Samples'!$B$2206:$B$2276,0))&gt;0,1))</f>
        <v>66</v>
      </c>
      <c r="E20" s="50">
        <f>COUNT('All Samples'!$A$2206:'All Samples'!$A$2276)</f>
        <v>71</v>
      </c>
      <c r="F20" s="2" t="s">
        <v>523</v>
      </c>
    </row>
    <row r="21" spans="1:6">
      <c r="A21" s="2" t="s">
        <v>574</v>
      </c>
      <c r="B21" s="7" t="s">
        <v>812</v>
      </c>
      <c r="C21" s="50">
        <f>SUM(C4:C20)</f>
        <v>718</v>
      </c>
      <c r="D21" s="50">
        <f>SUM(D4:D20)</f>
        <v>746</v>
      </c>
      <c r="E21" s="50">
        <f>SUM(E4:E20)</f>
        <v>2273</v>
      </c>
    </row>
    <row r="23" spans="1:6">
      <c r="A23" s="9" t="s">
        <v>533</v>
      </c>
      <c r="B23" s="9" t="s">
        <v>534</v>
      </c>
      <c r="C23" s="49"/>
    </row>
    <row r="24" spans="1:6">
      <c r="A24" s="51" t="s">
        <v>813</v>
      </c>
      <c r="B24" s="52" t="s">
        <v>814</v>
      </c>
      <c r="C24" s="49"/>
    </row>
    <row r="25" spans="1:6">
      <c r="A25" t="s">
        <v>776</v>
      </c>
      <c r="B25" t="s">
        <v>777</v>
      </c>
    </row>
    <row r="26" spans="1:6">
      <c r="A26" s="2" t="s">
        <v>0</v>
      </c>
      <c r="B26" s="2" t="s">
        <v>778</v>
      </c>
      <c r="C26" s="2"/>
      <c r="D26" s="2"/>
      <c r="E26" s="2"/>
    </row>
    <row r="27" spans="1:6">
      <c r="A27" s="2" t="s">
        <v>573</v>
      </c>
      <c r="B27" s="2" t="s">
        <v>842</v>
      </c>
      <c r="C27" s="2"/>
      <c r="D27" s="2"/>
      <c r="E27" s="2"/>
    </row>
    <row r="28" spans="1:6">
      <c r="A28" s="2" t="s">
        <v>514</v>
      </c>
      <c r="B28" s="2" t="s">
        <v>779</v>
      </c>
      <c r="C28" s="2"/>
      <c r="D28" s="2"/>
      <c r="E28" s="2"/>
    </row>
    <row r="30" spans="1:6">
      <c r="A30" t="s">
        <v>815</v>
      </c>
      <c r="B30" s="2"/>
      <c r="C30" s="2"/>
    </row>
    <row r="31" spans="1:6">
      <c r="A31" s="2" t="s">
        <v>550</v>
      </c>
      <c r="B31" s="2" t="s">
        <v>551</v>
      </c>
      <c r="C31" s="2" t="s">
        <v>534</v>
      </c>
    </row>
    <row r="32" spans="1:6">
      <c r="A32" t="s">
        <v>552</v>
      </c>
      <c r="B32" s="2" t="s">
        <v>785</v>
      </c>
      <c r="C32" t="s">
        <v>833</v>
      </c>
    </row>
    <row r="33" spans="1:1022 1025:1837">
      <c r="A33" t="s">
        <v>553</v>
      </c>
      <c r="B33" s="2" t="s">
        <v>786</v>
      </c>
      <c r="C33" t="s">
        <v>787</v>
      </c>
    </row>
    <row r="34" spans="1:1022 1025:1837">
      <c r="A34" t="s">
        <v>557</v>
      </c>
      <c r="B34" s="2" t="s">
        <v>554</v>
      </c>
      <c r="C34" s="2" t="s">
        <v>834</v>
      </c>
      <c r="F34" s="2"/>
      <c r="G34" s="2"/>
      <c r="J34" s="2"/>
      <c r="K34" s="2"/>
      <c r="N34" s="2"/>
      <c r="Q34" s="2"/>
      <c r="R34" s="2"/>
      <c r="U34" s="2"/>
      <c r="V34" s="2"/>
      <c r="Y34" s="2"/>
      <c r="Z34" s="2"/>
      <c r="AC34" s="2"/>
      <c r="AD34" s="2"/>
      <c r="AG34" s="2"/>
      <c r="AH34" s="2"/>
      <c r="AK34" s="2"/>
      <c r="AL34" s="2"/>
      <c r="AO34" s="2"/>
      <c r="AP34" s="2"/>
      <c r="AS34" s="2"/>
      <c r="AT34" s="2"/>
      <c r="AW34" s="2"/>
      <c r="AX34" s="2"/>
      <c r="BA34" s="2"/>
      <c r="BB34" s="2"/>
      <c r="BE34" s="2"/>
      <c r="BF34" s="2"/>
      <c r="BI34" s="2"/>
      <c r="BJ34" s="2"/>
      <c r="BM34" s="2"/>
      <c r="BN34" s="2"/>
      <c r="BQ34" s="2"/>
      <c r="BR34" s="2"/>
      <c r="BU34" s="2"/>
      <c r="BV34" s="2"/>
      <c r="BY34" s="2"/>
      <c r="BZ34" s="2"/>
      <c r="CC34" s="2"/>
      <c r="CD34" s="2"/>
      <c r="CG34" s="2"/>
      <c r="CH34" s="2"/>
      <c r="CK34" s="2"/>
      <c r="CL34" s="2"/>
      <c r="CO34" s="2"/>
      <c r="CP34" s="2"/>
      <c r="CS34" s="2"/>
      <c r="CT34" s="2"/>
      <c r="CW34" s="2"/>
      <c r="CX34" s="2"/>
      <c r="DA34" s="2"/>
      <c r="DB34" s="2"/>
      <c r="DE34" s="2"/>
      <c r="DF34" s="2"/>
      <c r="DI34" s="2"/>
      <c r="DJ34" s="2"/>
      <c r="DM34" s="2"/>
      <c r="DN34" s="2"/>
      <c r="DQ34" s="2"/>
      <c r="DR34" s="2"/>
      <c r="DU34" s="2"/>
      <c r="DV34" s="2"/>
      <c r="DY34" s="2"/>
      <c r="DZ34" s="2"/>
      <c r="EC34" s="2"/>
      <c r="ED34" s="2"/>
      <c r="EG34" s="2"/>
      <c r="EH34" s="2"/>
      <c r="EK34" s="2"/>
      <c r="EL34" s="2"/>
      <c r="EO34" s="2"/>
      <c r="EP34" s="2"/>
      <c r="ES34" s="2"/>
      <c r="ET34" s="2"/>
      <c r="EW34" s="2"/>
      <c r="EX34" s="2"/>
      <c r="FA34" s="2"/>
      <c r="FB34" s="2"/>
      <c r="FE34" s="2"/>
      <c r="FF34" s="2"/>
      <c r="FI34" s="2"/>
      <c r="FJ34" s="2"/>
      <c r="FM34" s="2"/>
      <c r="FN34" s="2"/>
      <c r="FQ34" s="2"/>
      <c r="FR34" s="2"/>
      <c r="FU34" s="2"/>
      <c r="FV34" s="2"/>
      <c r="FY34" s="2"/>
      <c r="FZ34" s="2"/>
      <c r="GC34" s="2"/>
      <c r="GD34" s="2"/>
      <c r="GG34" s="2"/>
      <c r="GH34" s="2"/>
      <c r="GK34" s="2"/>
      <c r="GL34" s="2"/>
      <c r="GO34" s="2"/>
      <c r="GP34" s="2"/>
      <c r="GS34" s="2"/>
      <c r="GT34" s="2"/>
      <c r="GW34" s="2"/>
      <c r="GX34" s="2"/>
      <c r="HA34" s="2"/>
      <c r="HB34" s="2"/>
      <c r="HE34" s="2"/>
      <c r="HF34" s="2"/>
      <c r="HI34" s="2"/>
      <c r="HJ34" s="2"/>
      <c r="HM34" s="2"/>
      <c r="HN34" s="2"/>
      <c r="HQ34" s="2"/>
      <c r="HR34" s="2"/>
      <c r="HU34" s="2"/>
      <c r="HV34" s="2"/>
      <c r="HY34" s="2"/>
      <c r="HZ34" s="2"/>
      <c r="IC34" s="2"/>
      <c r="ID34" s="2"/>
      <c r="IG34" s="2"/>
      <c r="IH34" s="2"/>
      <c r="IK34" s="2"/>
      <c r="IL34" s="2"/>
      <c r="IO34" s="2"/>
      <c r="IP34" s="2"/>
      <c r="IS34" s="2"/>
      <c r="IT34" s="2"/>
      <c r="IW34" s="2"/>
      <c r="IX34" s="2"/>
      <c r="JA34" s="2"/>
      <c r="JB34" s="2"/>
      <c r="JE34" s="2"/>
      <c r="JF34" s="2"/>
      <c r="JI34" s="2"/>
      <c r="JJ34" s="2"/>
      <c r="JM34" s="2"/>
      <c r="JN34" s="2"/>
      <c r="JQ34" s="2"/>
      <c r="JR34" s="2"/>
      <c r="JU34" s="2"/>
      <c r="JV34" s="2"/>
      <c r="JY34" s="2"/>
      <c r="JZ34" s="2"/>
      <c r="KC34" s="2"/>
      <c r="KD34" s="2"/>
      <c r="KG34" s="2"/>
      <c r="KH34" s="2"/>
      <c r="KK34" s="2"/>
      <c r="KL34" s="2"/>
      <c r="KO34" s="2"/>
      <c r="KP34" s="2"/>
      <c r="KS34" s="2"/>
      <c r="KT34" s="2"/>
      <c r="KW34" s="2"/>
      <c r="KX34" s="2"/>
      <c r="LA34" s="2"/>
      <c r="LB34" s="2"/>
      <c r="LE34" s="2"/>
      <c r="LF34" s="2"/>
      <c r="LI34" s="2"/>
      <c r="LJ34" s="2"/>
      <c r="LM34" s="2"/>
      <c r="LN34" s="2"/>
      <c r="LQ34" s="2"/>
      <c r="LR34" s="2"/>
      <c r="LU34" s="2"/>
      <c r="LV34" s="2"/>
      <c r="LY34" s="2"/>
      <c r="LZ34" s="2"/>
      <c r="MC34" s="2"/>
      <c r="MD34" s="2"/>
      <c r="MG34" s="2"/>
      <c r="MH34" s="2"/>
      <c r="MK34" s="2"/>
      <c r="ML34" s="2"/>
      <c r="MO34" s="2"/>
      <c r="MP34" s="2"/>
      <c r="MS34" s="2"/>
      <c r="MT34" s="2"/>
      <c r="MW34" s="2"/>
      <c r="MX34" s="2"/>
      <c r="NA34" s="2"/>
      <c r="NB34" s="2"/>
      <c r="NE34" s="2"/>
      <c r="NF34" s="2"/>
      <c r="NI34" s="2"/>
      <c r="NJ34" s="2"/>
      <c r="NM34" s="2"/>
      <c r="NN34" s="2"/>
      <c r="NQ34" s="2"/>
      <c r="NR34" s="2"/>
      <c r="NU34" s="2"/>
      <c r="NV34" s="2"/>
      <c r="NY34" s="2"/>
      <c r="NZ34" s="2"/>
      <c r="OC34" s="2"/>
      <c r="OD34" s="2"/>
      <c r="OG34" s="2"/>
      <c r="OH34" s="2"/>
      <c r="OK34" s="2"/>
      <c r="OL34" s="2"/>
      <c r="OO34" s="2"/>
      <c r="OP34" s="2"/>
      <c r="OS34" s="2"/>
      <c r="OT34" s="2"/>
      <c r="OW34" s="2"/>
      <c r="OX34" s="2"/>
      <c r="PA34" s="2"/>
      <c r="PB34" s="2"/>
      <c r="PE34" s="2"/>
      <c r="PF34" s="2"/>
      <c r="PI34" s="2"/>
      <c r="PJ34" s="2"/>
      <c r="PM34" s="2"/>
      <c r="PN34" s="2"/>
      <c r="PQ34" s="2"/>
      <c r="PR34" s="2"/>
      <c r="PU34" s="2"/>
      <c r="PV34" s="2"/>
      <c r="PY34" s="2"/>
      <c r="PZ34" s="2"/>
      <c r="QC34" s="2"/>
      <c r="QD34" s="2"/>
      <c r="QG34" s="2"/>
      <c r="QH34" s="2"/>
      <c r="QK34" s="2"/>
      <c r="QL34" s="2"/>
      <c r="QO34" s="2"/>
      <c r="QP34" s="2"/>
      <c r="QS34" s="2"/>
      <c r="QT34" s="2"/>
      <c r="QW34" s="2"/>
      <c r="QX34" s="2"/>
      <c r="RA34" s="2"/>
      <c r="RB34" s="2"/>
      <c r="RE34" s="2"/>
      <c r="RF34" s="2"/>
      <c r="RI34" s="2"/>
      <c r="RJ34" s="2"/>
      <c r="RM34" s="2"/>
      <c r="RN34" s="2"/>
      <c r="RQ34" s="2"/>
      <c r="RR34" s="2"/>
      <c r="RU34" s="2"/>
      <c r="RV34" s="2"/>
      <c r="RY34" s="2"/>
      <c r="RZ34" s="2"/>
      <c r="SC34" s="2"/>
      <c r="SD34" s="2"/>
      <c r="SG34" s="2"/>
      <c r="SH34" s="2"/>
      <c r="SK34" s="2"/>
      <c r="SL34" s="2"/>
      <c r="SO34" s="2"/>
      <c r="SP34" s="2"/>
      <c r="SS34" s="2"/>
      <c r="ST34" s="2"/>
      <c r="SW34" s="2"/>
      <c r="SX34" s="2"/>
      <c r="TA34" s="2"/>
      <c r="TB34" s="2"/>
      <c r="TE34" s="2"/>
      <c r="TF34" s="2"/>
      <c r="TI34" s="2"/>
      <c r="TJ34" s="2"/>
      <c r="TM34" s="2"/>
      <c r="TN34" s="2"/>
      <c r="TQ34" s="2"/>
      <c r="TR34" s="2"/>
      <c r="TU34" s="2"/>
      <c r="TV34" s="2"/>
      <c r="TY34" s="2"/>
      <c r="TZ34" s="2"/>
      <c r="UC34" s="2"/>
      <c r="UD34" s="2"/>
      <c r="UG34" s="2"/>
      <c r="UH34" s="2"/>
      <c r="UK34" s="2"/>
      <c r="UL34" s="2"/>
      <c r="UO34" s="2"/>
      <c r="UP34" s="2"/>
      <c r="US34" s="2"/>
      <c r="UT34" s="2"/>
      <c r="UW34" s="2"/>
      <c r="UX34" s="2"/>
      <c r="VA34" s="2"/>
      <c r="VB34" s="2"/>
      <c r="VE34" s="2"/>
      <c r="VF34" s="2"/>
      <c r="VI34" s="2"/>
      <c r="VJ34" s="2"/>
      <c r="VM34" s="2"/>
      <c r="VN34" s="2"/>
      <c r="VQ34" s="2"/>
      <c r="VR34" s="2"/>
      <c r="VU34" s="2"/>
      <c r="VV34" s="2"/>
      <c r="VY34" s="2"/>
      <c r="VZ34" s="2"/>
      <c r="WC34" s="2"/>
      <c r="WD34" s="2"/>
      <c r="WG34" s="2"/>
      <c r="WH34" s="2"/>
      <c r="WK34" s="2"/>
      <c r="WL34" s="2"/>
      <c r="WO34" s="2"/>
      <c r="WP34" s="2"/>
      <c r="WS34" s="2"/>
      <c r="WT34" s="2"/>
      <c r="WW34" s="2"/>
      <c r="WX34" s="2"/>
      <c r="XA34" s="2"/>
      <c r="XB34" s="2"/>
      <c r="XE34" s="2"/>
      <c r="XF34" s="2"/>
      <c r="XI34" s="2"/>
      <c r="XJ34" s="2"/>
      <c r="XM34" s="2"/>
      <c r="XN34" s="2"/>
      <c r="XQ34" s="2"/>
      <c r="XR34" s="2"/>
      <c r="XU34" s="2"/>
      <c r="XV34" s="2"/>
      <c r="XY34" s="2"/>
      <c r="XZ34" s="2"/>
      <c r="YC34" s="2"/>
      <c r="YD34" s="2"/>
      <c r="YG34" s="2"/>
      <c r="YH34" s="2"/>
      <c r="YK34" s="2"/>
      <c r="YL34" s="2"/>
      <c r="YO34" s="2"/>
      <c r="YP34" s="2"/>
      <c r="YS34" s="2"/>
      <c r="YT34" s="2"/>
      <c r="YW34" s="2"/>
      <c r="YX34" s="2"/>
      <c r="ZA34" s="2"/>
      <c r="ZB34" s="2"/>
      <c r="ZE34" s="2"/>
      <c r="ZF34" s="2"/>
      <c r="ZI34" s="2"/>
      <c r="ZJ34" s="2"/>
      <c r="ZM34" s="2"/>
      <c r="ZN34" s="2"/>
      <c r="ZQ34" s="2"/>
      <c r="ZR34" s="2"/>
      <c r="ZU34" s="2"/>
      <c r="ZV34" s="2"/>
      <c r="ZY34" s="2"/>
      <c r="ZZ34" s="2"/>
      <c r="AAC34" s="2"/>
      <c r="AAD34" s="2"/>
      <c r="AAG34" s="2"/>
      <c r="AAH34" s="2"/>
      <c r="AAK34" s="2"/>
      <c r="AAL34" s="2"/>
      <c r="AAO34" s="2"/>
      <c r="AAP34" s="2"/>
      <c r="AAS34" s="2"/>
      <c r="AAT34" s="2"/>
      <c r="AAW34" s="2"/>
      <c r="AAX34" s="2"/>
      <c r="ABA34" s="2"/>
      <c r="ABB34" s="2"/>
      <c r="ABE34" s="2"/>
      <c r="ABF34" s="2"/>
      <c r="ABI34" s="2"/>
      <c r="ABJ34" s="2"/>
      <c r="ABM34" s="2"/>
      <c r="ABN34" s="2"/>
      <c r="ABQ34" s="2"/>
      <c r="ABR34" s="2"/>
      <c r="ABU34" s="2"/>
      <c r="ABV34" s="2"/>
      <c r="ABY34" s="2"/>
      <c r="ABZ34" s="2"/>
      <c r="ACC34" s="2"/>
      <c r="ACD34" s="2"/>
      <c r="ACG34" s="2"/>
      <c r="ACH34" s="2"/>
      <c r="ACK34" s="2"/>
      <c r="ACL34" s="2"/>
      <c r="ACO34" s="2"/>
      <c r="ACP34" s="2"/>
      <c r="ACS34" s="2"/>
      <c r="ACT34" s="2"/>
      <c r="ACW34" s="2"/>
      <c r="ACX34" s="2"/>
      <c r="ADA34" s="2"/>
      <c r="ADB34" s="2"/>
      <c r="ADE34" s="2"/>
      <c r="ADF34" s="2"/>
      <c r="ADI34" s="2"/>
      <c r="ADJ34" s="2"/>
      <c r="ADM34" s="2"/>
      <c r="ADN34" s="2"/>
      <c r="ADQ34" s="2"/>
      <c r="ADR34" s="2"/>
      <c r="ADU34" s="2"/>
      <c r="ADV34" s="2"/>
      <c r="ADY34" s="2"/>
      <c r="ADZ34" s="2"/>
      <c r="AEC34" s="2"/>
      <c r="AED34" s="2"/>
      <c r="AEG34" s="2"/>
      <c r="AEH34" s="2"/>
      <c r="AEK34" s="2"/>
      <c r="AEL34" s="2"/>
      <c r="AEO34" s="2"/>
      <c r="AEP34" s="2"/>
      <c r="AES34" s="2"/>
      <c r="AET34" s="2"/>
      <c r="AEW34" s="2"/>
      <c r="AEX34" s="2"/>
      <c r="AFA34" s="2"/>
      <c r="AFB34" s="2"/>
      <c r="AFE34" s="2"/>
      <c r="AFF34" s="2"/>
      <c r="AFI34" s="2"/>
      <c r="AFJ34" s="2"/>
      <c r="AFM34" s="2"/>
      <c r="AFN34" s="2"/>
      <c r="AFQ34" s="2"/>
      <c r="AFR34" s="2"/>
      <c r="AFU34" s="2"/>
      <c r="AFV34" s="2"/>
      <c r="AFY34" s="2"/>
      <c r="AFZ34" s="2"/>
      <c r="AGC34" s="2"/>
      <c r="AGD34" s="2"/>
      <c r="AGG34" s="2"/>
      <c r="AGH34" s="2"/>
      <c r="AGK34" s="2"/>
      <c r="AGL34" s="2"/>
      <c r="AGO34" s="2"/>
      <c r="AGP34" s="2"/>
      <c r="AGS34" s="2"/>
      <c r="AGT34" s="2"/>
      <c r="AGW34" s="2"/>
      <c r="AGX34" s="2"/>
      <c r="AHA34" s="2"/>
      <c r="AHB34" s="2"/>
      <c r="AHE34" s="2"/>
      <c r="AHF34" s="2"/>
      <c r="AHI34" s="2"/>
      <c r="AHJ34" s="2"/>
      <c r="AHM34" s="2"/>
      <c r="AHN34" s="2"/>
      <c r="AHQ34" s="2"/>
      <c r="AHR34" s="2"/>
      <c r="AHU34" s="2"/>
      <c r="AHV34" s="2"/>
      <c r="AHY34" s="2"/>
      <c r="AHZ34" s="2"/>
      <c r="AIC34" s="2"/>
      <c r="AID34" s="2"/>
      <c r="AIG34" s="2"/>
      <c r="AIH34" s="2"/>
      <c r="AIK34" s="2"/>
      <c r="AIL34" s="2"/>
      <c r="AIO34" s="2"/>
      <c r="AIP34" s="2"/>
      <c r="AIS34" s="2"/>
      <c r="AIT34" s="2"/>
      <c r="AIW34" s="2"/>
      <c r="AIX34" s="2"/>
      <c r="AJA34" s="2"/>
      <c r="AJB34" s="2"/>
      <c r="AJE34" s="2"/>
      <c r="AJF34" s="2"/>
      <c r="AJI34" s="2"/>
      <c r="AJJ34" s="2"/>
      <c r="AJM34" s="2"/>
      <c r="AJN34" s="2"/>
      <c r="AJQ34" s="2"/>
      <c r="AJR34" s="2"/>
      <c r="AJU34" s="2"/>
      <c r="AJV34" s="2"/>
      <c r="AJY34" s="2"/>
      <c r="AJZ34" s="2"/>
      <c r="AKC34" s="2"/>
      <c r="AKD34" s="2"/>
      <c r="AKG34" s="2"/>
      <c r="AKH34" s="2"/>
      <c r="AKK34" s="2"/>
      <c r="AKL34" s="2"/>
      <c r="AKO34" s="2"/>
      <c r="AKP34" s="2"/>
      <c r="AKS34" s="2"/>
      <c r="AKT34" s="2"/>
      <c r="AKW34" s="2"/>
      <c r="AKX34" s="2"/>
      <c r="ALA34" s="2"/>
      <c r="ALB34" s="2"/>
      <c r="ALE34" s="2"/>
      <c r="ALF34" s="2"/>
      <c r="ALI34" s="2"/>
      <c r="ALJ34" s="2"/>
      <c r="ALM34" s="2"/>
      <c r="ALN34" s="2"/>
      <c r="ALQ34" s="2"/>
      <c r="ALR34" s="2"/>
      <c r="ALU34" s="2"/>
      <c r="ALV34" s="2"/>
      <c r="ALY34" s="2"/>
      <c r="ALZ34" s="2"/>
      <c r="AMC34" s="2"/>
      <c r="AMD34" s="2"/>
      <c r="AMG34" s="2"/>
      <c r="AMH34" s="2"/>
      <c r="AMK34" s="2"/>
      <c r="AML34" s="2"/>
      <c r="AMO34" s="2"/>
      <c r="AMP34" s="2"/>
      <c r="AMS34" s="2"/>
      <c r="AMT34" s="2"/>
      <c r="AMW34" s="2"/>
      <c r="AMX34" s="2"/>
      <c r="ANA34" s="2"/>
      <c r="ANB34" s="2"/>
      <c r="ANE34" s="2"/>
      <c r="ANF34" s="2"/>
      <c r="ANI34" s="2"/>
      <c r="ANJ34" s="2"/>
      <c r="ANM34" s="2"/>
      <c r="ANN34" s="2"/>
      <c r="ANQ34" s="2"/>
      <c r="ANR34" s="2"/>
      <c r="ANU34" s="2"/>
      <c r="ANV34" s="2"/>
      <c r="ANY34" s="2"/>
      <c r="ANZ34" s="2"/>
      <c r="AOC34" s="2"/>
      <c r="AOD34" s="2"/>
      <c r="AOG34" s="2"/>
      <c r="AOH34" s="2"/>
      <c r="AOK34" s="2"/>
      <c r="AOL34" s="2"/>
      <c r="AOO34" s="2"/>
      <c r="AOP34" s="2"/>
      <c r="AOS34" s="2"/>
      <c r="AOT34" s="2"/>
      <c r="AOW34" s="2"/>
      <c r="AOX34" s="2"/>
      <c r="APA34" s="2"/>
      <c r="APB34" s="2"/>
      <c r="APE34" s="2"/>
      <c r="APF34" s="2"/>
      <c r="API34" s="2"/>
      <c r="APJ34" s="2"/>
      <c r="APM34" s="2"/>
      <c r="APN34" s="2"/>
      <c r="APQ34" s="2"/>
      <c r="APR34" s="2"/>
      <c r="APU34" s="2"/>
      <c r="APV34" s="2"/>
      <c r="APY34" s="2"/>
      <c r="APZ34" s="2"/>
      <c r="AQC34" s="2"/>
      <c r="AQD34" s="2"/>
      <c r="AQG34" s="2"/>
      <c r="AQH34" s="2"/>
      <c r="AQK34" s="2"/>
      <c r="AQL34" s="2"/>
      <c r="AQO34" s="2"/>
      <c r="AQP34" s="2"/>
      <c r="AQS34" s="2"/>
      <c r="AQT34" s="2"/>
      <c r="AQW34" s="2"/>
      <c r="AQX34" s="2"/>
      <c r="ARA34" s="2"/>
      <c r="ARB34" s="2"/>
      <c r="ARE34" s="2"/>
      <c r="ARF34" s="2"/>
      <c r="ARI34" s="2"/>
      <c r="ARJ34" s="2"/>
      <c r="ARM34" s="2"/>
      <c r="ARN34" s="2"/>
      <c r="ARQ34" s="2"/>
      <c r="ARR34" s="2"/>
      <c r="ARU34" s="2"/>
      <c r="ARV34" s="2"/>
      <c r="ARY34" s="2"/>
      <c r="ARZ34" s="2"/>
      <c r="ASC34" s="2"/>
      <c r="ASD34" s="2"/>
      <c r="ASG34" s="2"/>
      <c r="ASH34" s="2"/>
      <c r="ASK34" s="2"/>
      <c r="ASL34" s="2"/>
      <c r="ASO34" s="2"/>
      <c r="ASP34" s="2"/>
      <c r="ASS34" s="2"/>
      <c r="AST34" s="2"/>
      <c r="ASW34" s="2"/>
      <c r="ASX34" s="2"/>
      <c r="ATA34" s="2"/>
      <c r="ATB34" s="2"/>
      <c r="ATE34" s="2"/>
      <c r="ATF34" s="2"/>
      <c r="ATI34" s="2"/>
      <c r="ATJ34" s="2"/>
      <c r="ATM34" s="2"/>
      <c r="ATN34" s="2"/>
      <c r="ATQ34" s="2"/>
      <c r="ATR34" s="2"/>
      <c r="ATU34" s="2"/>
      <c r="ATV34" s="2"/>
      <c r="ATY34" s="2"/>
      <c r="ATZ34" s="2"/>
      <c r="AUC34" s="2"/>
      <c r="AUD34" s="2"/>
      <c r="AUG34" s="2"/>
      <c r="AUH34" s="2"/>
      <c r="AUK34" s="2"/>
      <c r="AUL34" s="2"/>
      <c r="AUO34" s="2"/>
      <c r="AUP34" s="2"/>
      <c r="AUS34" s="2"/>
      <c r="AUT34" s="2"/>
      <c r="AUW34" s="2"/>
      <c r="AUX34" s="2"/>
      <c r="AVA34" s="2"/>
      <c r="AVB34" s="2"/>
      <c r="AVE34" s="2"/>
      <c r="AVF34" s="2"/>
      <c r="AVI34" s="2"/>
      <c r="AVJ34" s="2"/>
      <c r="AVM34" s="2"/>
      <c r="AVN34" s="2"/>
      <c r="AVQ34" s="2"/>
      <c r="AVR34" s="2"/>
      <c r="AVU34" s="2"/>
      <c r="AVV34" s="2"/>
      <c r="AVY34" s="2"/>
      <c r="AVZ34" s="2"/>
      <c r="AWC34" s="2"/>
      <c r="AWD34" s="2"/>
      <c r="AWG34" s="2"/>
      <c r="AWH34" s="2"/>
      <c r="AWK34" s="2"/>
      <c r="AWL34" s="2"/>
      <c r="AWO34" s="2"/>
      <c r="AWP34" s="2"/>
      <c r="AWS34" s="2"/>
      <c r="AWT34" s="2"/>
      <c r="AWW34" s="2"/>
      <c r="AWX34" s="2"/>
      <c r="AXA34" s="2"/>
      <c r="AXB34" s="2"/>
      <c r="AXE34" s="2"/>
      <c r="AXF34" s="2"/>
      <c r="AXI34" s="2"/>
      <c r="AXJ34" s="2"/>
      <c r="AXM34" s="2"/>
      <c r="AXN34" s="2"/>
      <c r="AXQ34" s="2"/>
      <c r="AXR34" s="2"/>
      <c r="AXU34" s="2"/>
      <c r="AXV34" s="2"/>
      <c r="AXY34" s="2"/>
      <c r="AXZ34" s="2"/>
      <c r="AYC34" s="2"/>
      <c r="AYD34" s="2"/>
      <c r="AYG34" s="2"/>
      <c r="AYH34" s="2"/>
      <c r="AYK34" s="2"/>
      <c r="AYL34" s="2"/>
      <c r="AYO34" s="2"/>
      <c r="AYP34" s="2"/>
      <c r="AYS34" s="2"/>
      <c r="AYT34" s="2"/>
      <c r="AYW34" s="2"/>
      <c r="AYX34" s="2"/>
      <c r="AZA34" s="2"/>
      <c r="AZB34" s="2"/>
      <c r="AZE34" s="2"/>
      <c r="AZF34" s="2"/>
      <c r="AZI34" s="2"/>
      <c r="AZJ34" s="2"/>
      <c r="AZM34" s="2"/>
      <c r="AZN34" s="2"/>
      <c r="AZQ34" s="2"/>
      <c r="AZR34" s="2"/>
      <c r="AZU34" s="2"/>
      <c r="AZV34" s="2"/>
      <c r="AZY34" s="2"/>
      <c r="AZZ34" s="2"/>
      <c r="BAC34" s="2"/>
      <c r="BAD34" s="2"/>
      <c r="BAG34" s="2"/>
      <c r="BAH34" s="2"/>
      <c r="BAK34" s="2"/>
      <c r="BAL34" s="2"/>
      <c r="BAO34" s="2"/>
      <c r="BAP34" s="2"/>
      <c r="BAS34" s="2"/>
      <c r="BAT34" s="2"/>
      <c r="BAW34" s="2"/>
      <c r="BAX34" s="2"/>
      <c r="BBA34" s="2"/>
      <c r="BBB34" s="2"/>
      <c r="BBE34" s="2"/>
      <c r="BBF34" s="2"/>
      <c r="BBI34" s="2"/>
      <c r="BBJ34" s="2"/>
      <c r="BBM34" s="2"/>
      <c r="BBN34" s="2"/>
      <c r="BBQ34" s="2"/>
      <c r="BBR34" s="2"/>
      <c r="BBU34" s="2"/>
      <c r="BBV34" s="2"/>
      <c r="BBY34" s="2"/>
      <c r="BBZ34" s="2"/>
      <c r="BCC34" s="2"/>
      <c r="BCD34" s="2"/>
      <c r="BCG34" s="2"/>
      <c r="BCH34" s="2"/>
      <c r="BCK34" s="2"/>
      <c r="BCL34" s="2"/>
      <c r="BCO34" s="2"/>
      <c r="BCP34" s="2"/>
      <c r="BCS34" s="2"/>
      <c r="BCT34" s="2"/>
      <c r="BCW34" s="2"/>
      <c r="BCX34" s="2"/>
      <c r="BDA34" s="2"/>
      <c r="BDB34" s="2"/>
      <c r="BDE34" s="2"/>
      <c r="BDF34" s="2"/>
      <c r="BDI34" s="2"/>
      <c r="BDJ34" s="2"/>
      <c r="BDM34" s="2"/>
      <c r="BDN34" s="2"/>
      <c r="BDQ34" s="2"/>
      <c r="BDR34" s="2"/>
      <c r="BDU34" s="2"/>
      <c r="BDV34" s="2"/>
      <c r="BDY34" s="2"/>
      <c r="BDZ34" s="2"/>
      <c r="BEC34" s="2"/>
      <c r="BED34" s="2"/>
      <c r="BEG34" s="2"/>
      <c r="BEH34" s="2"/>
      <c r="BEK34" s="2"/>
      <c r="BEL34" s="2"/>
      <c r="BEO34" s="2"/>
      <c r="BEP34" s="2"/>
      <c r="BES34" s="2"/>
      <c r="BET34" s="2"/>
      <c r="BEW34" s="2"/>
      <c r="BEX34" s="2"/>
      <c r="BFA34" s="2"/>
      <c r="BFB34" s="2"/>
      <c r="BFE34" s="2"/>
      <c r="BFF34" s="2"/>
      <c r="BFI34" s="2"/>
      <c r="BFJ34" s="2"/>
      <c r="BFM34" s="2"/>
      <c r="BFN34" s="2"/>
      <c r="BFQ34" s="2"/>
      <c r="BFR34" s="2"/>
      <c r="BFU34" s="2"/>
      <c r="BFV34" s="2"/>
      <c r="BFY34" s="2"/>
      <c r="BFZ34" s="2"/>
      <c r="BGC34" s="2"/>
      <c r="BGD34" s="2"/>
      <c r="BGG34" s="2"/>
      <c r="BGH34" s="2"/>
      <c r="BGK34" s="2"/>
      <c r="BGL34" s="2"/>
      <c r="BGO34" s="2"/>
      <c r="BGP34" s="2"/>
      <c r="BGS34" s="2"/>
      <c r="BGT34" s="2"/>
      <c r="BGW34" s="2"/>
      <c r="BGX34" s="2"/>
      <c r="BHA34" s="2"/>
      <c r="BHB34" s="2"/>
      <c r="BHE34" s="2"/>
      <c r="BHF34" s="2"/>
      <c r="BHI34" s="2"/>
      <c r="BHJ34" s="2"/>
      <c r="BHM34" s="2"/>
      <c r="BHN34" s="2"/>
      <c r="BHQ34" s="2"/>
      <c r="BHR34" s="2"/>
      <c r="BHU34" s="2"/>
      <c r="BHV34" s="2"/>
      <c r="BHY34" s="2"/>
      <c r="BHZ34" s="2"/>
      <c r="BIC34" s="2"/>
      <c r="BID34" s="2"/>
      <c r="BIG34" s="2"/>
      <c r="BIH34" s="2"/>
      <c r="BIK34" s="2"/>
      <c r="BIL34" s="2"/>
      <c r="BIO34" s="2"/>
      <c r="BIP34" s="2"/>
      <c r="BIS34" s="2"/>
      <c r="BIT34" s="2"/>
      <c r="BIW34" s="2"/>
      <c r="BIX34" s="2"/>
      <c r="BJA34" s="2"/>
      <c r="BJB34" s="2"/>
      <c r="BJE34" s="2"/>
      <c r="BJF34" s="2"/>
      <c r="BJI34" s="2"/>
      <c r="BJJ34" s="2"/>
      <c r="BJM34" s="2"/>
      <c r="BJN34" s="2"/>
      <c r="BJQ34" s="2"/>
      <c r="BJR34" s="2"/>
      <c r="BJU34" s="2"/>
      <c r="BJV34" s="2"/>
      <c r="BJY34" s="2"/>
      <c r="BJZ34" s="2"/>
      <c r="BKC34" s="2"/>
      <c r="BKD34" s="2"/>
      <c r="BKG34" s="2"/>
      <c r="BKH34" s="2"/>
      <c r="BKK34" s="2"/>
      <c r="BKL34" s="2"/>
      <c r="BKO34" s="2"/>
      <c r="BKP34" s="2"/>
      <c r="BKS34" s="2"/>
      <c r="BKT34" s="2"/>
      <c r="BKW34" s="2"/>
      <c r="BKX34" s="2"/>
      <c r="BLA34" s="2"/>
      <c r="BLB34" s="2"/>
      <c r="BLE34" s="2"/>
      <c r="BLF34" s="2"/>
      <c r="BLI34" s="2"/>
      <c r="BLJ34" s="2"/>
      <c r="BLM34" s="2"/>
      <c r="BLN34" s="2"/>
      <c r="BLQ34" s="2"/>
      <c r="BLR34" s="2"/>
      <c r="BLU34" s="2"/>
      <c r="BLV34" s="2"/>
      <c r="BLY34" s="2"/>
      <c r="BLZ34" s="2"/>
      <c r="BMC34" s="2"/>
      <c r="BMD34" s="2"/>
      <c r="BMG34" s="2"/>
      <c r="BMH34" s="2"/>
      <c r="BMK34" s="2"/>
      <c r="BML34" s="2"/>
      <c r="BMO34" s="2"/>
      <c r="BMP34" s="2"/>
      <c r="BMS34" s="2"/>
      <c r="BMT34" s="2"/>
      <c r="BMW34" s="2"/>
      <c r="BMX34" s="2"/>
      <c r="BNA34" s="2"/>
      <c r="BNB34" s="2"/>
      <c r="BNE34" s="2"/>
      <c r="BNF34" s="2"/>
      <c r="BNI34" s="2"/>
      <c r="BNJ34" s="2"/>
      <c r="BNM34" s="2"/>
      <c r="BNN34" s="2"/>
      <c r="BNQ34" s="2"/>
      <c r="BNR34" s="2"/>
      <c r="BNU34" s="2"/>
      <c r="BNV34" s="2"/>
      <c r="BNY34" s="2"/>
      <c r="BNZ34" s="2"/>
      <c r="BOC34" s="2"/>
      <c r="BOD34" s="2"/>
      <c r="BOG34" s="2"/>
      <c r="BOH34" s="2"/>
      <c r="BOK34" s="2"/>
      <c r="BOL34" s="2"/>
      <c r="BOO34" s="2"/>
      <c r="BOP34" s="2"/>
      <c r="BOS34" s="2"/>
      <c r="BOT34" s="2"/>
      <c r="BOW34" s="2"/>
      <c r="BOX34" s="2"/>
      <c r="BPA34" s="2"/>
      <c r="BPB34" s="2"/>
      <c r="BPE34" s="2"/>
      <c r="BPF34" s="2"/>
      <c r="BPI34" s="2"/>
      <c r="BPJ34" s="2"/>
      <c r="BPM34" s="2"/>
      <c r="BPN34" s="2"/>
      <c r="BPQ34" s="2"/>
      <c r="BPR34" s="2"/>
      <c r="BPU34" s="2"/>
      <c r="BPV34" s="2"/>
      <c r="BPY34" s="2"/>
      <c r="BPZ34" s="2"/>
      <c r="BQC34" s="2"/>
      <c r="BQD34" s="2"/>
      <c r="BQG34" s="2"/>
      <c r="BQH34" s="2"/>
      <c r="BQK34" s="2"/>
      <c r="BQL34" s="2"/>
      <c r="BQO34" s="2"/>
      <c r="BQP34" s="2"/>
      <c r="BQS34" s="2"/>
      <c r="BQT34" s="2"/>
      <c r="BQW34" s="2"/>
      <c r="BQX34" s="2"/>
      <c r="BRA34" s="2"/>
      <c r="BRB34" s="2"/>
      <c r="BRE34" s="2"/>
      <c r="BRF34" s="2"/>
      <c r="BRI34" s="2"/>
      <c r="BRJ34" s="2"/>
      <c r="BRM34" s="2"/>
      <c r="BRN34" s="2"/>
      <c r="BRQ34" s="2"/>
    </row>
    <row r="35" spans="1:1022 1025:1837">
      <c r="A35" t="s">
        <v>788</v>
      </c>
      <c r="B35" s="2" t="s">
        <v>555</v>
      </c>
      <c r="C35" s="2" t="s">
        <v>556</v>
      </c>
      <c r="F35" s="2"/>
      <c r="G35" s="2"/>
      <c r="J35" s="2"/>
      <c r="K35" s="2"/>
      <c r="N35" s="2"/>
      <c r="Q35" s="2"/>
      <c r="R35" s="2"/>
      <c r="U35" s="2"/>
      <c r="V35" s="2"/>
      <c r="Y35" s="2"/>
      <c r="Z35" s="2"/>
      <c r="AC35" s="2"/>
      <c r="AD35" s="2"/>
      <c r="AG35" s="2"/>
      <c r="AH35" s="2"/>
      <c r="AK35" s="2"/>
      <c r="AL35" s="2"/>
      <c r="AO35" s="2"/>
      <c r="AP35" s="2"/>
      <c r="AS35" s="2"/>
      <c r="AT35" s="2"/>
      <c r="AW35" s="2"/>
      <c r="AX35" s="2"/>
      <c r="BA35" s="2"/>
      <c r="BB35" s="2"/>
      <c r="BE35" s="2"/>
      <c r="BF35" s="2"/>
      <c r="BI35" s="2"/>
      <c r="BJ35" s="2"/>
      <c r="BM35" s="2"/>
      <c r="BN35" s="2"/>
      <c r="BQ35" s="2"/>
      <c r="BR35" s="2"/>
      <c r="BU35" s="2"/>
      <c r="BV35" s="2"/>
      <c r="BY35" s="2"/>
      <c r="BZ35" s="2"/>
      <c r="CC35" s="2"/>
      <c r="CD35" s="2"/>
      <c r="CG35" s="2"/>
      <c r="CH35" s="2"/>
      <c r="CK35" s="2"/>
      <c r="CL35" s="2"/>
      <c r="CO35" s="2"/>
      <c r="CP35" s="2"/>
      <c r="CS35" s="2"/>
      <c r="CT35" s="2"/>
      <c r="CW35" s="2"/>
      <c r="CX35" s="2"/>
      <c r="DA35" s="2"/>
      <c r="DB35" s="2"/>
      <c r="DE35" s="2"/>
      <c r="DF35" s="2"/>
      <c r="DI35" s="2"/>
      <c r="DJ35" s="2"/>
      <c r="DM35" s="2"/>
      <c r="DN35" s="2"/>
      <c r="DQ35" s="2"/>
      <c r="DR35" s="2"/>
      <c r="DU35" s="2"/>
      <c r="DV35" s="2"/>
      <c r="DY35" s="2"/>
      <c r="DZ35" s="2"/>
      <c r="EC35" s="2"/>
      <c r="ED35" s="2"/>
      <c r="EG35" s="2"/>
      <c r="EH35" s="2"/>
      <c r="EK35" s="2"/>
      <c r="EL35" s="2"/>
      <c r="EO35" s="2"/>
      <c r="EP35" s="2"/>
      <c r="ES35" s="2"/>
      <c r="ET35" s="2"/>
      <c r="EW35" s="2"/>
      <c r="EX35" s="2"/>
      <c r="FA35" s="2"/>
      <c r="FB35" s="2"/>
      <c r="FE35" s="2"/>
      <c r="FF35" s="2"/>
      <c r="FI35" s="2"/>
      <c r="FJ35" s="2"/>
      <c r="FM35" s="2"/>
      <c r="FN35" s="2"/>
      <c r="FQ35" s="2"/>
      <c r="FR35" s="2"/>
      <c r="FU35" s="2"/>
      <c r="FV35" s="2"/>
      <c r="FY35" s="2"/>
      <c r="FZ35" s="2"/>
      <c r="GC35" s="2"/>
      <c r="GD35" s="2"/>
      <c r="GG35" s="2"/>
      <c r="GH35" s="2"/>
      <c r="GK35" s="2"/>
      <c r="GL35" s="2"/>
      <c r="GO35" s="2"/>
      <c r="GP35" s="2"/>
      <c r="GS35" s="2"/>
      <c r="GT35" s="2"/>
      <c r="GW35" s="2"/>
      <c r="GX35" s="2"/>
      <c r="HA35" s="2"/>
      <c r="HB35" s="2"/>
      <c r="HE35" s="2"/>
      <c r="HF35" s="2"/>
      <c r="HI35" s="2"/>
      <c r="HJ35" s="2"/>
      <c r="HM35" s="2"/>
      <c r="HN35" s="2"/>
      <c r="HQ35" s="2"/>
      <c r="HR35" s="2"/>
      <c r="HU35" s="2"/>
      <c r="HV35" s="2"/>
      <c r="HY35" s="2"/>
      <c r="HZ35" s="2"/>
      <c r="IC35" s="2"/>
      <c r="ID35" s="2"/>
      <c r="IG35" s="2"/>
      <c r="IH35" s="2"/>
      <c r="IK35" s="2"/>
      <c r="IL35" s="2"/>
      <c r="IO35" s="2"/>
      <c r="IP35" s="2"/>
      <c r="IS35" s="2"/>
      <c r="IT35" s="2"/>
      <c r="IW35" s="2"/>
      <c r="IX35" s="2"/>
      <c r="JA35" s="2"/>
      <c r="JB35" s="2"/>
      <c r="JE35" s="2"/>
      <c r="JF35" s="2"/>
      <c r="JI35" s="2"/>
      <c r="JJ35" s="2"/>
      <c r="JM35" s="2"/>
      <c r="JN35" s="2"/>
      <c r="JQ35" s="2"/>
      <c r="JR35" s="2"/>
      <c r="JU35" s="2"/>
      <c r="JV35" s="2"/>
      <c r="JY35" s="2"/>
      <c r="JZ35" s="2"/>
      <c r="KC35" s="2"/>
      <c r="KD35" s="2"/>
      <c r="KG35" s="2"/>
      <c r="KH35" s="2"/>
      <c r="KK35" s="2"/>
      <c r="KL35" s="2"/>
      <c r="KO35" s="2"/>
      <c r="KP35" s="2"/>
      <c r="KS35" s="2"/>
      <c r="KT35" s="2"/>
      <c r="KW35" s="2"/>
      <c r="KX35" s="2"/>
      <c r="LA35" s="2"/>
      <c r="LB35" s="2"/>
      <c r="LE35" s="2"/>
      <c r="LF35" s="2"/>
      <c r="LI35" s="2"/>
      <c r="LJ35" s="2"/>
      <c r="LM35" s="2"/>
      <c r="LN35" s="2"/>
      <c r="LQ35" s="2"/>
      <c r="LR35" s="2"/>
      <c r="LU35" s="2"/>
      <c r="LV35" s="2"/>
      <c r="LY35" s="2"/>
      <c r="LZ35" s="2"/>
      <c r="MC35" s="2"/>
      <c r="MD35" s="2"/>
      <c r="MG35" s="2"/>
      <c r="MH35" s="2"/>
      <c r="MK35" s="2"/>
      <c r="ML35" s="2"/>
      <c r="MO35" s="2"/>
      <c r="MP35" s="2"/>
      <c r="MS35" s="2"/>
      <c r="MT35" s="2"/>
      <c r="MW35" s="2"/>
      <c r="MX35" s="2"/>
      <c r="NA35" s="2"/>
      <c r="NB35" s="2"/>
      <c r="NE35" s="2"/>
      <c r="NF35" s="2"/>
      <c r="NI35" s="2"/>
      <c r="NJ35" s="2"/>
      <c r="NM35" s="2"/>
      <c r="NN35" s="2"/>
      <c r="NQ35" s="2"/>
      <c r="NR35" s="2"/>
      <c r="NU35" s="2"/>
      <c r="NV35" s="2"/>
      <c r="NY35" s="2"/>
      <c r="NZ35" s="2"/>
      <c r="OC35" s="2"/>
      <c r="OD35" s="2"/>
      <c r="OG35" s="2"/>
      <c r="OH35" s="2"/>
      <c r="OK35" s="2"/>
      <c r="OL35" s="2"/>
      <c r="OO35" s="2"/>
      <c r="OP35" s="2"/>
      <c r="OS35" s="2"/>
      <c r="OT35" s="2"/>
      <c r="OW35" s="2"/>
      <c r="OX35" s="2"/>
      <c r="PA35" s="2"/>
      <c r="PB35" s="2"/>
      <c r="PE35" s="2"/>
      <c r="PF35" s="2"/>
      <c r="PI35" s="2"/>
      <c r="PJ35" s="2"/>
      <c r="PM35" s="2"/>
      <c r="PN35" s="2"/>
      <c r="PQ35" s="2"/>
      <c r="PR35" s="2"/>
      <c r="PU35" s="2"/>
      <c r="PV35" s="2"/>
      <c r="PY35" s="2"/>
      <c r="PZ35" s="2"/>
      <c r="QC35" s="2"/>
      <c r="QD35" s="2"/>
      <c r="QG35" s="2"/>
      <c r="QH35" s="2"/>
      <c r="QK35" s="2"/>
      <c r="QL35" s="2"/>
      <c r="QO35" s="2"/>
      <c r="QP35" s="2"/>
      <c r="QS35" s="2"/>
      <c r="QT35" s="2"/>
      <c r="QW35" s="2"/>
      <c r="QX35" s="2"/>
      <c r="RA35" s="2"/>
      <c r="RB35" s="2"/>
      <c r="RE35" s="2"/>
      <c r="RF35" s="2"/>
      <c r="RI35" s="2"/>
      <c r="RJ35" s="2"/>
      <c r="RM35" s="2"/>
      <c r="RN35" s="2"/>
      <c r="RQ35" s="2"/>
      <c r="RR35" s="2"/>
      <c r="RU35" s="2"/>
      <c r="RV35" s="2"/>
      <c r="RY35" s="2"/>
      <c r="RZ35" s="2"/>
      <c r="SC35" s="2"/>
      <c r="SD35" s="2"/>
      <c r="SG35" s="2"/>
      <c r="SH35" s="2"/>
      <c r="SK35" s="2"/>
      <c r="SL35" s="2"/>
      <c r="SO35" s="2"/>
      <c r="SP35" s="2"/>
      <c r="SS35" s="2"/>
      <c r="ST35" s="2"/>
      <c r="SW35" s="2"/>
      <c r="SX35" s="2"/>
      <c r="TA35" s="2"/>
      <c r="TB35" s="2"/>
      <c r="TE35" s="2"/>
      <c r="TF35" s="2"/>
      <c r="TI35" s="2"/>
      <c r="TJ35" s="2"/>
      <c r="TM35" s="2"/>
      <c r="TN35" s="2"/>
      <c r="TQ35" s="2"/>
      <c r="TR35" s="2"/>
      <c r="TU35" s="2"/>
      <c r="TV35" s="2"/>
      <c r="TY35" s="2"/>
      <c r="TZ35" s="2"/>
      <c r="UC35" s="2"/>
      <c r="UD35" s="2"/>
      <c r="UG35" s="2"/>
      <c r="UH35" s="2"/>
      <c r="UK35" s="2"/>
      <c r="UL35" s="2"/>
      <c r="UO35" s="2"/>
      <c r="UP35" s="2"/>
      <c r="US35" s="2"/>
      <c r="UT35" s="2"/>
      <c r="UW35" s="2"/>
      <c r="UX35" s="2"/>
      <c r="VA35" s="2"/>
      <c r="VB35" s="2"/>
      <c r="VE35" s="2"/>
      <c r="VF35" s="2"/>
      <c r="VI35" s="2"/>
      <c r="VJ35" s="2"/>
      <c r="VM35" s="2"/>
      <c r="VN35" s="2"/>
      <c r="VQ35" s="2"/>
      <c r="VR35" s="2"/>
      <c r="VU35" s="2"/>
      <c r="VV35" s="2"/>
      <c r="VY35" s="2"/>
      <c r="VZ35" s="2"/>
      <c r="WC35" s="2"/>
      <c r="WD35" s="2"/>
      <c r="WG35" s="2"/>
      <c r="WH35" s="2"/>
      <c r="WK35" s="2"/>
      <c r="WL35" s="2"/>
      <c r="WO35" s="2"/>
      <c r="WP35" s="2"/>
      <c r="WS35" s="2"/>
      <c r="WT35" s="2"/>
      <c r="WW35" s="2"/>
      <c r="WX35" s="2"/>
      <c r="XA35" s="2"/>
      <c r="XB35" s="2"/>
      <c r="XE35" s="2"/>
      <c r="XF35" s="2"/>
      <c r="XI35" s="2"/>
      <c r="XJ35" s="2"/>
      <c r="XM35" s="2"/>
      <c r="XN35" s="2"/>
      <c r="XQ35" s="2"/>
      <c r="XR35" s="2"/>
      <c r="XU35" s="2"/>
      <c r="XV35" s="2"/>
      <c r="XY35" s="2"/>
      <c r="XZ35" s="2"/>
      <c r="YC35" s="2"/>
      <c r="YD35" s="2"/>
      <c r="YG35" s="2"/>
      <c r="YH35" s="2"/>
      <c r="YK35" s="2"/>
      <c r="YL35" s="2"/>
      <c r="YO35" s="2"/>
      <c r="YP35" s="2"/>
      <c r="YS35" s="2"/>
      <c r="YT35" s="2"/>
      <c r="YW35" s="2"/>
      <c r="YX35" s="2"/>
      <c r="ZA35" s="2"/>
      <c r="ZB35" s="2"/>
      <c r="ZE35" s="2"/>
      <c r="ZF35" s="2"/>
      <c r="ZI35" s="2"/>
      <c r="ZJ35" s="2"/>
      <c r="ZM35" s="2"/>
      <c r="ZN35" s="2"/>
      <c r="ZQ35" s="2"/>
      <c r="ZR35" s="2"/>
      <c r="ZU35" s="2"/>
      <c r="ZV35" s="2"/>
      <c r="ZY35" s="2"/>
      <c r="ZZ35" s="2"/>
      <c r="AAC35" s="2"/>
      <c r="AAD35" s="2"/>
      <c r="AAG35" s="2"/>
      <c r="AAH35" s="2"/>
      <c r="AAK35" s="2"/>
      <c r="AAL35" s="2"/>
      <c r="AAO35" s="2"/>
      <c r="AAP35" s="2"/>
      <c r="AAS35" s="2"/>
      <c r="AAT35" s="2"/>
      <c r="AAW35" s="2"/>
      <c r="AAX35" s="2"/>
      <c r="ABA35" s="2"/>
      <c r="ABB35" s="2"/>
      <c r="ABE35" s="2"/>
      <c r="ABF35" s="2"/>
      <c r="ABI35" s="2"/>
      <c r="ABJ35" s="2"/>
      <c r="ABM35" s="2"/>
      <c r="ABN35" s="2"/>
      <c r="ABQ35" s="2"/>
      <c r="ABR35" s="2"/>
      <c r="ABU35" s="2"/>
      <c r="ABV35" s="2"/>
      <c r="ABY35" s="2"/>
      <c r="ABZ35" s="2"/>
      <c r="ACC35" s="2"/>
      <c r="ACD35" s="2"/>
      <c r="ACG35" s="2"/>
      <c r="ACH35" s="2"/>
      <c r="ACK35" s="2"/>
      <c r="ACL35" s="2"/>
      <c r="ACO35" s="2"/>
      <c r="ACP35" s="2"/>
      <c r="ACS35" s="2"/>
      <c r="ACT35" s="2"/>
      <c r="ACW35" s="2"/>
      <c r="ACX35" s="2"/>
      <c r="ADA35" s="2"/>
      <c r="ADB35" s="2"/>
      <c r="ADE35" s="2"/>
      <c r="ADF35" s="2"/>
      <c r="ADI35" s="2"/>
      <c r="ADJ35" s="2"/>
      <c r="ADM35" s="2"/>
      <c r="ADN35" s="2"/>
      <c r="ADQ35" s="2"/>
      <c r="ADR35" s="2"/>
      <c r="ADU35" s="2"/>
      <c r="ADV35" s="2"/>
      <c r="ADY35" s="2"/>
      <c r="ADZ35" s="2"/>
      <c r="AEC35" s="2"/>
      <c r="AED35" s="2"/>
      <c r="AEG35" s="2"/>
      <c r="AEH35" s="2"/>
      <c r="AEK35" s="2"/>
      <c r="AEL35" s="2"/>
      <c r="AEO35" s="2"/>
      <c r="AEP35" s="2"/>
      <c r="AES35" s="2"/>
      <c r="AET35" s="2"/>
      <c r="AEW35" s="2"/>
      <c r="AEX35" s="2"/>
      <c r="AFA35" s="2"/>
      <c r="AFB35" s="2"/>
      <c r="AFE35" s="2"/>
      <c r="AFF35" s="2"/>
      <c r="AFI35" s="2"/>
      <c r="AFJ35" s="2"/>
      <c r="AFM35" s="2"/>
      <c r="AFN35" s="2"/>
      <c r="AFQ35" s="2"/>
      <c r="AFR35" s="2"/>
      <c r="AFU35" s="2"/>
      <c r="AFV35" s="2"/>
      <c r="AFY35" s="2"/>
      <c r="AFZ35" s="2"/>
      <c r="AGC35" s="2"/>
      <c r="AGD35" s="2"/>
      <c r="AGG35" s="2"/>
      <c r="AGH35" s="2"/>
      <c r="AGK35" s="2"/>
      <c r="AGL35" s="2"/>
      <c r="AGO35" s="2"/>
      <c r="AGP35" s="2"/>
      <c r="AGS35" s="2"/>
      <c r="AGT35" s="2"/>
      <c r="AGW35" s="2"/>
      <c r="AGX35" s="2"/>
      <c r="AHA35" s="2"/>
      <c r="AHB35" s="2"/>
      <c r="AHE35" s="2"/>
      <c r="AHF35" s="2"/>
      <c r="AHI35" s="2"/>
      <c r="AHJ35" s="2"/>
      <c r="AHM35" s="2"/>
      <c r="AHN35" s="2"/>
      <c r="AHQ35" s="2"/>
      <c r="AHR35" s="2"/>
      <c r="AHU35" s="2"/>
      <c r="AHV35" s="2"/>
      <c r="AHY35" s="2"/>
      <c r="AHZ35" s="2"/>
      <c r="AIC35" s="2"/>
      <c r="AID35" s="2"/>
      <c r="AIG35" s="2"/>
      <c r="AIH35" s="2"/>
      <c r="AIK35" s="2"/>
      <c r="AIL35" s="2"/>
      <c r="AIO35" s="2"/>
      <c r="AIP35" s="2"/>
      <c r="AIS35" s="2"/>
      <c r="AIT35" s="2"/>
      <c r="AIW35" s="2"/>
      <c r="AIX35" s="2"/>
      <c r="AJA35" s="2"/>
      <c r="AJB35" s="2"/>
      <c r="AJE35" s="2"/>
      <c r="AJF35" s="2"/>
      <c r="AJI35" s="2"/>
      <c r="AJJ35" s="2"/>
      <c r="AJM35" s="2"/>
      <c r="AJN35" s="2"/>
      <c r="AJQ35" s="2"/>
      <c r="AJR35" s="2"/>
      <c r="AJU35" s="2"/>
      <c r="AJV35" s="2"/>
      <c r="AJY35" s="2"/>
      <c r="AJZ35" s="2"/>
      <c r="AKC35" s="2"/>
      <c r="AKD35" s="2"/>
      <c r="AKG35" s="2"/>
      <c r="AKH35" s="2"/>
      <c r="AKK35" s="2"/>
      <c r="AKL35" s="2"/>
      <c r="AKO35" s="2"/>
      <c r="AKP35" s="2"/>
      <c r="AKS35" s="2"/>
      <c r="AKT35" s="2"/>
      <c r="AKW35" s="2"/>
      <c r="AKX35" s="2"/>
      <c r="ALA35" s="2"/>
      <c r="ALB35" s="2"/>
      <c r="ALE35" s="2"/>
      <c r="ALF35" s="2"/>
      <c r="ALI35" s="2"/>
      <c r="ALJ35" s="2"/>
      <c r="ALM35" s="2"/>
      <c r="ALN35" s="2"/>
      <c r="ALQ35" s="2"/>
      <c r="ALR35" s="2"/>
      <c r="ALU35" s="2"/>
      <c r="ALV35" s="2"/>
      <c r="ALY35" s="2"/>
      <c r="ALZ35" s="2"/>
      <c r="AMC35" s="2"/>
      <c r="AMD35" s="2"/>
      <c r="AMG35" s="2"/>
      <c r="AMH35" s="2"/>
      <c r="AMK35" s="2"/>
      <c r="AML35" s="2"/>
      <c r="AMO35" s="2"/>
      <c r="AMP35" s="2"/>
      <c r="AMS35" s="2"/>
      <c r="AMT35" s="2"/>
      <c r="AMW35" s="2"/>
      <c r="AMX35" s="2"/>
      <c r="ANA35" s="2"/>
      <c r="ANB35" s="2"/>
      <c r="ANE35" s="2"/>
      <c r="ANF35" s="2"/>
      <c r="ANI35" s="2"/>
      <c r="ANJ35" s="2"/>
      <c r="ANM35" s="2"/>
      <c r="ANN35" s="2"/>
      <c r="ANQ35" s="2"/>
      <c r="ANR35" s="2"/>
      <c r="ANU35" s="2"/>
      <c r="ANV35" s="2"/>
      <c r="ANY35" s="2"/>
      <c r="ANZ35" s="2"/>
      <c r="AOC35" s="2"/>
      <c r="AOD35" s="2"/>
      <c r="AOG35" s="2"/>
      <c r="AOH35" s="2"/>
      <c r="AOK35" s="2"/>
      <c r="AOL35" s="2"/>
      <c r="AOO35" s="2"/>
      <c r="AOP35" s="2"/>
      <c r="AOS35" s="2"/>
      <c r="AOT35" s="2"/>
      <c r="AOW35" s="2"/>
      <c r="AOX35" s="2"/>
      <c r="APA35" s="2"/>
      <c r="APB35" s="2"/>
      <c r="APE35" s="2"/>
      <c r="APF35" s="2"/>
      <c r="API35" s="2"/>
      <c r="APJ35" s="2"/>
      <c r="APM35" s="2"/>
      <c r="APN35" s="2"/>
      <c r="APQ35" s="2"/>
      <c r="APR35" s="2"/>
      <c r="APU35" s="2"/>
      <c r="APV35" s="2"/>
      <c r="APY35" s="2"/>
      <c r="APZ35" s="2"/>
      <c r="AQC35" s="2"/>
      <c r="AQD35" s="2"/>
      <c r="AQG35" s="2"/>
      <c r="AQH35" s="2"/>
      <c r="AQK35" s="2"/>
      <c r="AQL35" s="2"/>
      <c r="AQO35" s="2"/>
      <c r="AQP35" s="2"/>
      <c r="AQS35" s="2"/>
      <c r="AQT35" s="2"/>
      <c r="AQW35" s="2"/>
      <c r="AQX35" s="2"/>
      <c r="ARA35" s="2"/>
      <c r="ARB35" s="2"/>
      <c r="ARE35" s="2"/>
      <c r="ARF35" s="2"/>
      <c r="ARI35" s="2"/>
      <c r="ARJ35" s="2"/>
      <c r="ARM35" s="2"/>
      <c r="ARN35" s="2"/>
      <c r="ARQ35" s="2"/>
      <c r="ARR35" s="2"/>
      <c r="ARU35" s="2"/>
      <c r="ARV35" s="2"/>
      <c r="ARY35" s="2"/>
      <c r="ARZ35" s="2"/>
      <c r="ASC35" s="2"/>
      <c r="ASD35" s="2"/>
      <c r="ASG35" s="2"/>
      <c r="ASH35" s="2"/>
      <c r="ASK35" s="2"/>
      <c r="ASL35" s="2"/>
      <c r="ASO35" s="2"/>
      <c r="ASP35" s="2"/>
      <c r="ASS35" s="2"/>
      <c r="AST35" s="2"/>
      <c r="ASW35" s="2"/>
      <c r="ASX35" s="2"/>
      <c r="ATA35" s="2"/>
      <c r="ATB35" s="2"/>
      <c r="ATE35" s="2"/>
      <c r="ATF35" s="2"/>
      <c r="ATI35" s="2"/>
      <c r="ATJ35" s="2"/>
      <c r="ATM35" s="2"/>
      <c r="ATN35" s="2"/>
      <c r="ATQ35" s="2"/>
      <c r="ATR35" s="2"/>
      <c r="ATU35" s="2"/>
      <c r="ATV35" s="2"/>
      <c r="ATY35" s="2"/>
      <c r="ATZ35" s="2"/>
      <c r="AUC35" s="2"/>
      <c r="AUD35" s="2"/>
      <c r="AUG35" s="2"/>
      <c r="AUH35" s="2"/>
      <c r="AUK35" s="2"/>
      <c r="AUL35" s="2"/>
      <c r="AUO35" s="2"/>
      <c r="AUP35" s="2"/>
      <c r="AUS35" s="2"/>
      <c r="AUT35" s="2"/>
      <c r="AUW35" s="2"/>
      <c r="AUX35" s="2"/>
      <c r="AVA35" s="2"/>
      <c r="AVB35" s="2"/>
      <c r="AVE35" s="2"/>
      <c r="AVF35" s="2"/>
      <c r="AVI35" s="2"/>
      <c r="AVJ35" s="2"/>
      <c r="AVM35" s="2"/>
      <c r="AVN35" s="2"/>
      <c r="AVQ35" s="2"/>
      <c r="AVR35" s="2"/>
      <c r="AVU35" s="2"/>
      <c r="AVV35" s="2"/>
      <c r="AVY35" s="2"/>
      <c r="AVZ35" s="2"/>
      <c r="AWC35" s="2"/>
      <c r="AWD35" s="2"/>
      <c r="AWG35" s="2"/>
      <c r="AWH35" s="2"/>
      <c r="AWK35" s="2"/>
      <c r="AWL35" s="2"/>
      <c r="AWO35" s="2"/>
      <c r="AWP35" s="2"/>
      <c r="AWS35" s="2"/>
      <c r="AWT35" s="2"/>
      <c r="AWW35" s="2"/>
      <c r="AWX35" s="2"/>
      <c r="AXA35" s="2"/>
      <c r="AXB35" s="2"/>
      <c r="AXE35" s="2"/>
      <c r="AXF35" s="2"/>
      <c r="AXI35" s="2"/>
      <c r="AXJ35" s="2"/>
      <c r="AXM35" s="2"/>
      <c r="AXN35" s="2"/>
      <c r="AXQ35" s="2"/>
      <c r="AXR35" s="2"/>
      <c r="AXU35" s="2"/>
      <c r="AXV35" s="2"/>
      <c r="AXY35" s="2"/>
      <c r="AXZ35" s="2"/>
      <c r="AYC35" s="2"/>
      <c r="AYD35" s="2"/>
      <c r="AYG35" s="2"/>
      <c r="AYH35" s="2"/>
      <c r="AYK35" s="2"/>
      <c r="AYL35" s="2"/>
      <c r="AYO35" s="2"/>
      <c r="AYP35" s="2"/>
      <c r="AYS35" s="2"/>
      <c r="AYT35" s="2"/>
      <c r="AYW35" s="2"/>
      <c r="AYX35" s="2"/>
      <c r="AZA35" s="2"/>
      <c r="AZB35" s="2"/>
      <c r="AZE35" s="2"/>
      <c r="AZF35" s="2"/>
      <c r="AZI35" s="2"/>
      <c r="AZJ35" s="2"/>
      <c r="AZM35" s="2"/>
      <c r="AZN35" s="2"/>
      <c r="AZQ35" s="2"/>
      <c r="AZR35" s="2"/>
      <c r="AZU35" s="2"/>
      <c r="AZV35" s="2"/>
      <c r="AZY35" s="2"/>
      <c r="AZZ35" s="2"/>
      <c r="BAC35" s="2"/>
      <c r="BAD35" s="2"/>
      <c r="BAG35" s="2"/>
      <c r="BAH35" s="2"/>
      <c r="BAK35" s="2"/>
      <c r="BAL35" s="2"/>
      <c r="BAO35" s="2"/>
      <c r="BAP35" s="2"/>
      <c r="BAS35" s="2"/>
      <c r="BAT35" s="2"/>
      <c r="BAW35" s="2"/>
      <c r="BAX35" s="2"/>
      <c r="BBA35" s="2"/>
      <c r="BBB35" s="2"/>
      <c r="BBE35" s="2"/>
      <c r="BBF35" s="2"/>
      <c r="BBI35" s="2"/>
      <c r="BBJ35" s="2"/>
      <c r="BBM35" s="2"/>
      <c r="BBN35" s="2"/>
      <c r="BBQ35" s="2"/>
      <c r="BBR35" s="2"/>
      <c r="BBU35" s="2"/>
      <c r="BBV35" s="2"/>
      <c r="BBY35" s="2"/>
      <c r="BBZ35" s="2"/>
      <c r="BCC35" s="2"/>
      <c r="BCD35" s="2"/>
      <c r="BCG35" s="2"/>
      <c r="BCH35" s="2"/>
      <c r="BCK35" s="2"/>
      <c r="BCL35" s="2"/>
      <c r="BCO35" s="2"/>
      <c r="BCP35" s="2"/>
      <c r="BCS35" s="2"/>
      <c r="BCT35" s="2"/>
      <c r="BCW35" s="2"/>
      <c r="BCX35" s="2"/>
      <c r="BDA35" s="2"/>
      <c r="BDB35" s="2"/>
      <c r="BDE35" s="2"/>
      <c r="BDF35" s="2"/>
      <c r="BDI35" s="2"/>
      <c r="BDJ35" s="2"/>
      <c r="BDM35" s="2"/>
      <c r="BDN35" s="2"/>
      <c r="BDQ35" s="2"/>
      <c r="BDR35" s="2"/>
      <c r="BDU35" s="2"/>
      <c r="BDV35" s="2"/>
      <c r="BDY35" s="2"/>
      <c r="BDZ35" s="2"/>
      <c r="BEC35" s="2"/>
      <c r="BED35" s="2"/>
      <c r="BEG35" s="2"/>
      <c r="BEH35" s="2"/>
      <c r="BEK35" s="2"/>
      <c r="BEL35" s="2"/>
      <c r="BEO35" s="2"/>
      <c r="BEP35" s="2"/>
      <c r="BES35" s="2"/>
      <c r="BET35" s="2"/>
      <c r="BEW35" s="2"/>
      <c r="BEX35" s="2"/>
      <c r="BFA35" s="2"/>
      <c r="BFB35" s="2"/>
      <c r="BFE35" s="2"/>
      <c r="BFF35" s="2"/>
      <c r="BFI35" s="2"/>
      <c r="BFJ35" s="2"/>
      <c r="BFM35" s="2"/>
      <c r="BFN35" s="2"/>
      <c r="BFQ35" s="2"/>
      <c r="BFR35" s="2"/>
      <c r="BFU35" s="2"/>
      <c r="BFV35" s="2"/>
      <c r="BFY35" s="2"/>
      <c r="BFZ35" s="2"/>
      <c r="BGC35" s="2"/>
      <c r="BGD35" s="2"/>
      <c r="BGG35" s="2"/>
      <c r="BGH35" s="2"/>
      <c r="BGK35" s="2"/>
      <c r="BGL35" s="2"/>
      <c r="BGO35" s="2"/>
      <c r="BGP35" s="2"/>
      <c r="BGS35" s="2"/>
      <c r="BGT35" s="2"/>
      <c r="BGW35" s="2"/>
      <c r="BGX35" s="2"/>
      <c r="BHA35" s="2"/>
      <c r="BHB35" s="2"/>
      <c r="BHE35" s="2"/>
      <c r="BHF35" s="2"/>
      <c r="BHI35" s="2"/>
      <c r="BHJ35" s="2"/>
      <c r="BHM35" s="2"/>
      <c r="BHN35" s="2"/>
      <c r="BHQ35" s="2"/>
      <c r="BHR35" s="2"/>
      <c r="BHU35" s="2"/>
      <c r="BHV35" s="2"/>
      <c r="BHY35" s="2"/>
      <c r="BHZ35" s="2"/>
      <c r="BIC35" s="2"/>
      <c r="BID35" s="2"/>
      <c r="BIG35" s="2"/>
      <c r="BIH35" s="2"/>
      <c r="BIK35" s="2"/>
      <c r="BIL35" s="2"/>
      <c r="BIO35" s="2"/>
      <c r="BIP35" s="2"/>
      <c r="BIS35" s="2"/>
      <c r="BIT35" s="2"/>
      <c r="BIW35" s="2"/>
      <c r="BIX35" s="2"/>
      <c r="BJA35" s="2"/>
      <c r="BJB35" s="2"/>
      <c r="BJE35" s="2"/>
      <c r="BJF35" s="2"/>
      <c r="BJI35" s="2"/>
      <c r="BJJ35" s="2"/>
      <c r="BJM35" s="2"/>
      <c r="BJN35" s="2"/>
      <c r="BJQ35" s="2"/>
      <c r="BJR35" s="2"/>
      <c r="BJU35" s="2"/>
      <c r="BJV35" s="2"/>
      <c r="BJY35" s="2"/>
      <c r="BJZ35" s="2"/>
      <c r="BKC35" s="2"/>
      <c r="BKD35" s="2"/>
      <c r="BKG35" s="2"/>
      <c r="BKH35" s="2"/>
      <c r="BKK35" s="2"/>
      <c r="BKL35" s="2"/>
      <c r="BKO35" s="2"/>
      <c r="BKP35" s="2"/>
      <c r="BKS35" s="2"/>
      <c r="BKT35" s="2"/>
      <c r="BKW35" s="2"/>
      <c r="BKX35" s="2"/>
      <c r="BLA35" s="2"/>
      <c r="BLB35" s="2"/>
      <c r="BLE35" s="2"/>
      <c r="BLF35" s="2"/>
      <c r="BLI35" s="2"/>
      <c r="BLJ35" s="2"/>
      <c r="BLM35" s="2"/>
      <c r="BLN35" s="2"/>
      <c r="BLQ35" s="2"/>
      <c r="BLR35" s="2"/>
      <c r="BLU35" s="2"/>
      <c r="BLV35" s="2"/>
      <c r="BLY35" s="2"/>
      <c r="BLZ35" s="2"/>
      <c r="BMC35" s="2"/>
      <c r="BMD35" s="2"/>
      <c r="BMG35" s="2"/>
      <c r="BMH35" s="2"/>
      <c r="BMK35" s="2"/>
      <c r="BML35" s="2"/>
      <c r="BMO35" s="2"/>
      <c r="BMP35" s="2"/>
      <c r="BMS35" s="2"/>
      <c r="BMT35" s="2"/>
      <c r="BMW35" s="2"/>
      <c r="BMX35" s="2"/>
      <c r="BNA35" s="2"/>
      <c r="BNB35" s="2"/>
      <c r="BNE35" s="2"/>
      <c r="BNF35" s="2"/>
      <c r="BNI35" s="2"/>
      <c r="BNJ35" s="2"/>
      <c r="BNM35" s="2"/>
      <c r="BNN35" s="2"/>
      <c r="BNQ35" s="2"/>
      <c r="BNR35" s="2"/>
      <c r="BNU35" s="2"/>
      <c r="BNV35" s="2"/>
      <c r="BNY35" s="2"/>
      <c r="BNZ35" s="2"/>
      <c r="BOC35" s="2"/>
      <c r="BOD35" s="2"/>
      <c r="BOG35" s="2"/>
      <c r="BOH35" s="2"/>
      <c r="BOK35" s="2"/>
      <c r="BOL35" s="2"/>
      <c r="BOO35" s="2"/>
      <c r="BOP35" s="2"/>
      <c r="BOS35" s="2"/>
      <c r="BOT35" s="2"/>
      <c r="BOW35" s="2"/>
      <c r="BOX35" s="2"/>
      <c r="BPA35" s="2"/>
      <c r="BPB35" s="2"/>
      <c r="BPE35" s="2"/>
      <c r="BPF35" s="2"/>
      <c r="BPI35" s="2"/>
      <c r="BPJ35" s="2"/>
      <c r="BPM35" s="2"/>
      <c r="BPN35" s="2"/>
      <c r="BPQ35" s="2"/>
      <c r="BPR35" s="2"/>
      <c r="BPU35" s="2"/>
      <c r="BPV35" s="2"/>
      <c r="BPY35" s="2"/>
      <c r="BPZ35" s="2"/>
      <c r="BQC35" s="2"/>
      <c r="BQD35" s="2"/>
      <c r="BQG35" s="2"/>
      <c r="BQH35" s="2"/>
      <c r="BQK35" s="2"/>
      <c r="BQL35" s="2"/>
      <c r="BQO35" s="2"/>
      <c r="BQP35" s="2"/>
      <c r="BQS35" s="2"/>
      <c r="BQT35" s="2"/>
      <c r="BQW35" s="2"/>
      <c r="BQX35" s="2"/>
      <c r="BRA35" s="2"/>
      <c r="BRB35" s="2"/>
      <c r="BRE35" s="2"/>
      <c r="BRF35" s="2"/>
      <c r="BRI35" s="2"/>
      <c r="BRJ35" s="2"/>
      <c r="BRM35" s="2"/>
      <c r="BRN35" s="2"/>
      <c r="BRQ35" s="2"/>
    </row>
    <row r="36" spans="1:1022 1025:1837">
      <c r="A36" t="s">
        <v>789</v>
      </c>
      <c r="B36" s="2" t="s">
        <v>1</v>
      </c>
      <c r="C36" s="2" t="s">
        <v>822</v>
      </c>
      <c r="F36" s="2"/>
      <c r="G36" s="2"/>
      <c r="J36" s="2"/>
      <c r="K36" s="2"/>
      <c r="N36" s="2"/>
      <c r="Q36" s="2"/>
      <c r="R36" s="2"/>
      <c r="U36" s="2"/>
      <c r="V36" s="2"/>
      <c r="Y36" s="2"/>
      <c r="Z36" s="2"/>
      <c r="AC36" s="2"/>
      <c r="AD36" s="2"/>
      <c r="AG36" s="2"/>
      <c r="AH36" s="2"/>
      <c r="AK36" s="2"/>
      <c r="AL36" s="2"/>
      <c r="AO36" s="2"/>
      <c r="AP36" s="2"/>
      <c r="AS36" s="2"/>
      <c r="AT36" s="2"/>
      <c r="AW36" s="2"/>
      <c r="AX36" s="2"/>
      <c r="BA36" s="2"/>
      <c r="BB36" s="2"/>
      <c r="BE36" s="2"/>
      <c r="BF36" s="2"/>
      <c r="BI36" s="2"/>
      <c r="BJ36" s="2"/>
      <c r="BM36" s="2"/>
      <c r="BN36" s="2"/>
      <c r="BQ36" s="2"/>
      <c r="BR36" s="2"/>
      <c r="BU36" s="2"/>
      <c r="BV36" s="2"/>
      <c r="BY36" s="2"/>
      <c r="BZ36" s="2"/>
      <c r="CC36" s="2"/>
      <c r="CD36" s="2"/>
      <c r="CG36" s="2"/>
      <c r="CH36" s="2"/>
      <c r="CK36" s="2"/>
      <c r="CL36" s="2"/>
      <c r="CO36" s="2"/>
      <c r="CP36" s="2"/>
      <c r="CS36" s="2"/>
      <c r="CT36" s="2"/>
      <c r="CW36" s="2"/>
      <c r="CX36" s="2"/>
      <c r="DA36" s="2"/>
      <c r="DB36" s="2"/>
      <c r="DE36" s="2"/>
      <c r="DF36" s="2"/>
      <c r="DI36" s="2"/>
      <c r="DJ36" s="2"/>
      <c r="DM36" s="2"/>
      <c r="DN36" s="2"/>
      <c r="DQ36" s="2"/>
      <c r="DR36" s="2"/>
      <c r="DU36" s="2"/>
      <c r="DV36" s="2"/>
      <c r="DY36" s="2"/>
      <c r="DZ36" s="2"/>
      <c r="EC36" s="2"/>
      <c r="ED36" s="2"/>
      <c r="EG36" s="2"/>
      <c r="EH36" s="2"/>
      <c r="EK36" s="2"/>
      <c r="EL36" s="2"/>
      <c r="EO36" s="2"/>
      <c r="EP36" s="2"/>
      <c r="ES36" s="2"/>
      <c r="ET36" s="2"/>
      <c r="EW36" s="2"/>
      <c r="EX36" s="2"/>
      <c r="FA36" s="2"/>
      <c r="FB36" s="2"/>
      <c r="FE36" s="2"/>
      <c r="FF36" s="2"/>
      <c r="FI36" s="2"/>
      <c r="FJ36" s="2"/>
      <c r="FM36" s="2"/>
      <c r="FN36" s="2"/>
      <c r="FQ36" s="2"/>
      <c r="FR36" s="2"/>
      <c r="FU36" s="2"/>
      <c r="FV36" s="2"/>
      <c r="FY36" s="2"/>
      <c r="FZ36" s="2"/>
      <c r="GC36" s="2"/>
      <c r="GD36" s="2"/>
      <c r="GG36" s="2"/>
      <c r="GH36" s="2"/>
      <c r="GK36" s="2"/>
      <c r="GL36" s="2"/>
      <c r="GO36" s="2"/>
      <c r="GP36" s="2"/>
      <c r="GS36" s="2"/>
      <c r="GT36" s="2"/>
      <c r="GW36" s="2"/>
      <c r="GX36" s="2"/>
      <c r="HA36" s="2"/>
      <c r="HB36" s="2"/>
      <c r="HE36" s="2"/>
      <c r="HF36" s="2"/>
      <c r="HI36" s="2"/>
      <c r="HJ36" s="2"/>
      <c r="HM36" s="2"/>
      <c r="HN36" s="2"/>
      <c r="HQ36" s="2"/>
      <c r="HR36" s="2"/>
      <c r="HU36" s="2"/>
      <c r="HV36" s="2"/>
      <c r="HY36" s="2"/>
      <c r="HZ36" s="2"/>
      <c r="IC36" s="2"/>
      <c r="ID36" s="2"/>
      <c r="IG36" s="2"/>
      <c r="IH36" s="2"/>
      <c r="IK36" s="2"/>
      <c r="IL36" s="2"/>
      <c r="IO36" s="2"/>
      <c r="IP36" s="2"/>
      <c r="IS36" s="2"/>
      <c r="IT36" s="2"/>
      <c r="IW36" s="2"/>
      <c r="IX36" s="2"/>
      <c r="JA36" s="2"/>
      <c r="JB36" s="2"/>
      <c r="JE36" s="2"/>
      <c r="JF36" s="2"/>
      <c r="JI36" s="2"/>
      <c r="JJ36" s="2"/>
      <c r="JM36" s="2"/>
      <c r="JN36" s="2"/>
      <c r="JQ36" s="2"/>
      <c r="JR36" s="2"/>
      <c r="JU36" s="2"/>
      <c r="JV36" s="2"/>
      <c r="JY36" s="2"/>
      <c r="JZ36" s="2"/>
      <c r="KC36" s="2"/>
      <c r="KD36" s="2"/>
      <c r="KG36" s="2"/>
      <c r="KH36" s="2"/>
      <c r="KK36" s="2"/>
      <c r="KL36" s="2"/>
      <c r="KO36" s="2"/>
      <c r="KP36" s="2"/>
      <c r="KS36" s="2"/>
      <c r="KT36" s="2"/>
      <c r="KW36" s="2"/>
      <c r="KX36" s="2"/>
      <c r="LA36" s="2"/>
      <c r="LB36" s="2"/>
      <c r="LE36" s="2"/>
      <c r="LF36" s="2"/>
      <c r="LI36" s="2"/>
      <c r="LJ36" s="2"/>
      <c r="LM36" s="2"/>
      <c r="LN36" s="2"/>
      <c r="LQ36" s="2"/>
      <c r="LR36" s="2"/>
      <c r="LU36" s="2"/>
      <c r="LV36" s="2"/>
      <c r="LY36" s="2"/>
      <c r="LZ36" s="2"/>
      <c r="MC36" s="2"/>
      <c r="MD36" s="2"/>
      <c r="MG36" s="2"/>
      <c r="MH36" s="2"/>
      <c r="MK36" s="2"/>
      <c r="ML36" s="2"/>
      <c r="MO36" s="2"/>
      <c r="MP36" s="2"/>
      <c r="MS36" s="2"/>
      <c r="MT36" s="2"/>
      <c r="MW36" s="2"/>
      <c r="MX36" s="2"/>
      <c r="NA36" s="2"/>
      <c r="NB36" s="2"/>
      <c r="NE36" s="2"/>
      <c r="NF36" s="2"/>
      <c r="NI36" s="2"/>
      <c r="NJ36" s="2"/>
      <c r="NM36" s="2"/>
      <c r="NN36" s="2"/>
      <c r="NQ36" s="2"/>
      <c r="NR36" s="2"/>
      <c r="NU36" s="2"/>
      <c r="NV36" s="2"/>
      <c r="NY36" s="2"/>
      <c r="NZ36" s="2"/>
      <c r="OC36" s="2"/>
      <c r="OD36" s="2"/>
      <c r="OG36" s="2"/>
      <c r="OH36" s="2"/>
      <c r="OK36" s="2"/>
      <c r="OL36" s="2"/>
      <c r="OO36" s="2"/>
      <c r="OP36" s="2"/>
      <c r="OS36" s="2"/>
      <c r="OT36" s="2"/>
      <c r="OW36" s="2"/>
      <c r="OX36" s="2"/>
      <c r="PA36" s="2"/>
      <c r="PB36" s="2"/>
      <c r="PE36" s="2"/>
      <c r="PF36" s="2"/>
      <c r="PI36" s="2"/>
      <c r="PJ36" s="2"/>
      <c r="PM36" s="2"/>
      <c r="PN36" s="2"/>
      <c r="PQ36" s="2"/>
      <c r="PR36" s="2"/>
      <c r="PU36" s="2"/>
      <c r="PV36" s="2"/>
      <c r="PY36" s="2"/>
      <c r="PZ36" s="2"/>
      <c r="QC36" s="2"/>
      <c r="QD36" s="2"/>
      <c r="QG36" s="2"/>
      <c r="QH36" s="2"/>
      <c r="QK36" s="2"/>
      <c r="QL36" s="2"/>
      <c r="QO36" s="2"/>
      <c r="QP36" s="2"/>
      <c r="QS36" s="2"/>
      <c r="QT36" s="2"/>
      <c r="QW36" s="2"/>
      <c r="QX36" s="2"/>
      <c r="RA36" s="2"/>
      <c r="RB36" s="2"/>
      <c r="RE36" s="2"/>
      <c r="RF36" s="2"/>
      <c r="RI36" s="2"/>
      <c r="RJ36" s="2"/>
      <c r="RM36" s="2"/>
      <c r="RN36" s="2"/>
      <c r="RQ36" s="2"/>
      <c r="RR36" s="2"/>
      <c r="RU36" s="2"/>
      <c r="RV36" s="2"/>
      <c r="RY36" s="2"/>
      <c r="RZ36" s="2"/>
      <c r="SC36" s="2"/>
      <c r="SD36" s="2"/>
      <c r="SG36" s="2"/>
      <c r="SH36" s="2"/>
      <c r="SK36" s="2"/>
      <c r="SL36" s="2"/>
      <c r="SO36" s="2"/>
      <c r="SP36" s="2"/>
      <c r="SS36" s="2"/>
      <c r="ST36" s="2"/>
      <c r="SW36" s="2"/>
      <c r="SX36" s="2"/>
      <c r="TA36" s="2"/>
      <c r="TB36" s="2"/>
      <c r="TE36" s="2"/>
      <c r="TF36" s="2"/>
      <c r="TI36" s="2"/>
      <c r="TJ36" s="2"/>
      <c r="TM36" s="2"/>
      <c r="TN36" s="2"/>
      <c r="TQ36" s="2"/>
      <c r="TR36" s="2"/>
      <c r="TU36" s="2"/>
      <c r="TV36" s="2"/>
      <c r="TY36" s="2"/>
      <c r="TZ36" s="2"/>
      <c r="UC36" s="2"/>
      <c r="UD36" s="2"/>
      <c r="UG36" s="2"/>
      <c r="UH36" s="2"/>
      <c r="UK36" s="2"/>
      <c r="UL36" s="2"/>
      <c r="UO36" s="2"/>
      <c r="UP36" s="2"/>
      <c r="US36" s="2"/>
      <c r="UT36" s="2"/>
      <c r="UW36" s="2"/>
      <c r="UX36" s="2"/>
      <c r="VA36" s="2"/>
      <c r="VB36" s="2"/>
      <c r="VE36" s="2"/>
      <c r="VF36" s="2"/>
      <c r="VI36" s="2"/>
      <c r="VJ36" s="2"/>
      <c r="VM36" s="2"/>
      <c r="VN36" s="2"/>
      <c r="VQ36" s="2"/>
      <c r="VR36" s="2"/>
      <c r="VU36" s="2"/>
      <c r="VV36" s="2"/>
      <c r="VY36" s="2"/>
      <c r="VZ36" s="2"/>
      <c r="WC36" s="2"/>
      <c r="WD36" s="2"/>
      <c r="WG36" s="2"/>
      <c r="WH36" s="2"/>
      <c r="WK36" s="2"/>
      <c r="WL36" s="2"/>
      <c r="WO36" s="2"/>
      <c r="WP36" s="2"/>
      <c r="WS36" s="2"/>
      <c r="WT36" s="2"/>
      <c r="WW36" s="2"/>
      <c r="WX36" s="2"/>
      <c r="XA36" s="2"/>
      <c r="XB36" s="2"/>
      <c r="XE36" s="2"/>
      <c r="XF36" s="2"/>
      <c r="XI36" s="2"/>
      <c r="XJ36" s="2"/>
      <c r="XM36" s="2"/>
      <c r="XN36" s="2"/>
      <c r="XQ36" s="2"/>
      <c r="XR36" s="2"/>
      <c r="XU36" s="2"/>
      <c r="XV36" s="2"/>
      <c r="XY36" s="2"/>
      <c r="XZ36" s="2"/>
      <c r="YC36" s="2"/>
      <c r="YD36" s="2"/>
      <c r="YG36" s="2"/>
      <c r="YH36" s="2"/>
      <c r="YK36" s="2"/>
      <c r="YL36" s="2"/>
      <c r="YO36" s="2"/>
      <c r="YP36" s="2"/>
      <c r="YS36" s="2"/>
      <c r="YT36" s="2"/>
      <c r="YW36" s="2"/>
      <c r="YX36" s="2"/>
      <c r="ZA36" s="2"/>
      <c r="ZB36" s="2"/>
      <c r="ZE36" s="2"/>
      <c r="ZF36" s="2"/>
      <c r="ZI36" s="2"/>
      <c r="ZJ36" s="2"/>
      <c r="ZM36" s="2"/>
      <c r="ZN36" s="2"/>
      <c r="ZQ36" s="2"/>
      <c r="ZR36" s="2"/>
      <c r="ZU36" s="2"/>
      <c r="ZV36" s="2"/>
      <c r="ZY36" s="2"/>
      <c r="ZZ36" s="2"/>
      <c r="AAC36" s="2"/>
      <c r="AAD36" s="2"/>
      <c r="AAG36" s="2"/>
      <c r="AAH36" s="2"/>
      <c r="AAK36" s="2"/>
      <c r="AAL36" s="2"/>
      <c r="AAO36" s="2"/>
      <c r="AAP36" s="2"/>
      <c r="AAS36" s="2"/>
      <c r="AAT36" s="2"/>
      <c r="AAW36" s="2"/>
      <c r="AAX36" s="2"/>
      <c r="ABA36" s="2"/>
      <c r="ABB36" s="2"/>
      <c r="ABE36" s="2"/>
      <c r="ABF36" s="2"/>
      <c r="ABI36" s="2"/>
      <c r="ABJ36" s="2"/>
      <c r="ABM36" s="2"/>
      <c r="ABN36" s="2"/>
      <c r="ABQ36" s="2"/>
      <c r="ABR36" s="2"/>
      <c r="ABU36" s="2"/>
      <c r="ABV36" s="2"/>
      <c r="ABY36" s="2"/>
      <c r="ABZ36" s="2"/>
      <c r="ACC36" s="2"/>
      <c r="ACD36" s="2"/>
      <c r="ACG36" s="2"/>
      <c r="ACH36" s="2"/>
      <c r="ACK36" s="2"/>
      <c r="ACL36" s="2"/>
      <c r="ACO36" s="2"/>
      <c r="ACP36" s="2"/>
      <c r="ACS36" s="2"/>
      <c r="ACT36" s="2"/>
      <c r="ACW36" s="2"/>
      <c r="ACX36" s="2"/>
      <c r="ADA36" s="2"/>
      <c r="ADB36" s="2"/>
      <c r="ADE36" s="2"/>
      <c r="ADF36" s="2"/>
      <c r="ADI36" s="2"/>
      <c r="ADJ36" s="2"/>
      <c r="ADM36" s="2"/>
      <c r="ADN36" s="2"/>
      <c r="ADQ36" s="2"/>
      <c r="ADR36" s="2"/>
      <c r="ADU36" s="2"/>
      <c r="ADV36" s="2"/>
      <c r="ADY36" s="2"/>
      <c r="ADZ36" s="2"/>
      <c r="AEC36" s="2"/>
      <c r="AED36" s="2"/>
      <c r="AEG36" s="2"/>
      <c r="AEH36" s="2"/>
      <c r="AEK36" s="2"/>
      <c r="AEL36" s="2"/>
      <c r="AEO36" s="2"/>
      <c r="AEP36" s="2"/>
      <c r="AES36" s="2"/>
      <c r="AET36" s="2"/>
      <c r="AEW36" s="2"/>
      <c r="AEX36" s="2"/>
      <c r="AFA36" s="2"/>
      <c r="AFB36" s="2"/>
      <c r="AFE36" s="2"/>
      <c r="AFF36" s="2"/>
      <c r="AFI36" s="2"/>
      <c r="AFJ36" s="2"/>
      <c r="AFM36" s="2"/>
      <c r="AFN36" s="2"/>
      <c r="AFQ36" s="2"/>
      <c r="AFR36" s="2"/>
      <c r="AFU36" s="2"/>
      <c r="AFV36" s="2"/>
      <c r="AFY36" s="2"/>
      <c r="AFZ36" s="2"/>
      <c r="AGC36" s="2"/>
      <c r="AGD36" s="2"/>
      <c r="AGG36" s="2"/>
      <c r="AGH36" s="2"/>
      <c r="AGK36" s="2"/>
      <c r="AGL36" s="2"/>
      <c r="AGO36" s="2"/>
      <c r="AGP36" s="2"/>
      <c r="AGS36" s="2"/>
      <c r="AGT36" s="2"/>
      <c r="AGW36" s="2"/>
      <c r="AGX36" s="2"/>
      <c r="AHA36" s="2"/>
      <c r="AHB36" s="2"/>
      <c r="AHE36" s="2"/>
      <c r="AHF36" s="2"/>
      <c r="AHI36" s="2"/>
      <c r="AHJ36" s="2"/>
      <c r="AHM36" s="2"/>
      <c r="AHN36" s="2"/>
      <c r="AHQ36" s="2"/>
      <c r="AHR36" s="2"/>
      <c r="AHU36" s="2"/>
      <c r="AHV36" s="2"/>
      <c r="AHY36" s="2"/>
      <c r="AHZ36" s="2"/>
      <c r="AIC36" s="2"/>
      <c r="AID36" s="2"/>
      <c r="AIG36" s="2"/>
      <c r="AIH36" s="2"/>
      <c r="AIK36" s="2"/>
      <c r="AIL36" s="2"/>
      <c r="AIO36" s="2"/>
      <c r="AIP36" s="2"/>
      <c r="AIS36" s="2"/>
      <c r="AIT36" s="2"/>
      <c r="AIW36" s="2"/>
      <c r="AIX36" s="2"/>
      <c r="AJA36" s="2"/>
      <c r="AJB36" s="2"/>
      <c r="AJE36" s="2"/>
      <c r="AJF36" s="2"/>
      <c r="AJI36" s="2"/>
      <c r="AJJ36" s="2"/>
      <c r="AJM36" s="2"/>
      <c r="AJN36" s="2"/>
      <c r="AJQ36" s="2"/>
      <c r="AJR36" s="2"/>
      <c r="AJU36" s="2"/>
      <c r="AJV36" s="2"/>
      <c r="AJY36" s="2"/>
      <c r="AJZ36" s="2"/>
      <c r="AKC36" s="2"/>
      <c r="AKD36" s="2"/>
      <c r="AKG36" s="2"/>
      <c r="AKH36" s="2"/>
      <c r="AKK36" s="2"/>
      <c r="AKL36" s="2"/>
      <c r="AKO36" s="2"/>
      <c r="AKP36" s="2"/>
      <c r="AKS36" s="2"/>
      <c r="AKT36" s="2"/>
      <c r="AKW36" s="2"/>
      <c r="AKX36" s="2"/>
      <c r="ALA36" s="2"/>
      <c r="ALB36" s="2"/>
      <c r="ALE36" s="2"/>
      <c r="ALF36" s="2"/>
      <c r="ALI36" s="2"/>
      <c r="ALJ36" s="2"/>
      <c r="ALM36" s="2"/>
      <c r="ALN36" s="2"/>
      <c r="ALQ36" s="2"/>
      <c r="ALR36" s="2"/>
      <c r="ALU36" s="2"/>
      <c r="ALV36" s="2"/>
      <c r="ALY36" s="2"/>
      <c r="ALZ36" s="2"/>
      <c r="AMC36" s="2"/>
      <c r="AMD36" s="2"/>
      <c r="AMG36" s="2"/>
      <c r="AMH36" s="2"/>
      <c r="AMK36" s="2"/>
      <c r="AML36" s="2"/>
      <c r="AMO36" s="2"/>
      <c r="AMP36" s="2"/>
      <c r="AMS36" s="2"/>
      <c r="AMT36" s="2"/>
      <c r="AMW36" s="2"/>
      <c r="AMX36" s="2"/>
      <c r="ANA36" s="2"/>
      <c r="ANB36" s="2"/>
      <c r="ANE36" s="2"/>
      <c r="ANF36" s="2"/>
      <c r="ANI36" s="2"/>
      <c r="ANJ36" s="2"/>
      <c r="ANM36" s="2"/>
      <c r="ANN36" s="2"/>
      <c r="ANQ36" s="2"/>
      <c r="ANR36" s="2"/>
      <c r="ANU36" s="2"/>
      <c r="ANV36" s="2"/>
      <c r="ANY36" s="2"/>
      <c r="ANZ36" s="2"/>
      <c r="AOC36" s="2"/>
      <c r="AOD36" s="2"/>
      <c r="AOG36" s="2"/>
      <c r="AOH36" s="2"/>
      <c r="AOK36" s="2"/>
      <c r="AOL36" s="2"/>
      <c r="AOO36" s="2"/>
      <c r="AOP36" s="2"/>
      <c r="AOS36" s="2"/>
      <c r="AOT36" s="2"/>
      <c r="AOW36" s="2"/>
      <c r="AOX36" s="2"/>
      <c r="APA36" s="2"/>
      <c r="APB36" s="2"/>
      <c r="APE36" s="2"/>
      <c r="APF36" s="2"/>
      <c r="API36" s="2"/>
      <c r="APJ36" s="2"/>
      <c r="APM36" s="2"/>
      <c r="APN36" s="2"/>
      <c r="APQ36" s="2"/>
      <c r="APR36" s="2"/>
      <c r="APU36" s="2"/>
      <c r="APV36" s="2"/>
      <c r="APY36" s="2"/>
      <c r="APZ36" s="2"/>
      <c r="AQC36" s="2"/>
      <c r="AQD36" s="2"/>
      <c r="AQG36" s="2"/>
      <c r="AQH36" s="2"/>
      <c r="AQK36" s="2"/>
      <c r="AQL36" s="2"/>
      <c r="AQO36" s="2"/>
      <c r="AQP36" s="2"/>
      <c r="AQS36" s="2"/>
      <c r="AQT36" s="2"/>
      <c r="AQW36" s="2"/>
      <c r="AQX36" s="2"/>
      <c r="ARA36" s="2"/>
      <c r="ARB36" s="2"/>
      <c r="ARE36" s="2"/>
      <c r="ARF36" s="2"/>
      <c r="ARI36" s="2"/>
      <c r="ARJ36" s="2"/>
      <c r="ARM36" s="2"/>
      <c r="ARN36" s="2"/>
      <c r="ARQ36" s="2"/>
      <c r="ARR36" s="2"/>
      <c r="ARU36" s="2"/>
      <c r="ARV36" s="2"/>
      <c r="ARY36" s="2"/>
      <c r="ARZ36" s="2"/>
      <c r="ASC36" s="2"/>
      <c r="ASD36" s="2"/>
      <c r="ASG36" s="2"/>
      <c r="ASH36" s="2"/>
      <c r="ASK36" s="2"/>
      <c r="ASL36" s="2"/>
      <c r="ASO36" s="2"/>
      <c r="ASP36" s="2"/>
      <c r="ASS36" s="2"/>
      <c r="AST36" s="2"/>
      <c r="ASW36" s="2"/>
      <c r="ASX36" s="2"/>
      <c r="ATA36" s="2"/>
      <c r="ATB36" s="2"/>
      <c r="ATE36" s="2"/>
      <c r="ATF36" s="2"/>
      <c r="ATI36" s="2"/>
      <c r="ATJ36" s="2"/>
      <c r="ATM36" s="2"/>
      <c r="ATN36" s="2"/>
      <c r="ATQ36" s="2"/>
      <c r="ATR36" s="2"/>
      <c r="ATU36" s="2"/>
      <c r="ATV36" s="2"/>
      <c r="ATY36" s="2"/>
      <c r="ATZ36" s="2"/>
      <c r="AUC36" s="2"/>
      <c r="AUD36" s="2"/>
      <c r="AUG36" s="2"/>
      <c r="AUH36" s="2"/>
      <c r="AUK36" s="2"/>
      <c r="AUL36" s="2"/>
      <c r="AUO36" s="2"/>
      <c r="AUP36" s="2"/>
      <c r="AUS36" s="2"/>
      <c r="AUT36" s="2"/>
      <c r="AUW36" s="2"/>
      <c r="AUX36" s="2"/>
      <c r="AVA36" s="2"/>
      <c r="AVB36" s="2"/>
      <c r="AVE36" s="2"/>
      <c r="AVF36" s="2"/>
      <c r="AVI36" s="2"/>
      <c r="AVJ36" s="2"/>
      <c r="AVM36" s="2"/>
      <c r="AVN36" s="2"/>
      <c r="AVQ36" s="2"/>
      <c r="AVR36" s="2"/>
      <c r="AVU36" s="2"/>
      <c r="AVV36" s="2"/>
      <c r="AVY36" s="2"/>
      <c r="AVZ36" s="2"/>
      <c r="AWC36" s="2"/>
      <c r="AWD36" s="2"/>
      <c r="AWG36" s="2"/>
      <c r="AWH36" s="2"/>
      <c r="AWK36" s="2"/>
      <c r="AWL36" s="2"/>
      <c r="AWO36" s="2"/>
      <c r="AWP36" s="2"/>
      <c r="AWS36" s="2"/>
      <c r="AWT36" s="2"/>
      <c r="AWW36" s="2"/>
      <c r="AWX36" s="2"/>
      <c r="AXA36" s="2"/>
      <c r="AXB36" s="2"/>
      <c r="AXE36" s="2"/>
      <c r="AXF36" s="2"/>
      <c r="AXI36" s="2"/>
      <c r="AXJ36" s="2"/>
      <c r="AXM36" s="2"/>
      <c r="AXN36" s="2"/>
      <c r="AXQ36" s="2"/>
      <c r="AXR36" s="2"/>
      <c r="AXU36" s="2"/>
      <c r="AXV36" s="2"/>
      <c r="AXY36" s="2"/>
      <c r="AXZ36" s="2"/>
      <c r="AYC36" s="2"/>
      <c r="AYD36" s="2"/>
      <c r="AYG36" s="2"/>
      <c r="AYH36" s="2"/>
      <c r="AYK36" s="2"/>
      <c r="AYL36" s="2"/>
      <c r="AYO36" s="2"/>
      <c r="AYP36" s="2"/>
      <c r="AYS36" s="2"/>
      <c r="AYT36" s="2"/>
      <c r="AYW36" s="2"/>
      <c r="AYX36" s="2"/>
      <c r="AZA36" s="2"/>
      <c r="AZB36" s="2"/>
      <c r="AZE36" s="2"/>
      <c r="AZF36" s="2"/>
      <c r="AZI36" s="2"/>
      <c r="AZJ36" s="2"/>
      <c r="AZM36" s="2"/>
      <c r="AZN36" s="2"/>
      <c r="AZQ36" s="2"/>
      <c r="AZR36" s="2"/>
      <c r="AZU36" s="2"/>
      <c r="AZV36" s="2"/>
      <c r="AZY36" s="2"/>
      <c r="AZZ36" s="2"/>
      <c r="BAC36" s="2"/>
      <c r="BAD36" s="2"/>
      <c r="BAG36" s="2"/>
      <c r="BAH36" s="2"/>
      <c r="BAK36" s="2"/>
      <c r="BAL36" s="2"/>
      <c r="BAO36" s="2"/>
      <c r="BAP36" s="2"/>
      <c r="BAS36" s="2"/>
      <c r="BAT36" s="2"/>
      <c r="BAW36" s="2"/>
      <c r="BAX36" s="2"/>
      <c r="BBA36" s="2"/>
      <c r="BBB36" s="2"/>
      <c r="BBE36" s="2"/>
      <c r="BBF36" s="2"/>
      <c r="BBI36" s="2"/>
      <c r="BBJ36" s="2"/>
      <c r="BBM36" s="2"/>
      <c r="BBN36" s="2"/>
      <c r="BBQ36" s="2"/>
      <c r="BBR36" s="2"/>
      <c r="BBU36" s="2"/>
      <c r="BBV36" s="2"/>
      <c r="BBY36" s="2"/>
      <c r="BBZ36" s="2"/>
      <c r="BCC36" s="2"/>
      <c r="BCD36" s="2"/>
      <c r="BCG36" s="2"/>
      <c r="BCH36" s="2"/>
      <c r="BCK36" s="2"/>
      <c r="BCL36" s="2"/>
      <c r="BCO36" s="2"/>
      <c r="BCP36" s="2"/>
      <c r="BCS36" s="2"/>
      <c r="BCT36" s="2"/>
      <c r="BCW36" s="2"/>
      <c r="BCX36" s="2"/>
      <c r="BDA36" s="2"/>
      <c r="BDB36" s="2"/>
      <c r="BDE36" s="2"/>
      <c r="BDF36" s="2"/>
      <c r="BDI36" s="2"/>
      <c r="BDJ36" s="2"/>
      <c r="BDM36" s="2"/>
      <c r="BDN36" s="2"/>
      <c r="BDQ36" s="2"/>
      <c r="BDR36" s="2"/>
      <c r="BDU36" s="2"/>
      <c r="BDV36" s="2"/>
      <c r="BDY36" s="2"/>
      <c r="BDZ36" s="2"/>
      <c r="BEC36" s="2"/>
      <c r="BED36" s="2"/>
      <c r="BEG36" s="2"/>
      <c r="BEH36" s="2"/>
      <c r="BEK36" s="2"/>
      <c r="BEL36" s="2"/>
      <c r="BEO36" s="2"/>
      <c r="BEP36" s="2"/>
      <c r="BES36" s="2"/>
      <c r="BET36" s="2"/>
      <c r="BEW36" s="2"/>
      <c r="BEX36" s="2"/>
      <c r="BFA36" s="2"/>
      <c r="BFB36" s="2"/>
      <c r="BFE36" s="2"/>
      <c r="BFF36" s="2"/>
      <c r="BFI36" s="2"/>
      <c r="BFJ36" s="2"/>
      <c r="BFM36" s="2"/>
      <c r="BFN36" s="2"/>
      <c r="BFQ36" s="2"/>
      <c r="BFR36" s="2"/>
      <c r="BFU36" s="2"/>
      <c r="BFV36" s="2"/>
      <c r="BFY36" s="2"/>
      <c r="BFZ36" s="2"/>
      <c r="BGC36" s="2"/>
      <c r="BGD36" s="2"/>
      <c r="BGG36" s="2"/>
      <c r="BGH36" s="2"/>
      <c r="BGK36" s="2"/>
      <c r="BGL36" s="2"/>
      <c r="BGO36" s="2"/>
      <c r="BGP36" s="2"/>
      <c r="BGS36" s="2"/>
      <c r="BGT36" s="2"/>
      <c r="BGW36" s="2"/>
      <c r="BGX36" s="2"/>
      <c r="BHA36" s="2"/>
      <c r="BHB36" s="2"/>
      <c r="BHE36" s="2"/>
      <c r="BHF36" s="2"/>
      <c r="BHI36" s="2"/>
      <c r="BHJ36" s="2"/>
      <c r="BHM36" s="2"/>
      <c r="BHN36" s="2"/>
      <c r="BHQ36" s="2"/>
      <c r="BHR36" s="2"/>
      <c r="BHU36" s="2"/>
      <c r="BHV36" s="2"/>
      <c r="BHY36" s="2"/>
      <c r="BHZ36" s="2"/>
      <c r="BIC36" s="2"/>
      <c r="BID36" s="2"/>
      <c r="BIG36" s="2"/>
      <c r="BIH36" s="2"/>
      <c r="BIK36" s="2"/>
      <c r="BIL36" s="2"/>
      <c r="BIO36" s="2"/>
      <c r="BIP36" s="2"/>
      <c r="BIS36" s="2"/>
      <c r="BIT36" s="2"/>
      <c r="BIW36" s="2"/>
      <c r="BIX36" s="2"/>
      <c r="BJA36" s="2"/>
      <c r="BJB36" s="2"/>
      <c r="BJE36" s="2"/>
      <c r="BJF36" s="2"/>
      <c r="BJI36" s="2"/>
      <c r="BJJ36" s="2"/>
      <c r="BJM36" s="2"/>
      <c r="BJN36" s="2"/>
      <c r="BJQ36" s="2"/>
      <c r="BJR36" s="2"/>
      <c r="BJU36" s="2"/>
      <c r="BJV36" s="2"/>
      <c r="BJY36" s="2"/>
      <c r="BJZ36" s="2"/>
      <c r="BKC36" s="2"/>
      <c r="BKD36" s="2"/>
      <c r="BKG36" s="2"/>
      <c r="BKH36" s="2"/>
      <c r="BKK36" s="2"/>
      <c r="BKL36" s="2"/>
      <c r="BKO36" s="2"/>
      <c r="BKP36" s="2"/>
      <c r="BKS36" s="2"/>
      <c r="BKT36" s="2"/>
      <c r="BKW36" s="2"/>
      <c r="BKX36" s="2"/>
      <c r="BLA36" s="2"/>
      <c r="BLB36" s="2"/>
      <c r="BLE36" s="2"/>
      <c r="BLF36" s="2"/>
      <c r="BLI36" s="2"/>
      <c r="BLJ36" s="2"/>
      <c r="BLM36" s="2"/>
      <c r="BLN36" s="2"/>
      <c r="BLQ36" s="2"/>
      <c r="BLR36" s="2"/>
      <c r="BLU36" s="2"/>
      <c r="BLV36" s="2"/>
      <c r="BLY36" s="2"/>
      <c r="BLZ36" s="2"/>
      <c r="BMC36" s="2"/>
      <c r="BMD36" s="2"/>
      <c r="BMG36" s="2"/>
      <c r="BMH36" s="2"/>
      <c r="BMK36" s="2"/>
      <c r="BML36" s="2"/>
      <c r="BMO36" s="2"/>
      <c r="BMP36" s="2"/>
      <c r="BMS36" s="2"/>
      <c r="BMT36" s="2"/>
      <c r="BMW36" s="2"/>
      <c r="BMX36" s="2"/>
      <c r="BNA36" s="2"/>
      <c r="BNB36" s="2"/>
      <c r="BNE36" s="2"/>
      <c r="BNF36" s="2"/>
      <c r="BNI36" s="2"/>
      <c r="BNJ36" s="2"/>
      <c r="BNM36" s="2"/>
      <c r="BNN36" s="2"/>
      <c r="BNQ36" s="2"/>
      <c r="BNR36" s="2"/>
      <c r="BNU36" s="2"/>
      <c r="BNV36" s="2"/>
      <c r="BNY36" s="2"/>
      <c r="BNZ36" s="2"/>
      <c r="BOC36" s="2"/>
      <c r="BOD36" s="2"/>
      <c r="BOG36" s="2"/>
      <c r="BOH36" s="2"/>
      <c r="BOK36" s="2"/>
      <c r="BOL36" s="2"/>
      <c r="BOO36" s="2"/>
      <c r="BOP36" s="2"/>
      <c r="BOS36" s="2"/>
      <c r="BOT36" s="2"/>
      <c r="BOW36" s="2"/>
      <c r="BOX36" s="2"/>
      <c r="BPA36" s="2"/>
      <c r="BPB36" s="2"/>
      <c r="BPE36" s="2"/>
      <c r="BPF36" s="2"/>
      <c r="BPI36" s="2"/>
      <c r="BPJ36" s="2"/>
      <c r="BPM36" s="2"/>
      <c r="BPN36" s="2"/>
      <c r="BPQ36" s="2"/>
      <c r="BPR36" s="2"/>
      <c r="BPU36" s="2"/>
      <c r="BPV36" s="2"/>
      <c r="BPY36" s="2"/>
      <c r="BPZ36" s="2"/>
      <c r="BQC36" s="2"/>
      <c r="BQD36" s="2"/>
      <c r="BQG36" s="2"/>
      <c r="BQH36" s="2"/>
      <c r="BQK36" s="2"/>
      <c r="BQL36" s="2"/>
      <c r="BQO36" s="2"/>
      <c r="BQP36" s="2"/>
      <c r="BQS36" s="2"/>
      <c r="BQT36" s="2"/>
      <c r="BQW36" s="2"/>
      <c r="BQX36" s="2"/>
      <c r="BRA36" s="2"/>
      <c r="BRB36" s="2"/>
      <c r="BRE36" s="2"/>
      <c r="BRF36" s="2"/>
      <c r="BRI36" s="2"/>
      <c r="BRJ36" s="2"/>
      <c r="BRM36" s="2"/>
      <c r="BRN36" s="2"/>
      <c r="BRQ36" s="2"/>
    </row>
    <row r="37" spans="1:1022 1025:1837">
      <c r="A37" t="s">
        <v>790</v>
      </c>
      <c r="B37" s="2" t="s">
        <v>2</v>
      </c>
      <c r="C37" s="2" t="s">
        <v>559</v>
      </c>
      <c r="F37" s="2"/>
      <c r="G37" s="2"/>
      <c r="J37" s="2"/>
      <c r="K37" s="2"/>
      <c r="N37" s="2"/>
      <c r="Q37" s="2"/>
      <c r="R37" s="2"/>
      <c r="U37" s="2"/>
      <c r="V37" s="2"/>
      <c r="Y37" s="2"/>
      <c r="Z37" s="2"/>
      <c r="AC37" s="2"/>
      <c r="AD37" s="2"/>
      <c r="AG37" s="2"/>
      <c r="AH37" s="2"/>
      <c r="AK37" s="2"/>
      <c r="AL37" s="2"/>
      <c r="AO37" s="2"/>
      <c r="AP37" s="2"/>
      <c r="AS37" s="2"/>
      <c r="AT37" s="2"/>
      <c r="AW37" s="2"/>
      <c r="AX37" s="2"/>
      <c r="BA37" s="2"/>
      <c r="BB37" s="2"/>
      <c r="BE37" s="2"/>
      <c r="BF37" s="2"/>
      <c r="BI37" s="2"/>
      <c r="BJ37" s="2"/>
      <c r="BM37" s="2"/>
      <c r="BN37" s="2"/>
      <c r="BQ37" s="2"/>
      <c r="BR37" s="2"/>
      <c r="BU37" s="2"/>
      <c r="BV37" s="2"/>
      <c r="BY37" s="2"/>
      <c r="BZ37" s="2"/>
      <c r="CC37" s="2"/>
      <c r="CD37" s="2"/>
      <c r="CG37" s="2"/>
      <c r="CH37" s="2"/>
      <c r="CK37" s="2"/>
      <c r="CL37" s="2"/>
      <c r="CO37" s="2"/>
      <c r="CP37" s="2"/>
      <c r="CS37" s="2"/>
      <c r="CT37" s="2"/>
      <c r="CW37" s="2"/>
      <c r="CX37" s="2"/>
      <c r="DA37" s="2"/>
      <c r="DB37" s="2"/>
      <c r="DE37" s="2"/>
      <c r="DF37" s="2"/>
      <c r="DI37" s="2"/>
      <c r="DJ37" s="2"/>
      <c r="DM37" s="2"/>
      <c r="DN37" s="2"/>
      <c r="DQ37" s="2"/>
      <c r="DR37" s="2"/>
      <c r="DU37" s="2"/>
      <c r="DV37" s="2"/>
      <c r="DY37" s="2"/>
      <c r="DZ37" s="2"/>
      <c r="EC37" s="2"/>
      <c r="ED37" s="2"/>
      <c r="EG37" s="2"/>
      <c r="EH37" s="2"/>
      <c r="EK37" s="2"/>
      <c r="EL37" s="2"/>
      <c r="EO37" s="2"/>
      <c r="EP37" s="2"/>
      <c r="ES37" s="2"/>
      <c r="ET37" s="2"/>
      <c r="EW37" s="2"/>
      <c r="EX37" s="2"/>
      <c r="FA37" s="2"/>
      <c r="FB37" s="2"/>
      <c r="FE37" s="2"/>
      <c r="FF37" s="2"/>
      <c r="FI37" s="2"/>
      <c r="FJ37" s="2"/>
      <c r="FM37" s="2"/>
      <c r="FN37" s="2"/>
      <c r="FQ37" s="2"/>
      <c r="FR37" s="2"/>
      <c r="FU37" s="2"/>
      <c r="FV37" s="2"/>
      <c r="FY37" s="2"/>
      <c r="FZ37" s="2"/>
      <c r="GC37" s="2"/>
      <c r="GD37" s="2"/>
      <c r="GG37" s="2"/>
      <c r="GH37" s="2"/>
      <c r="GK37" s="2"/>
      <c r="GL37" s="2"/>
      <c r="GO37" s="2"/>
      <c r="GP37" s="2"/>
      <c r="GS37" s="2"/>
      <c r="GT37" s="2"/>
      <c r="GW37" s="2"/>
      <c r="GX37" s="2"/>
      <c r="HA37" s="2"/>
      <c r="HB37" s="2"/>
      <c r="HE37" s="2"/>
      <c r="HF37" s="2"/>
      <c r="HI37" s="2"/>
      <c r="HJ37" s="2"/>
      <c r="HM37" s="2"/>
      <c r="HN37" s="2"/>
      <c r="HQ37" s="2"/>
      <c r="HR37" s="2"/>
      <c r="HU37" s="2"/>
      <c r="HV37" s="2"/>
      <c r="HY37" s="2"/>
      <c r="HZ37" s="2"/>
      <c r="IC37" s="2"/>
      <c r="ID37" s="2"/>
      <c r="IG37" s="2"/>
      <c r="IH37" s="2"/>
      <c r="IK37" s="2"/>
      <c r="IL37" s="2"/>
      <c r="IO37" s="2"/>
      <c r="IP37" s="2"/>
      <c r="IS37" s="2"/>
      <c r="IT37" s="2"/>
      <c r="IW37" s="2"/>
      <c r="IX37" s="2"/>
      <c r="JA37" s="2"/>
      <c r="JB37" s="2"/>
      <c r="JE37" s="2"/>
      <c r="JF37" s="2"/>
      <c r="JI37" s="2"/>
      <c r="JJ37" s="2"/>
      <c r="JM37" s="2"/>
      <c r="JN37" s="2"/>
      <c r="JQ37" s="2"/>
      <c r="JR37" s="2"/>
      <c r="JU37" s="2"/>
      <c r="JV37" s="2"/>
      <c r="JY37" s="2"/>
      <c r="JZ37" s="2"/>
      <c r="KC37" s="2"/>
      <c r="KD37" s="2"/>
      <c r="KG37" s="2"/>
      <c r="KH37" s="2"/>
      <c r="KK37" s="2"/>
      <c r="KL37" s="2"/>
      <c r="KO37" s="2"/>
      <c r="KP37" s="2"/>
      <c r="KS37" s="2"/>
      <c r="KT37" s="2"/>
      <c r="KW37" s="2"/>
      <c r="KX37" s="2"/>
      <c r="LA37" s="2"/>
      <c r="LB37" s="2"/>
      <c r="LE37" s="2"/>
      <c r="LF37" s="2"/>
      <c r="LI37" s="2"/>
      <c r="LJ37" s="2"/>
      <c r="LM37" s="2"/>
      <c r="LN37" s="2"/>
      <c r="LQ37" s="2"/>
      <c r="LR37" s="2"/>
      <c r="LU37" s="2"/>
      <c r="LV37" s="2"/>
      <c r="LY37" s="2"/>
      <c r="LZ37" s="2"/>
      <c r="MC37" s="2"/>
      <c r="MD37" s="2"/>
      <c r="MG37" s="2"/>
      <c r="MH37" s="2"/>
      <c r="MK37" s="2"/>
      <c r="ML37" s="2"/>
      <c r="MO37" s="2"/>
      <c r="MP37" s="2"/>
      <c r="MS37" s="2"/>
      <c r="MT37" s="2"/>
      <c r="MW37" s="2"/>
      <c r="MX37" s="2"/>
      <c r="NA37" s="2"/>
      <c r="NB37" s="2"/>
      <c r="NE37" s="2"/>
      <c r="NF37" s="2"/>
      <c r="NI37" s="2"/>
      <c r="NJ37" s="2"/>
      <c r="NM37" s="2"/>
      <c r="NN37" s="2"/>
      <c r="NQ37" s="2"/>
      <c r="NR37" s="2"/>
      <c r="NU37" s="2"/>
      <c r="NV37" s="2"/>
      <c r="NY37" s="2"/>
      <c r="NZ37" s="2"/>
      <c r="OC37" s="2"/>
      <c r="OD37" s="2"/>
      <c r="OG37" s="2"/>
      <c r="OH37" s="2"/>
      <c r="OK37" s="2"/>
      <c r="OL37" s="2"/>
      <c r="OO37" s="2"/>
      <c r="OP37" s="2"/>
      <c r="OS37" s="2"/>
      <c r="OT37" s="2"/>
      <c r="OW37" s="2"/>
      <c r="OX37" s="2"/>
      <c r="PA37" s="2"/>
      <c r="PB37" s="2"/>
      <c r="PE37" s="2"/>
      <c r="PF37" s="2"/>
      <c r="PI37" s="2"/>
      <c r="PJ37" s="2"/>
      <c r="PM37" s="2"/>
      <c r="PN37" s="2"/>
      <c r="PQ37" s="2"/>
      <c r="PR37" s="2"/>
      <c r="PU37" s="2"/>
      <c r="PV37" s="2"/>
      <c r="PY37" s="2"/>
      <c r="PZ37" s="2"/>
      <c r="QC37" s="2"/>
      <c r="QD37" s="2"/>
      <c r="QG37" s="2"/>
      <c r="QH37" s="2"/>
      <c r="QK37" s="2"/>
      <c r="QL37" s="2"/>
      <c r="QO37" s="2"/>
      <c r="QP37" s="2"/>
      <c r="QS37" s="2"/>
      <c r="QT37" s="2"/>
      <c r="QW37" s="2"/>
      <c r="QX37" s="2"/>
      <c r="RA37" s="2"/>
      <c r="RB37" s="2"/>
      <c r="RE37" s="2"/>
      <c r="RF37" s="2"/>
      <c r="RI37" s="2"/>
      <c r="RJ37" s="2"/>
      <c r="RM37" s="2"/>
      <c r="RN37" s="2"/>
      <c r="RQ37" s="2"/>
      <c r="RR37" s="2"/>
      <c r="RU37" s="2"/>
      <c r="RV37" s="2"/>
      <c r="RY37" s="2"/>
      <c r="RZ37" s="2"/>
      <c r="SC37" s="2"/>
      <c r="SD37" s="2"/>
      <c r="SG37" s="2"/>
      <c r="SH37" s="2"/>
      <c r="SK37" s="2"/>
      <c r="SL37" s="2"/>
      <c r="SO37" s="2"/>
      <c r="SP37" s="2"/>
      <c r="SS37" s="2"/>
      <c r="ST37" s="2"/>
      <c r="SW37" s="2"/>
      <c r="SX37" s="2"/>
      <c r="TA37" s="2"/>
      <c r="TB37" s="2"/>
      <c r="TE37" s="2"/>
      <c r="TF37" s="2"/>
      <c r="TI37" s="2"/>
      <c r="TJ37" s="2"/>
      <c r="TM37" s="2"/>
      <c r="TN37" s="2"/>
      <c r="TQ37" s="2"/>
      <c r="TR37" s="2"/>
      <c r="TU37" s="2"/>
      <c r="TV37" s="2"/>
      <c r="TY37" s="2"/>
      <c r="TZ37" s="2"/>
      <c r="UC37" s="2"/>
      <c r="UD37" s="2"/>
      <c r="UG37" s="2"/>
      <c r="UH37" s="2"/>
      <c r="UK37" s="2"/>
      <c r="UL37" s="2"/>
      <c r="UO37" s="2"/>
      <c r="UP37" s="2"/>
      <c r="US37" s="2"/>
      <c r="UT37" s="2"/>
      <c r="UW37" s="2"/>
      <c r="UX37" s="2"/>
      <c r="VA37" s="2"/>
      <c r="VB37" s="2"/>
      <c r="VE37" s="2"/>
      <c r="VF37" s="2"/>
      <c r="VI37" s="2"/>
      <c r="VJ37" s="2"/>
      <c r="VM37" s="2"/>
      <c r="VN37" s="2"/>
      <c r="VQ37" s="2"/>
      <c r="VR37" s="2"/>
      <c r="VU37" s="2"/>
      <c r="VV37" s="2"/>
      <c r="VY37" s="2"/>
      <c r="VZ37" s="2"/>
      <c r="WC37" s="2"/>
      <c r="WD37" s="2"/>
      <c r="WG37" s="2"/>
      <c r="WH37" s="2"/>
      <c r="WK37" s="2"/>
      <c r="WL37" s="2"/>
      <c r="WO37" s="2"/>
      <c r="WP37" s="2"/>
      <c r="WS37" s="2"/>
      <c r="WT37" s="2"/>
      <c r="WW37" s="2"/>
      <c r="WX37" s="2"/>
      <c r="XA37" s="2"/>
      <c r="XB37" s="2"/>
      <c r="XE37" s="2"/>
      <c r="XF37" s="2"/>
      <c r="XI37" s="2"/>
      <c r="XJ37" s="2"/>
      <c r="XM37" s="2"/>
      <c r="XN37" s="2"/>
      <c r="XQ37" s="2"/>
      <c r="XR37" s="2"/>
      <c r="XU37" s="2"/>
      <c r="XV37" s="2"/>
      <c r="XY37" s="2"/>
      <c r="XZ37" s="2"/>
      <c r="YC37" s="2"/>
      <c r="YD37" s="2"/>
      <c r="YG37" s="2"/>
      <c r="YH37" s="2"/>
      <c r="YK37" s="2"/>
      <c r="YL37" s="2"/>
      <c r="YO37" s="2"/>
      <c r="YP37" s="2"/>
      <c r="YS37" s="2"/>
      <c r="YT37" s="2"/>
      <c r="YW37" s="2"/>
      <c r="YX37" s="2"/>
      <c r="ZA37" s="2"/>
      <c r="ZB37" s="2"/>
      <c r="ZE37" s="2"/>
      <c r="ZF37" s="2"/>
      <c r="ZI37" s="2"/>
      <c r="ZJ37" s="2"/>
      <c r="ZM37" s="2"/>
      <c r="ZN37" s="2"/>
      <c r="ZQ37" s="2"/>
      <c r="ZR37" s="2"/>
      <c r="ZU37" s="2"/>
      <c r="ZV37" s="2"/>
      <c r="ZY37" s="2"/>
      <c r="ZZ37" s="2"/>
      <c r="AAC37" s="2"/>
      <c r="AAD37" s="2"/>
      <c r="AAG37" s="2"/>
      <c r="AAH37" s="2"/>
      <c r="AAK37" s="2"/>
      <c r="AAL37" s="2"/>
      <c r="AAO37" s="2"/>
      <c r="AAP37" s="2"/>
      <c r="AAS37" s="2"/>
      <c r="AAT37" s="2"/>
      <c r="AAW37" s="2"/>
      <c r="AAX37" s="2"/>
      <c r="ABA37" s="2"/>
      <c r="ABB37" s="2"/>
      <c r="ABE37" s="2"/>
      <c r="ABF37" s="2"/>
      <c r="ABI37" s="2"/>
      <c r="ABJ37" s="2"/>
      <c r="ABM37" s="2"/>
      <c r="ABN37" s="2"/>
      <c r="ABQ37" s="2"/>
      <c r="ABR37" s="2"/>
      <c r="ABU37" s="2"/>
      <c r="ABV37" s="2"/>
      <c r="ABY37" s="2"/>
      <c r="ABZ37" s="2"/>
      <c r="ACC37" s="2"/>
      <c r="ACD37" s="2"/>
      <c r="ACG37" s="2"/>
      <c r="ACH37" s="2"/>
      <c r="ACK37" s="2"/>
      <c r="ACL37" s="2"/>
      <c r="ACO37" s="2"/>
      <c r="ACP37" s="2"/>
      <c r="ACS37" s="2"/>
      <c r="ACT37" s="2"/>
      <c r="ACW37" s="2"/>
      <c r="ACX37" s="2"/>
      <c r="ADA37" s="2"/>
      <c r="ADB37" s="2"/>
      <c r="ADE37" s="2"/>
      <c r="ADF37" s="2"/>
      <c r="ADI37" s="2"/>
      <c r="ADJ37" s="2"/>
      <c r="ADM37" s="2"/>
      <c r="ADN37" s="2"/>
      <c r="ADQ37" s="2"/>
      <c r="ADR37" s="2"/>
      <c r="ADU37" s="2"/>
      <c r="ADV37" s="2"/>
      <c r="ADY37" s="2"/>
      <c r="ADZ37" s="2"/>
      <c r="AEC37" s="2"/>
      <c r="AED37" s="2"/>
      <c r="AEG37" s="2"/>
      <c r="AEH37" s="2"/>
      <c r="AEK37" s="2"/>
      <c r="AEL37" s="2"/>
      <c r="AEO37" s="2"/>
      <c r="AEP37" s="2"/>
      <c r="AES37" s="2"/>
      <c r="AET37" s="2"/>
      <c r="AEW37" s="2"/>
      <c r="AEX37" s="2"/>
      <c r="AFA37" s="2"/>
      <c r="AFB37" s="2"/>
      <c r="AFE37" s="2"/>
      <c r="AFF37" s="2"/>
      <c r="AFI37" s="2"/>
      <c r="AFJ37" s="2"/>
      <c r="AFM37" s="2"/>
      <c r="AFN37" s="2"/>
      <c r="AFQ37" s="2"/>
      <c r="AFR37" s="2"/>
      <c r="AFU37" s="2"/>
      <c r="AFV37" s="2"/>
      <c r="AFY37" s="2"/>
      <c r="AFZ37" s="2"/>
      <c r="AGC37" s="2"/>
      <c r="AGD37" s="2"/>
      <c r="AGG37" s="2"/>
      <c r="AGH37" s="2"/>
      <c r="AGK37" s="2"/>
      <c r="AGL37" s="2"/>
      <c r="AGO37" s="2"/>
      <c r="AGP37" s="2"/>
      <c r="AGS37" s="2"/>
      <c r="AGT37" s="2"/>
      <c r="AGW37" s="2"/>
      <c r="AGX37" s="2"/>
      <c r="AHA37" s="2"/>
      <c r="AHB37" s="2"/>
      <c r="AHE37" s="2"/>
      <c r="AHF37" s="2"/>
      <c r="AHI37" s="2"/>
      <c r="AHJ37" s="2"/>
      <c r="AHM37" s="2"/>
      <c r="AHN37" s="2"/>
      <c r="AHQ37" s="2"/>
      <c r="AHR37" s="2"/>
      <c r="AHU37" s="2"/>
      <c r="AHV37" s="2"/>
      <c r="AHY37" s="2"/>
      <c r="AHZ37" s="2"/>
      <c r="AIC37" s="2"/>
      <c r="AID37" s="2"/>
      <c r="AIG37" s="2"/>
      <c r="AIH37" s="2"/>
      <c r="AIK37" s="2"/>
      <c r="AIL37" s="2"/>
      <c r="AIO37" s="2"/>
      <c r="AIP37" s="2"/>
      <c r="AIS37" s="2"/>
      <c r="AIT37" s="2"/>
      <c r="AIW37" s="2"/>
      <c r="AIX37" s="2"/>
      <c r="AJA37" s="2"/>
      <c r="AJB37" s="2"/>
      <c r="AJE37" s="2"/>
      <c r="AJF37" s="2"/>
      <c r="AJI37" s="2"/>
      <c r="AJJ37" s="2"/>
      <c r="AJM37" s="2"/>
      <c r="AJN37" s="2"/>
      <c r="AJQ37" s="2"/>
      <c r="AJR37" s="2"/>
      <c r="AJU37" s="2"/>
      <c r="AJV37" s="2"/>
      <c r="AJY37" s="2"/>
      <c r="AJZ37" s="2"/>
      <c r="AKC37" s="2"/>
      <c r="AKD37" s="2"/>
      <c r="AKG37" s="2"/>
      <c r="AKH37" s="2"/>
      <c r="AKK37" s="2"/>
      <c r="AKL37" s="2"/>
      <c r="AKO37" s="2"/>
      <c r="AKP37" s="2"/>
      <c r="AKS37" s="2"/>
      <c r="AKT37" s="2"/>
      <c r="AKW37" s="2"/>
      <c r="AKX37" s="2"/>
      <c r="ALA37" s="2"/>
      <c r="ALB37" s="2"/>
      <c r="ALE37" s="2"/>
      <c r="ALF37" s="2"/>
      <c r="ALI37" s="2"/>
      <c r="ALJ37" s="2"/>
      <c r="ALM37" s="2"/>
      <c r="ALN37" s="2"/>
      <c r="ALQ37" s="2"/>
      <c r="ALR37" s="2"/>
      <c r="ALU37" s="2"/>
      <c r="ALV37" s="2"/>
      <c r="ALY37" s="2"/>
      <c r="ALZ37" s="2"/>
      <c r="AMC37" s="2"/>
      <c r="AMD37" s="2"/>
      <c r="AMG37" s="2"/>
      <c r="AMH37" s="2"/>
      <c r="AMK37" s="2"/>
      <c r="AML37" s="2"/>
      <c r="AMO37" s="2"/>
      <c r="AMP37" s="2"/>
      <c r="AMS37" s="2"/>
      <c r="AMT37" s="2"/>
      <c r="AMW37" s="2"/>
      <c r="AMX37" s="2"/>
      <c r="ANA37" s="2"/>
      <c r="ANB37" s="2"/>
      <c r="ANE37" s="2"/>
      <c r="ANF37" s="2"/>
      <c r="ANI37" s="2"/>
      <c r="ANJ37" s="2"/>
      <c r="ANM37" s="2"/>
      <c r="ANN37" s="2"/>
      <c r="ANQ37" s="2"/>
      <c r="ANR37" s="2"/>
      <c r="ANU37" s="2"/>
      <c r="ANV37" s="2"/>
      <c r="ANY37" s="2"/>
      <c r="ANZ37" s="2"/>
      <c r="AOC37" s="2"/>
      <c r="AOD37" s="2"/>
      <c r="AOG37" s="2"/>
      <c r="AOH37" s="2"/>
      <c r="AOK37" s="2"/>
      <c r="AOL37" s="2"/>
      <c r="AOO37" s="2"/>
      <c r="AOP37" s="2"/>
      <c r="AOS37" s="2"/>
      <c r="AOT37" s="2"/>
      <c r="AOW37" s="2"/>
      <c r="AOX37" s="2"/>
      <c r="APA37" s="2"/>
      <c r="APB37" s="2"/>
      <c r="APE37" s="2"/>
      <c r="APF37" s="2"/>
      <c r="API37" s="2"/>
      <c r="APJ37" s="2"/>
      <c r="APM37" s="2"/>
      <c r="APN37" s="2"/>
      <c r="APQ37" s="2"/>
      <c r="APR37" s="2"/>
      <c r="APU37" s="2"/>
      <c r="APV37" s="2"/>
      <c r="APY37" s="2"/>
      <c r="APZ37" s="2"/>
      <c r="AQC37" s="2"/>
      <c r="AQD37" s="2"/>
      <c r="AQG37" s="2"/>
      <c r="AQH37" s="2"/>
      <c r="AQK37" s="2"/>
      <c r="AQL37" s="2"/>
      <c r="AQO37" s="2"/>
      <c r="AQP37" s="2"/>
      <c r="AQS37" s="2"/>
      <c r="AQT37" s="2"/>
      <c r="AQW37" s="2"/>
      <c r="AQX37" s="2"/>
      <c r="ARA37" s="2"/>
      <c r="ARB37" s="2"/>
      <c r="ARE37" s="2"/>
      <c r="ARF37" s="2"/>
      <c r="ARI37" s="2"/>
      <c r="ARJ37" s="2"/>
      <c r="ARM37" s="2"/>
      <c r="ARN37" s="2"/>
      <c r="ARQ37" s="2"/>
      <c r="ARR37" s="2"/>
      <c r="ARU37" s="2"/>
      <c r="ARV37" s="2"/>
      <c r="ARY37" s="2"/>
      <c r="ARZ37" s="2"/>
      <c r="ASC37" s="2"/>
      <c r="ASD37" s="2"/>
      <c r="ASG37" s="2"/>
      <c r="ASH37" s="2"/>
      <c r="ASK37" s="2"/>
      <c r="ASL37" s="2"/>
      <c r="ASO37" s="2"/>
      <c r="ASP37" s="2"/>
      <c r="ASS37" s="2"/>
      <c r="AST37" s="2"/>
      <c r="ASW37" s="2"/>
      <c r="ASX37" s="2"/>
      <c r="ATA37" s="2"/>
      <c r="ATB37" s="2"/>
      <c r="ATE37" s="2"/>
      <c r="ATF37" s="2"/>
      <c r="ATI37" s="2"/>
      <c r="ATJ37" s="2"/>
      <c r="ATM37" s="2"/>
      <c r="ATN37" s="2"/>
      <c r="ATQ37" s="2"/>
      <c r="ATR37" s="2"/>
      <c r="ATU37" s="2"/>
      <c r="ATV37" s="2"/>
      <c r="ATY37" s="2"/>
      <c r="ATZ37" s="2"/>
      <c r="AUC37" s="2"/>
      <c r="AUD37" s="2"/>
      <c r="AUG37" s="2"/>
      <c r="AUH37" s="2"/>
      <c r="AUK37" s="2"/>
      <c r="AUL37" s="2"/>
      <c r="AUO37" s="2"/>
      <c r="AUP37" s="2"/>
      <c r="AUS37" s="2"/>
      <c r="AUT37" s="2"/>
      <c r="AUW37" s="2"/>
      <c r="AUX37" s="2"/>
      <c r="AVA37" s="2"/>
      <c r="AVB37" s="2"/>
      <c r="AVE37" s="2"/>
      <c r="AVF37" s="2"/>
      <c r="AVI37" s="2"/>
      <c r="AVJ37" s="2"/>
      <c r="AVM37" s="2"/>
      <c r="AVN37" s="2"/>
      <c r="AVQ37" s="2"/>
      <c r="AVR37" s="2"/>
      <c r="AVU37" s="2"/>
      <c r="AVV37" s="2"/>
      <c r="AVY37" s="2"/>
      <c r="AVZ37" s="2"/>
      <c r="AWC37" s="2"/>
      <c r="AWD37" s="2"/>
      <c r="AWG37" s="2"/>
      <c r="AWH37" s="2"/>
      <c r="AWK37" s="2"/>
      <c r="AWL37" s="2"/>
      <c r="AWO37" s="2"/>
      <c r="AWP37" s="2"/>
      <c r="AWS37" s="2"/>
      <c r="AWT37" s="2"/>
      <c r="AWW37" s="2"/>
      <c r="AWX37" s="2"/>
      <c r="AXA37" s="2"/>
      <c r="AXB37" s="2"/>
      <c r="AXE37" s="2"/>
      <c r="AXF37" s="2"/>
      <c r="AXI37" s="2"/>
      <c r="AXJ37" s="2"/>
      <c r="AXM37" s="2"/>
      <c r="AXN37" s="2"/>
      <c r="AXQ37" s="2"/>
      <c r="AXR37" s="2"/>
      <c r="AXU37" s="2"/>
      <c r="AXV37" s="2"/>
      <c r="AXY37" s="2"/>
      <c r="AXZ37" s="2"/>
      <c r="AYC37" s="2"/>
      <c r="AYD37" s="2"/>
      <c r="AYG37" s="2"/>
      <c r="AYH37" s="2"/>
      <c r="AYK37" s="2"/>
      <c r="AYL37" s="2"/>
      <c r="AYO37" s="2"/>
      <c r="AYP37" s="2"/>
      <c r="AYS37" s="2"/>
      <c r="AYT37" s="2"/>
      <c r="AYW37" s="2"/>
      <c r="AYX37" s="2"/>
      <c r="AZA37" s="2"/>
      <c r="AZB37" s="2"/>
      <c r="AZE37" s="2"/>
      <c r="AZF37" s="2"/>
      <c r="AZI37" s="2"/>
      <c r="AZJ37" s="2"/>
      <c r="AZM37" s="2"/>
      <c r="AZN37" s="2"/>
      <c r="AZQ37" s="2"/>
      <c r="AZR37" s="2"/>
      <c r="AZU37" s="2"/>
      <c r="AZV37" s="2"/>
      <c r="AZY37" s="2"/>
      <c r="AZZ37" s="2"/>
      <c r="BAC37" s="2"/>
      <c r="BAD37" s="2"/>
      <c r="BAG37" s="2"/>
      <c r="BAH37" s="2"/>
      <c r="BAK37" s="2"/>
      <c r="BAL37" s="2"/>
      <c r="BAO37" s="2"/>
      <c r="BAP37" s="2"/>
      <c r="BAS37" s="2"/>
      <c r="BAT37" s="2"/>
      <c r="BAW37" s="2"/>
      <c r="BAX37" s="2"/>
      <c r="BBA37" s="2"/>
      <c r="BBB37" s="2"/>
      <c r="BBE37" s="2"/>
      <c r="BBF37" s="2"/>
      <c r="BBI37" s="2"/>
      <c r="BBJ37" s="2"/>
      <c r="BBM37" s="2"/>
      <c r="BBN37" s="2"/>
      <c r="BBQ37" s="2"/>
      <c r="BBR37" s="2"/>
      <c r="BBU37" s="2"/>
      <c r="BBV37" s="2"/>
      <c r="BBY37" s="2"/>
      <c r="BBZ37" s="2"/>
      <c r="BCC37" s="2"/>
      <c r="BCD37" s="2"/>
      <c r="BCG37" s="2"/>
      <c r="BCH37" s="2"/>
      <c r="BCK37" s="2"/>
      <c r="BCL37" s="2"/>
      <c r="BCO37" s="2"/>
      <c r="BCP37" s="2"/>
      <c r="BCS37" s="2"/>
      <c r="BCT37" s="2"/>
      <c r="BCW37" s="2"/>
      <c r="BCX37" s="2"/>
      <c r="BDA37" s="2"/>
      <c r="BDB37" s="2"/>
      <c r="BDE37" s="2"/>
      <c r="BDF37" s="2"/>
      <c r="BDI37" s="2"/>
      <c r="BDJ37" s="2"/>
      <c r="BDM37" s="2"/>
      <c r="BDN37" s="2"/>
      <c r="BDQ37" s="2"/>
      <c r="BDR37" s="2"/>
      <c r="BDU37" s="2"/>
      <c r="BDV37" s="2"/>
      <c r="BDY37" s="2"/>
      <c r="BDZ37" s="2"/>
      <c r="BEC37" s="2"/>
      <c r="BED37" s="2"/>
      <c r="BEG37" s="2"/>
      <c r="BEH37" s="2"/>
      <c r="BEK37" s="2"/>
      <c r="BEL37" s="2"/>
      <c r="BEO37" s="2"/>
      <c r="BEP37" s="2"/>
      <c r="BES37" s="2"/>
      <c r="BET37" s="2"/>
      <c r="BEW37" s="2"/>
      <c r="BEX37" s="2"/>
      <c r="BFA37" s="2"/>
      <c r="BFB37" s="2"/>
      <c r="BFE37" s="2"/>
      <c r="BFF37" s="2"/>
      <c r="BFI37" s="2"/>
      <c r="BFJ37" s="2"/>
      <c r="BFM37" s="2"/>
      <c r="BFN37" s="2"/>
      <c r="BFQ37" s="2"/>
      <c r="BFR37" s="2"/>
      <c r="BFU37" s="2"/>
      <c r="BFV37" s="2"/>
      <c r="BFY37" s="2"/>
      <c r="BFZ37" s="2"/>
      <c r="BGC37" s="2"/>
      <c r="BGD37" s="2"/>
      <c r="BGG37" s="2"/>
      <c r="BGH37" s="2"/>
      <c r="BGK37" s="2"/>
      <c r="BGL37" s="2"/>
      <c r="BGO37" s="2"/>
      <c r="BGP37" s="2"/>
      <c r="BGS37" s="2"/>
      <c r="BGT37" s="2"/>
      <c r="BGW37" s="2"/>
      <c r="BGX37" s="2"/>
      <c r="BHA37" s="2"/>
      <c r="BHB37" s="2"/>
      <c r="BHE37" s="2"/>
      <c r="BHF37" s="2"/>
      <c r="BHI37" s="2"/>
      <c r="BHJ37" s="2"/>
      <c r="BHM37" s="2"/>
      <c r="BHN37" s="2"/>
      <c r="BHQ37" s="2"/>
      <c r="BHR37" s="2"/>
      <c r="BHU37" s="2"/>
      <c r="BHV37" s="2"/>
      <c r="BHY37" s="2"/>
      <c r="BHZ37" s="2"/>
      <c r="BIC37" s="2"/>
      <c r="BID37" s="2"/>
      <c r="BIG37" s="2"/>
      <c r="BIH37" s="2"/>
      <c r="BIK37" s="2"/>
      <c r="BIL37" s="2"/>
      <c r="BIO37" s="2"/>
      <c r="BIP37" s="2"/>
      <c r="BIS37" s="2"/>
      <c r="BIT37" s="2"/>
      <c r="BIW37" s="2"/>
      <c r="BIX37" s="2"/>
      <c r="BJA37" s="2"/>
      <c r="BJB37" s="2"/>
      <c r="BJE37" s="2"/>
      <c r="BJF37" s="2"/>
      <c r="BJI37" s="2"/>
      <c r="BJJ37" s="2"/>
      <c r="BJM37" s="2"/>
      <c r="BJN37" s="2"/>
      <c r="BJQ37" s="2"/>
      <c r="BJR37" s="2"/>
      <c r="BJU37" s="2"/>
      <c r="BJV37" s="2"/>
      <c r="BJY37" s="2"/>
      <c r="BJZ37" s="2"/>
      <c r="BKC37" s="2"/>
      <c r="BKD37" s="2"/>
      <c r="BKG37" s="2"/>
      <c r="BKH37" s="2"/>
      <c r="BKK37" s="2"/>
      <c r="BKL37" s="2"/>
      <c r="BKO37" s="2"/>
      <c r="BKP37" s="2"/>
      <c r="BKS37" s="2"/>
      <c r="BKT37" s="2"/>
      <c r="BKW37" s="2"/>
      <c r="BKX37" s="2"/>
      <c r="BLA37" s="2"/>
      <c r="BLB37" s="2"/>
      <c r="BLE37" s="2"/>
      <c r="BLF37" s="2"/>
      <c r="BLI37" s="2"/>
      <c r="BLJ37" s="2"/>
      <c r="BLM37" s="2"/>
      <c r="BLN37" s="2"/>
      <c r="BLQ37" s="2"/>
      <c r="BLR37" s="2"/>
      <c r="BLU37" s="2"/>
      <c r="BLV37" s="2"/>
      <c r="BLY37" s="2"/>
      <c r="BLZ37" s="2"/>
      <c r="BMC37" s="2"/>
      <c r="BMD37" s="2"/>
      <c r="BMG37" s="2"/>
      <c r="BMH37" s="2"/>
      <c r="BMK37" s="2"/>
      <c r="BML37" s="2"/>
      <c r="BMO37" s="2"/>
      <c r="BMP37" s="2"/>
      <c r="BMS37" s="2"/>
      <c r="BMT37" s="2"/>
      <c r="BMW37" s="2"/>
      <c r="BMX37" s="2"/>
      <c r="BNA37" s="2"/>
      <c r="BNB37" s="2"/>
      <c r="BNE37" s="2"/>
      <c r="BNF37" s="2"/>
      <c r="BNI37" s="2"/>
      <c r="BNJ37" s="2"/>
      <c r="BNM37" s="2"/>
      <c r="BNN37" s="2"/>
      <c r="BNQ37" s="2"/>
      <c r="BNR37" s="2"/>
      <c r="BNU37" s="2"/>
      <c r="BNV37" s="2"/>
      <c r="BNY37" s="2"/>
      <c r="BNZ37" s="2"/>
      <c r="BOC37" s="2"/>
      <c r="BOD37" s="2"/>
      <c r="BOG37" s="2"/>
      <c r="BOH37" s="2"/>
      <c r="BOK37" s="2"/>
      <c r="BOL37" s="2"/>
      <c r="BOO37" s="2"/>
      <c r="BOP37" s="2"/>
      <c r="BOS37" s="2"/>
      <c r="BOT37" s="2"/>
      <c r="BOW37" s="2"/>
      <c r="BOX37" s="2"/>
      <c r="BPA37" s="2"/>
      <c r="BPB37" s="2"/>
      <c r="BPE37" s="2"/>
      <c r="BPF37" s="2"/>
      <c r="BPI37" s="2"/>
      <c r="BPJ37" s="2"/>
      <c r="BPM37" s="2"/>
      <c r="BPN37" s="2"/>
      <c r="BPQ37" s="2"/>
      <c r="BPR37" s="2"/>
      <c r="BPU37" s="2"/>
      <c r="BPV37" s="2"/>
      <c r="BPY37" s="2"/>
      <c r="BPZ37" s="2"/>
      <c r="BQC37" s="2"/>
      <c r="BQD37" s="2"/>
      <c r="BQG37" s="2"/>
      <c r="BQH37" s="2"/>
      <c r="BQK37" s="2"/>
      <c r="BQL37" s="2"/>
      <c r="BQO37" s="2"/>
      <c r="BQP37" s="2"/>
      <c r="BQS37" s="2"/>
      <c r="BQT37" s="2"/>
      <c r="BQW37" s="2"/>
      <c r="BQX37" s="2"/>
      <c r="BRA37" s="2"/>
      <c r="BRB37" s="2"/>
      <c r="BRE37" s="2"/>
      <c r="BRF37" s="2"/>
      <c r="BRI37" s="2"/>
      <c r="BRJ37" s="2"/>
      <c r="BRM37" s="2"/>
      <c r="BRN37" s="2"/>
      <c r="BRQ37" s="2"/>
    </row>
    <row r="38" spans="1:1022 1025:1837">
      <c r="A38" t="s">
        <v>791</v>
      </c>
      <c r="B38" s="2" t="s">
        <v>85</v>
      </c>
      <c r="C38" s="2" t="s">
        <v>560</v>
      </c>
      <c r="F38" s="2"/>
      <c r="G38" s="2"/>
      <c r="J38" s="2"/>
      <c r="K38" s="2"/>
      <c r="N38" s="2"/>
      <c r="Q38" s="2"/>
      <c r="R38" s="2"/>
      <c r="U38" s="2"/>
      <c r="V38" s="2"/>
      <c r="Y38" s="2"/>
      <c r="Z38" s="2"/>
      <c r="AC38" s="2"/>
      <c r="AD38" s="2"/>
      <c r="AG38" s="2"/>
      <c r="AH38" s="2"/>
      <c r="AK38" s="2"/>
      <c r="AL38" s="2"/>
      <c r="AO38" s="2"/>
      <c r="AP38" s="2"/>
      <c r="AS38" s="2"/>
      <c r="AT38" s="2"/>
      <c r="AW38" s="2"/>
      <c r="AX38" s="2"/>
      <c r="BA38" s="2"/>
      <c r="BB38" s="2"/>
      <c r="BE38" s="2"/>
      <c r="BF38" s="2"/>
      <c r="BI38" s="2"/>
      <c r="BJ38" s="2"/>
      <c r="BM38" s="2"/>
      <c r="BN38" s="2"/>
      <c r="BQ38" s="2"/>
      <c r="BR38" s="2"/>
      <c r="BU38" s="2"/>
      <c r="BV38" s="2"/>
      <c r="BY38" s="2"/>
      <c r="BZ38" s="2"/>
      <c r="CC38" s="2"/>
      <c r="CD38" s="2"/>
      <c r="CG38" s="2"/>
      <c r="CH38" s="2"/>
      <c r="CK38" s="2"/>
      <c r="CL38" s="2"/>
      <c r="CO38" s="2"/>
      <c r="CP38" s="2"/>
      <c r="CS38" s="2"/>
      <c r="CT38" s="2"/>
      <c r="CW38" s="2"/>
      <c r="CX38" s="2"/>
      <c r="DA38" s="2"/>
      <c r="DB38" s="2"/>
      <c r="DE38" s="2"/>
      <c r="DF38" s="2"/>
      <c r="DI38" s="2"/>
      <c r="DJ38" s="2"/>
      <c r="DM38" s="2"/>
      <c r="DN38" s="2"/>
      <c r="DQ38" s="2"/>
      <c r="DR38" s="2"/>
      <c r="DU38" s="2"/>
      <c r="DV38" s="2"/>
      <c r="DY38" s="2"/>
      <c r="DZ38" s="2"/>
      <c r="EC38" s="2"/>
      <c r="ED38" s="2"/>
      <c r="EG38" s="2"/>
      <c r="EH38" s="2"/>
      <c r="EK38" s="2"/>
      <c r="EL38" s="2"/>
      <c r="EO38" s="2"/>
      <c r="EP38" s="2"/>
      <c r="ES38" s="2"/>
      <c r="ET38" s="2"/>
      <c r="EW38" s="2"/>
      <c r="EX38" s="2"/>
      <c r="FA38" s="2"/>
      <c r="FB38" s="2"/>
      <c r="FE38" s="2"/>
      <c r="FF38" s="2"/>
      <c r="FI38" s="2"/>
      <c r="FJ38" s="2"/>
      <c r="FM38" s="2"/>
      <c r="FN38" s="2"/>
      <c r="FQ38" s="2"/>
      <c r="FR38" s="2"/>
      <c r="FU38" s="2"/>
      <c r="FV38" s="2"/>
      <c r="FY38" s="2"/>
      <c r="FZ38" s="2"/>
      <c r="GC38" s="2"/>
      <c r="GD38" s="2"/>
      <c r="GG38" s="2"/>
      <c r="GH38" s="2"/>
      <c r="GK38" s="2"/>
      <c r="GL38" s="2"/>
      <c r="GO38" s="2"/>
      <c r="GP38" s="2"/>
      <c r="GS38" s="2"/>
      <c r="GT38" s="2"/>
      <c r="GW38" s="2"/>
      <c r="GX38" s="2"/>
      <c r="HA38" s="2"/>
      <c r="HB38" s="2"/>
      <c r="HE38" s="2"/>
      <c r="HF38" s="2"/>
      <c r="HI38" s="2"/>
      <c r="HJ38" s="2"/>
      <c r="HM38" s="2"/>
      <c r="HN38" s="2"/>
      <c r="HQ38" s="2"/>
      <c r="HR38" s="2"/>
      <c r="HU38" s="2"/>
      <c r="HV38" s="2"/>
      <c r="HY38" s="2"/>
      <c r="HZ38" s="2"/>
      <c r="IC38" s="2"/>
      <c r="ID38" s="2"/>
      <c r="IG38" s="2"/>
      <c r="IH38" s="2"/>
      <c r="IK38" s="2"/>
      <c r="IL38" s="2"/>
      <c r="IO38" s="2"/>
      <c r="IP38" s="2"/>
      <c r="IS38" s="2"/>
      <c r="IT38" s="2"/>
      <c r="IW38" s="2"/>
      <c r="IX38" s="2"/>
      <c r="JA38" s="2"/>
      <c r="JB38" s="2"/>
      <c r="JE38" s="2"/>
      <c r="JF38" s="2"/>
      <c r="JI38" s="2"/>
      <c r="JJ38" s="2"/>
      <c r="JM38" s="2"/>
      <c r="JN38" s="2"/>
      <c r="JQ38" s="2"/>
      <c r="JR38" s="2"/>
      <c r="JU38" s="2"/>
      <c r="JV38" s="2"/>
      <c r="JY38" s="2"/>
      <c r="JZ38" s="2"/>
      <c r="KC38" s="2"/>
      <c r="KD38" s="2"/>
      <c r="KG38" s="2"/>
      <c r="KH38" s="2"/>
      <c r="KK38" s="2"/>
      <c r="KL38" s="2"/>
      <c r="KO38" s="2"/>
      <c r="KP38" s="2"/>
      <c r="KS38" s="2"/>
      <c r="KT38" s="2"/>
      <c r="KW38" s="2"/>
      <c r="KX38" s="2"/>
      <c r="LA38" s="2"/>
      <c r="LB38" s="2"/>
      <c r="LE38" s="2"/>
      <c r="LF38" s="2"/>
      <c r="LI38" s="2"/>
      <c r="LJ38" s="2"/>
      <c r="LM38" s="2"/>
      <c r="LN38" s="2"/>
      <c r="LQ38" s="2"/>
      <c r="LR38" s="2"/>
      <c r="LU38" s="2"/>
      <c r="LV38" s="2"/>
      <c r="LY38" s="2"/>
      <c r="LZ38" s="2"/>
      <c r="MC38" s="2"/>
      <c r="MD38" s="2"/>
      <c r="MG38" s="2"/>
      <c r="MH38" s="2"/>
      <c r="MK38" s="2"/>
      <c r="ML38" s="2"/>
      <c r="MO38" s="2"/>
      <c r="MP38" s="2"/>
      <c r="MS38" s="2"/>
      <c r="MT38" s="2"/>
      <c r="MW38" s="2"/>
      <c r="MX38" s="2"/>
      <c r="NA38" s="2"/>
      <c r="NB38" s="2"/>
      <c r="NE38" s="2"/>
      <c r="NF38" s="2"/>
      <c r="NI38" s="2"/>
      <c r="NJ38" s="2"/>
      <c r="NM38" s="2"/>
      <c r="NN38" s="2"/>
      <c r="NQ38" s="2"/>
      <c r="NR38" s="2"/>
      <c r="NU38" s="2"/>
      <c r="NV38" s="2"/>
      <c r="NY38" s="2"/>
      <c r="NZ38" s="2"/>
      <c r="OC38" s="2"/>
      <c r="OD38" s="2"/>
      <c r="OG38" s="2"/>
      <c r="OH38" s="2"/>
      <c r="OK38" s="2"/>
      <c r="OL38" s="2"/>
      <c r="OO38" s="2"/>
      <c r="OP38" s="2"/>
      <c r="OS38" s="2"/>
      <c r="OT38" s="2"/>
      <c r="OW38" s="2"/>
      <c r="OX38" s="2"/>
      <c r="PA38" s="2"/>
      <c r="PB38" s="2"/>
      <c r="PE38" s="2"/>
      <c r="PF38" s="2"/>
      <c r="PI38" s="2"/>
      <c r="PJ38" s="2"/>
      <c r="PM38" s="2"/>
      <c r="PN38" s="2"/>
      <c r="PQ38" s="2"/>
      <c r="PR38" s="2"/>
      <c r="PU38" s="2"/>
      <c r="PV38" s="2"/>
      <c r="PY38" s="2"/>
      <c r="PZ38" s="2"/>
      <c r="QC38" s="2"/>
      <c r="QD38" s="2"/>
      <c r="QG38" s="2"/>
      <c r="QH38" s="2"/>
      <c r="QK38" s="2"/>
      <c r="QL38" s="2"/>
      <c r="QO38" s="2"/>
      <c r="QP38" s="2"/>
      <c r="QS38" s="2"/>
      <c r="QT38" s="2"/>
      <c r="QW38" s="2"/>
      <c r="QX38" s="2"/>
      <c r="RA38" s="2"/>
      <c r="RB38" s="2"/>
      <c r="RE38" s="2"/>
      <c r="RF38" s="2"/>
      <c r="RI38" s="2"/>
      <c r="RJ38" s="2"/>
      <c r="RM38" s="2"/>
      <c r="RN38" s="2"/>
      <c r="RQ38" s="2"/>
      <c r="RR38" s="2"/>
      <c r="RU38" s="2"/>
      <c r="RV38" s="2"/>
      <c r="RY38" s="2"/>
      <c r="RZ38" s="2"/>
      <c r="SC38" s="2"/>
      <c r="SD38" s="2"/>
      <c r="SG38" s="2"/>
      <c r="SH38" s="2"/>
      <c r="SK38" s="2"/>
      <c r="SL38" s="2"/>
      <c r="SO38" s="2"/>
      <c r="SP38" s="2"/>
      <c r="SS38" s="2"/>
      <c r="ST38" s="2"/>
      <c r="SW38" s="2"/>
      <c r="SX38" s="2"/>
      <c r="TA38" s="2"/>
      <c r="TB38" s="2"/>
      <c r="TE38" s="2"/>
      <c r="TF38" s="2"/>
      <c r="TI38" s="2"/>
      <c r="TJ38" s="2"/>
      <c r="TM38" s="2"/>
      <c r="TN38" s="2"/>
      <c r="TQ38" s="2"/>
      <c r="TR38" s="2"/>
      <c r="TU38" s="2"/>
      <c r="TV38" s="2"/>
      <c r="TY38" s="2"/>
      <c r="TZ38" s="2"/>
      <c r="UC38" s="2"/>
      <c r="UD38" s="2"/>
      <c r="UG38" s="2"/>
      <c r="UH38" s="2"/>
      <c r="UK38" s="2"/>
      <c r="UL38" s="2"/>
      <c r="UO38" s="2"/>
      <c r="UP38" s="2"/>
      <c r="US38" s="2"/>
      <c r="UT38" s="2"/>
      <c r="UW38" s="2"/>
      <c r="UX38" s="2"/>
      <c r="VA38" s="2"/>
      <c r="VB38" s="2"/>
      <c r="VE38" s="2"/>
      <c r="VF38" s="2"/>
      <c r="VI38" s="2"/>
      <c r="VJ38" s="2"/>
      <c r="VM38" s="2"/>
      <c r="VN38" s="2"/>
      <c r="VQ38" s="2"/>
      <c r="VR38" s="2"/>
      <c r="VU38" s="2"/>
      <c r="VV38" s="2"/>
      <c r="VY38" s="2"/>
      <c r="VZ38" s="2"/>
      <c r="WC38" s="2"/>
      <c r="WD38" s="2"/>
      <c r="WG38" s="2"/>
      <c r="WH38" s="2"/>
      <c r="WK38" s="2"/>
      <c r="WL38" s="2"/>
      <c r="WO38" s="2"/>
      <c r="WP38" s="2"/>
      <c r="WS38" s="2"/>
      <c r="WT38" s="2"/>
      <c r="WW38" s="2"/>
      <c r="WX38" s="2"/>
      <c r="XA38" s="2"/>
      <c r="XB38" s="2"/>
      <c r="XE38" s="2"/>
      <c r="XF38" s="2"/>
      <c r="XI38" s="2"/>
      <c r="XJ38" s="2"/>
      <c r="XM38" s="2"/>
      <c r="XN38" s="2"/>
      <c r="XQ38" s="2"/>
      <c r="XR38" s="2"/>
      <c r="XU38" s="2"/>
      <c r="XV38" s="2"/>
      <c r="XY38" s="2"/>
      <c r="XZ38" s="2"/>
      <c r="YC38" s="2"/>
      <c r="YD38" s="2"/>
      <c r="YG38" s="2"/>
      <c r="YH38" s="2"/>
      <c r="YK38" s="2"/>
      <c r="YL38" s="2"/>
      <c r="YO38" s="2"/>
      <c r="YP38" s="2"/>
      <c r="YS38" s="2"/>
      <c r="YT38" s="2"/>
      <c r="YW38" s="2"/>
      <c r="YX38" s="2"/>
      <c r="ZA38" s="2"/>
      <c r="ZB38" s="2"/>
      <c r="ZE38" s="2"/>
      <c r="ZF38" s="2"/>
      <c r="ZI38" s="2"/>
      <c r="ZJ38" s="2"/>
      <c r="ZM38" s="2"/>
      <c r="ZN38" s="2"/>
      <c r="ZQ38" s="2"/>
      <c r="ZR38" s="2"/>
      <c r="ZU38" s="2"/>
      <c r="ZV38" s="2"/>
      <c r="ZY38" s="2"/>
      <c r="ZZ38" s="2"/>
      <c r="AAC38" s="2"/>
      <c r="AAD38" s="2"/>
      <c r="AAG38" s="2"/>
      <c r="AAH38" s="2"/>
      <c r="AAK38" s="2"/>
      <c r="AAL38" s="2"/>
      <c r="AAO38" s="2"/>
      <c r="AAP38" s="2"/>
      <c r="AAS38" s="2"/>
      <c r="AAT38" s="2"/>
      <c r="AAW38" s="2"/>
      <c r="AAX38" s="2"/>
      <c r="ABA38" s="2"/>
      <c r="ABB38" s="2"/>
      <c r="ABE38" s="2"/>
      <c r="ABF38" s="2"/>
      <c r="ABI38" s="2"/>
      <c r="ABJ38" s="2"/>
      <c r="ABM38" s="2"/>
      <c r="ABN38" s="2"/>
      <c r="ABQ38" s="2"/>
      <c r="ABR38" s="2"/>
      <c r="ABU38" s="2"/>
      <c r="ABV38" s="2"/>
      <c r="ABY38" s="2"/>
      <c r="ABZ38" s="2"/>
      <c r="ACC38" s="2"/>
      <c r="ACD38" s="2"/>
      <c r="ACG38" s="2"/>
      <c r="ACH38" s="2"/>
      <c r="ACK38" s="2"/>
      <c r="ACL38" s="2"/>
      <c r="ACO38" s="2"/>
      <c r="ACP38" s="2"/>
      <c r="ACS38" s="2"/>
      <c r="ACT38" s="2"/>
      <c r="ACW38" s="2"/>
      <c r="ACX38" s="2"/>
      <c r="ADA38" s="2"/>
      <c r="ADB38" s="2"/>
      <c r="ADE38" s="2"/>
      <c r="ADF38" s="2"/>
      <c r="ADI38" s="2"/>
      <c r="ADJ38" s="2"/>
      <c r="ADM38" s="2"/>
      <c r="ADN38" s="2"/>
      <c r="ADQ38" s="2"/>
      <c r="ADR38" s="2"/>
      <c r="ADU38" s="2"/>
      <c r="ADV38" s="2"/>
      <c r="ADY38" s="2"/>
      <c r="ADZ38" s="2"/>
      <c r="AEC38" s="2"/>
      <c r="AED38" s="2"/>
      <c r="AEG38" s="2"/>
      <c r="AEH38" s="2"/>
      <c r="AEK38" s="2"/>
      <c r="AEL38" s="2"/>
      <c r="AEO38" s="2"/>
      <c r="AEP38" s="2"/>
      <c r="AES38" s="2"/>
      <c r="AET38" s="2"/>
      <c r="AEW38" s="2"/>
      <c r="AEX38" s="2"/>
      <c r="AFA38" s="2"/>
      <c r="AFB38" s="2"/>
      <c r="AFE38" s="2"/>
      <c r="AFF38" s="2"/>
      <c r="AFI38" s="2"/>
      <c r="AFJ38" s="2"/>
      <c r="AFM38" s="2"/>
      <c r="AFN38" s="2"/>
      <c r="AFQ38" s="2"/>
      <c r="AFR38" s="2"/>
      <c r="AFU38" s="2"/>
      <c r="AFV38" s="2"/>
      <c r="AFY38" s="2"/>
      <c r="AFZ38" s="2"/>
      <c r="AGC38" s="2"/>
      <c r="AGD38" s="2"/>
      <c r="AGG38" s="2"/>
      <c r="AGH38" s="2"/>
      <c r="AGK38" s="2"/>
      <c r="AGL38" s="2"/>
      <c r="AGO38" s="2"/>
      <c r="AGP38" s="2"/>
      <c r="AGS38" s="2"/>
      <c r="AGT38" s="2"/>
      <c r="AGW38" s="2"/>
      <c r="AGX38" s="2"/>
      <c r="AHA38" s="2"/>
      <c r="AHB38" s="2"/>
      <c r="AHE38" s="2"/>
      <c r="AHF38" s="2"/>
      <c r="AHI38" s="2"/>
      <c r="AHJ38" s="2"/>
      <c r="AHM38" s="2"/>
      <c r="AHN38" s="2"/>
      <c r="AHQ38" s="2"/>
      <c r="AHR38" s="2"/>
      <c r="AHU38" s="2"/>
      <c r="AHV38" s="2"/>
      <c r="AHY38" s="2"/>
      <c r="AHZ38" s="2"/>
      <c r="AIC38" s="2"/>
      <c r="AID38" s="2"/>
      <c r="AIG38" s="2"/>
      <c r="AIH38" s="2"/>
      <c r="AIK38" s="2"/>
      <c r="AIL38" s="2"/>
      <c r="AIO38" s="2"/>
      <c r="AIP38" s="2"/>
      <c r="AIS38" s="2"/>
      <c r="AIT38" s="2"/>
      <c r="AIW38" s="2"/>
      <c r="AIX38" s="2"/>
      <c r="AJA38" s="2"/>
      <c r="AJB38" s="2"/>
      <c r="AJE38" s="2"/>
      <c r="AJF38" s="2"/>
      <c r="AJI38" s="2"/>
      <c r="AJJ38" s="2"/>
      <c r="AJM38" s="2"/>
      <c r="AJN38" s="2"/>
      <c r="AJQ38" s="2"/>
      <c r="AJR38" s="2"/>
      <c r="AJU38" s="2"/>
      <c r="AJV38" s="2"/>
      <c r="AJY38" s="2"/>
      <c r="AJZ38" s="2"/>
      <c r="AKC38" s="2"/>
      <c r="AKD38" s="2"/>
      <c r="AKG38" s="2"/>
      <c r="AKH38" s="2"/>
      <c r="AKK38" s="2"/>
      <c r="AKL38" s="2"/>
      <c r="AKO38" s="2"/>
      <c r="AKP38" s="2"/>
      <c r="AKS38" s="2"/>
      <c r="AKT38" s="2"/>
      <c r="AKW38" s="2"/>
      <c r="AKX38" s="2"/>
      <c r="ALA38" s="2"/>
      <c r="ALB38" s="2"/>
      <c r="ALE38" s="2"/>
      <c r="ALF38" s="2"/>
      <c r="ALI38" s="2"/>
      <c r="ALJ38" s="2"/>
      <c r="ALM38" s="2"/>
      <c r="ALN38" s="2"/>
      <c r="ALQ38" s="2"/>
      <c r="ALR38" s="2"/>
      <c r="ALU38" s="2"/>
      <c r="ALV38" s="2"/>
      <c r="ALY38" s="2"/>
      <c r="ALZ38" s="2"/>
      <c r="AMC38" s="2"/>
      <c r="AMD38" s="2"/>
      <c r="AMG38" s="2"/>
      <c r="AMH38" s="2"/>
      <c r="AMK38" s="2"/>
      <c r="AML38" s="2"/>
      <c r="AMO38" s="2"/>
      <c r="AMP38" s="2"/>
      <c r="AMS38" s="2"/>
      <c r="AMT38" s="2"/>
      <c r="AMW38" s="2"/>
      <c r="AMX38" s="2"/>
      <c r="ANA38" s="2"/>
      <c r="ANB38" s="2"/>
      <c r="ANE38" s="2"/>
      <c r="ANF38" s="2"/>
      <c r="ANI38" s="2"/>
      <c r="ANJ38" s="2"/>
      <c r="ANM38" s="2"/>
      <c r="ANN38" s="2"/>
      <c r="ANQ38" s="2"/>
      <c r="ANR38" s="2"/>
      <c r="ANU38" s="2"/>
      <c r="ANV38" s="2"/>
      <c r="ANY38" s="2"/>
      <c r="ANZ38" s="2"/>
      <c r="AOC38" s="2"/>
      <c r="AOD38" s="2"/>
      <c r="AOG38" s="2"/>
      <c r="AOH38" s="2"/>
      <c r="AOK38" s="2"/>
      <c r="AOL38" s="2"/>
      <c r="AOO38" s="2"/>
      <c r="AOP38" s="2"/>
      <c r="AOS38" s="2"/>
      <c r="AOT38" s="2"/>
      <c r="AOW38" s="2"/>
      <c r="AOX38" s="2"/>
      <c r="APA38" s="2"/>
      <c r="APB38" s="2"/>
      <c r="APE38" s="2"/>
      <c r="APF38" s="2"/>
      <c r="API38" s="2"/>
      <c r="APJ38" s="2"/>
      <c r="APM38" s="2"/>
      <c r="APN38" s="2"/>
      <c r="APQ38" s="2"/>
      <c r="APR38" s="2"/>
      <c r="APU38" s="2"/>
      <c r="APV38" s="2"/>
      <c r="APY38" s="2"/>
      <c r="APZ38" s="2"/>
      <c r="AQC38" s="2"/>
      <c r="AQD38" s="2"/>
      <c r="AQG38" s="2"/>
      <c r="AQH38" s="2"/>
      <c r="AQK38" s="2"/>
      <c r="AQL38" s="2"/>
      <c r="AQO38" s="2"/>
      <c r="AQP38" s="2"/>
      <c r="AQS38" s="2"/>
      <c r="AQT38" s="2"/>
      <c r="AQW38" s="2"/>
      <c r="AQX38" s="2"/>
      <c r="ARA38" s="2"/>
      <c r="ARB38" s="2"/>
      <c r="ARE38" s="2"/>
      <c r="ARF38" s="2"/>
      <c r="ARI38" s="2"/>
      <c r="ARJ38" s="2"/>
      <c r="ARM38" s="2"/>
      <c r="ARN38" s="2"/>
      <c r="ARQ38" s="2"/>
      <c r="ARR38" s="2"/>
      <c r="ARU38" s="2"/>
      <c r="ARV38" s="2"/>
      <c r="ARY38" s="2"/>
      <c r="ARZ38" s="2"/>
      <c r="ASC38" s="2"/>
      <c r="ASD38" s="2"/>
      <c r="ASG38" s="2"/>
      <c r="ASH38" s="2"/>
      <c r="ASK38" s="2"/>
      <c r="ASL38" s="2"/>
      <c r="ASO38" s="2"/>
      <c r="ASP38" s="2"/>
      <c r="ASS38" s="2"/>
      <c r="AST38" s="2"/>
      <c r="ASW38" s="2"/>
      <c r="ASX38" s="2"/>
      <c r="ATA38" s="2"/>
      <c r="ATB38" s="2"/>
      <c r="ATE38" s="2"/>
      <c r="ATF38" s="2"/>
      <c r="ATI38" s="2"/>
      <c r="ATJ38" s="2"/>
      <c r="ATM38" s="2"/>
      <c r="ATN38" s="2"/>
      <c r="ATQ38" s="2"/>
      <c r="ATR38" s="2"/>
      <c r="ATU38" s="2"/>
      <c r="ATV38" s="2"/>
      <c r="ATY38" s="2"/>
      <c r="ATZ38" s="2"/>
      <c r="AUC38" s="2"/>
      <c r="AUD38" s="2"/>
      <c r="AUG38" s="2"/>
      <c r="AUH38" s="2"/>
      <c r="AUK38" s="2"/>
      <c r="AUL38" s="2"/>
      <c r="AUO38" s="2"/>
      <c r="AUP38" s="2"/>
      <c r="AUS38" s="2"/>
      <c r="AUT38" s="2"/>
      <c r="AUW38" s="2"/>
      <c r="AUX38" s="2"/>
      <c r="AVA38" s="2"/>
      <c r="AVB38" s="2"/>
      <c r="AVE38" s="2"/>
      <c r="AVF38" s="2"/>
      <c r="AVI38" s="2"/>
      <c r="AVJ38" s="2"/>
      <c r="AVM38" s="2"/>
      <c r="AVN38" s="2"/>
      <c r="AVQ38" s="2"/>
      <c r="AVR38" s="2"/>
      <c r="AVU38" s="2"/>
      <c r="AVV38" s="2"/>
      <c r="AVY38" s="2"/>
      <c r="AVZ38" s="2"/>
      <c r="AWC38" s="2"/>
      <c r="AWD38" s="2"/>
      <c r="AWG38" s="2"/>
      <c r="AWH38" s="2"/>
      <c r="AWK38" s="2"/>
      <c r="AWL38" s="2"/>
      <c r="AWO38" s="2"/>
      <c r="AWP38" s="2"/>
      <c r="AWS38" s="2"/>
      <c r="AWT38" s="2"/>
      <c r="AWW38" s="2"/>
      <c r="AWX38" s="2"/>
      <c r="AXA38" s="2"/>
      <c r="AXB38" s="2"/>
      <c r="AXE38" s="2"/>
      <c r="AXF38" s="2"/>
      <c r="AXI38" s="2"/>
      <c r="AXJ38" s="2"/>
      <c r="AXM38" s="2"/>
      <c r="AXN38" s="2"/>
      <c r="AXQ38" s="2"/>
      <c r="AXR38" s="2"/>
      <c r="AXU38" s="2"/>
      <c r="AXV38" s="2"/>
      <c r="AXY38" s="2"/>
      <c r="AXZ38" s="2"/>
      <c r="AYC38" s="2"/>
      <c r="AYD38" s="2"/>
      <c r="AYG38" s="2"/>
      <c r="AYH38" s="2"/>
      <c r="AYK38" s="2"/>
      <c r="AYL38" s="2"/>
      <c r="AYO38" s="2"/>
      <c r="AYP38" s="2"/>
      <c r="AYS38" s="2"/>
      <c r="AYT38" s="2"/>
      <c r="AYW38" s="2"/>
      <c r="AYX38" s="2"/>
      <c r="AZA38" s="2"/>
      <c r="AZB38" s="2"/>
      <c r="AZE38" s="2"/>
      <c r="AZF38" s="2"/>
      <c r="AZI38" s="2"/>
      <c r="AZJ38" s="2"/>
      <c r="AZM38" s="2"/>
      <c r="AZN38" s="2"/>
      <c r="AZQ38" s="2"/>
      <c r="AZR38" s="2"/>
      <c r="AZU38" s="2"/>
      <c r="AZV38" s="2"/>
      <c r="AZY38" s="2"/>
      <c r="AZZ38" s="2"/>
      <c r="BAC38" s="2"/>
      <c r="BAD38" s="2"/>
      <c r="BAG38" s="2"/>
      <c r="BAH38" s="2"/>
      <c r="BAK38" s="2"/>
      <c r="BAL38" s="2"/>
      <c r="BAO38" s="2"/>
      <c r="BAP38" s="2"/>
      <c r="BAS38" s="2"/>
      <c r="BAT38" s="2"/>
      <c r="BAW38" s="2"/>
      <c r="BAX38" s="2"/>
      <c r="BBA38" s="2"/>
      <c r="BBB38" s="2"/>
      <c r="BBE38" s="2"/>
      <c r="BBF38" s="2"/>
      <c r="BBI38" s="2"/>
      <c r="BBJ38" s="2"/>
      <c r="BBM38" s="2"/>
      <c r="BBN38" s="2"/>
      <c r="BBQ38" s="2"/>
      <c r="BBR38" s="2"/>
      <c r="BBU38" s="2"/>
      <c r="BBV38" s="2"/>
      <c r="BBY38" s="2"/>
      <c r="BBZ38" s="2"/>
      <c r="BCC38" s="2"/>
      <c r="BCD38" s="2"/>
      <c r="BCG38" s="2"/>
      <c r="BCH38" s="2"/>
      <c r="BCK38" s="2"/>
      <c r="BCL38" s="2"/>
      <c r="BCO38" s="2"/>
      <c r="BCP38" s="2"/>
      <c r="BCS38" s="2"/>
      <c r="BCT38" s="2"/>
      <c r="BCW38" s="2"/>
      <c r="BCX38" s="2"/>
      <c r="BDA38" s="2"/>
      <c r="BDB38" s="2"/>
      <c r="BDE38" s="2"/>
      <c r="BDF38" s="2"/>
      <c r="BDI38" s="2"/>
      <c r="BDJ38" s="2"/>
      <c r="BDM38" s="2"/>
      <c r="BDN38" s="2"/>
      <c r="BDQ38" s="2"/>
      <c r="BDR38" s="2"/>
      <c r="BDU38" s="2"/>
      <c r="BDV38" s="2"/>
      <c r="BDY38" s="2"/>
      <c r="BDZ38" s="2"/>
      <c r="BEC38" s="2"/>
      <c r="BED38" s="2"/>
      <c r="BEG38" s="2"/>
      <c r="BEH38" s="2"/>
      <c r="BEK38" s="2"/>
      <c r="BEL38" s="2"/>
      <c r="BEO38" s="2"/>
      <c r="BEP38" s="2"/>
      <c r="BES38" s="2"/>
      <c r="BET38" s="2"/>
      <c r="BEW38" s="2"/>
      <c r="BEX38" s="2"/>
      <c r="BFA38" s="2"/>
      <c r="BFB38" s="2"/>
      <c r="BFE38" s="2"/>
      <c r="BFF38" s="2"/>
      <c r="BFI38" s="2"/>
      <c r="BFJ38" s="2"/>
      <c r="BFM38" s="2"/>
      <c r="BFN38" s="2"/>
      <c r="BFQ38" s="2"/>
      <c r="BFR38" s="2"/>
      <c r="BFU38" s="2"/>
      <c r="BFV38" s="2"/>
      <c r="BFY38" s="2"/>
      <c r="BFZ38" s="2"/>
      <c r="BGC38" s="2"/>
      <c r="BGD38" s="2"/>
      <c r="BGG38" s="2"/>
      <c r="BGH38" s="2"/>
      <c r="BGK38" s="2"/>
      <c r="BGL38" s="2"/>
      <c r="BGO38" s="2"/>
      <c r="BGP38" s="2"/>
      <c r="BGS38" s="2"/>
      <c r="BGT38" s="2"/>
      <c r="BGW38" s="2"/>
      <c r="BGX38" s="2"/>
      <c r="BHA38" s="2"/>
      <c r="BHB38" s="2"/>
      <c r="BHE38" s="2"/>
      <c r="BHF38" s="2"/>
      <c r="BHI38" s="2"/>
      <c r="BHJ38" s="2"/>
      <c r="BHM38" s="2"/>
      <c r="BHN38" s="2"/>
      <c r="BHQ38" s="2"/>
      <c r="BHR38" s="2"/>
      <c r="BHU38" s="2"/>
      <c r="BHV38" s="2"/>
      <c r="BHY38" s="2"/>
      <c r="BHZ38" s="2"/>
      <c r="BIC38" s="2"/>
      <c r="BID38" s="2"/>
      <c r="BIG38" s="2"/>
      <c r="BIH38" s="2"/>
      <c r="BIK38" s="2"/>
      <c r="BIL38" s="2"/>
      <c r="BIO38" s="2"/>
      <c r="BIP38" s="2"/>
      <c r="BIS38" s="2"/>
      <c r="BIT38" s="2"/>
      <c r="BIW38" s="2"/>
      <c r="BIX38" s="2"/>
      <c r="BJA38" s="2"/>
      <c r="BJB38" s="2"/>
      <c r="BJE38" s="2"/>
      <c r="BJF38" s="2"/>
      <c r="BJI38" s="2"/>
      <c r="BJJ38" s="2"/>
      <c r="BJM38" s="2"/>
      <c r="BJN38" s="2"/>
      <c r="BJQ38" s="2"/>
      <c r="BJR38" s="2"/>
      <c r="BJU38" s="2"/>
      <c r="BJV38" s="2"/>
      <c r="BJY38" s="2"/>
      <c r="BJZ38" s="2"/>
      <c r="BKC38" s="2"/>
      <c r="BKD38" s="2"/>
      <c r="BKG38" s="2"/>
      <c r="BKH38" s="2"/>
      <c r="BKK38" s="2"/>
      <c r="BKL38" s="2"/>
      <c r="BKO38" s="2"/>
      <c r="BKP38" s="2"/>
      <c r="BKS38" s="2"/>
      <c r="BKT38" s="2"/>
      <c r="BKW38" s="2"/>
      <c r="BKX38" s="2"/>
      <c r="BLA38" s="2"/>
      <c r="BLB38" s="2"/>
      <c r="BLE38" s="2"/>
      <c r="BLF38" s="2"/>
      <c r="BLI38" s="2"/>
      <c r="BLJ38" s="2"/>
      <c r="BLM38" s="2"/>
      <c r="BLN38" s="2"/>
      <c r="BLQ38" s="2"/>
      <c r="BLR38" s="2"/>
      <c r="BLU38" s="2"/>
      <c r="BLV38" s="2"/>
      <c r="BLY38" s="2"/>
      <c r="BLZ38" s="2"/>
      <c r="BMC38" s="2"/>
      <c r="BMD38" s="2"/>
      <c r="BMG38" s="2"/>
      <c r="BMH38" s="2"/>
      <c r="BMK38" s="2"/>
      <c r="BML38" s="2"/>
      <c r="BMO38" s="2"/>
      <c r="BMP38" s="2"/>
      <c r="BMS38" s="2"/>
      <c r="BMT38" s="2"/>
      <c r="BMW38" s="2"/>
      <c r="BMX38" s="2"/>
      <c r="BNA38" s="2"/>
      <c r="BNB38" s="2"/>
      <c r="BNE38" s="2"/>
      <c r="BNF38" s="2"/>
      <c r="BNI38" s="2"/>
      <c r="BNJ38" s="2"/>
      <c r="BNM38" s="2"/>
      <c r="BNN38" s="2"/>
      <c r="BNQ38" s="2"/>
      <c r="BNR38" s="2"/>
      <c r="BNU38" s="2"/>
      <c r="BNV38" s="2"/>
      <c r="BNY38" s="2"/>
      <c r="BNZ38" s="2"/>
      <c r="BOC38" s="2"/>
      <c r="BOD38" s="2"/>
      <c r="BOG38" s="2"/>
      <c r="BOH38" s="2"/>
      <c r="BOK38" s="2"/>
      <c r="BOL38" s="2"/>
      <c r="BOO38" s="2"/>
      <c r="BOP38" s="2"/>
      <c r="BOS38" s="2"/>
      <c r="BOT38" s="2"/>
      <c r="BOW38" s="2"/>
      <c r="BOX38" s="2"/>
      <c r="BPA38" s="2"/>
      <c r="BPB38" s="2"/>
      <c r="BPE38" s="2"/>
      <c r="BPF38" s="2"/>
      <c r="BPI38" s="2"/>
      <c r="BPJ38" s="2"/>
      <c r="BPM38" s="2"/>
      <c r="BPN38" s="2"/>
      <c r="BPQ38" s="2"/>
      <c r="BPR38" s="2"/>
      <c r="BPU38" s="2"/>
      <c r="BPV38" s="2"/>
      <c r="BPY38" s="2"/>
      <c r="BPZ38" s="2"/>
      <c r="BQC38" s="2"/>
      <c r="BQD38" s="2"/>
      <c r="BQG38" s="2"/>
      <c r="BQH38" s="2"/>
      <c r="BQK38" s="2"/>
      <c r="BQL38" s="2"/>
      <c r="BQO38" s="2"/>
      <c r="BQP38" s="2"/>
      <c r="BQS38" s="2"/>
      <c r="BQT38" s="2"/>
      <c r="BQW38" s="2"/>
      <c r="BQX38" s="2"/>
      <c r="BRA38" s="2"/>
      <c r="BRB38" s="2"/>
      <c r="BRE38" s="2"/>
      <c r="BRF38" s="2"/>
      <c r="BRI38" s="2"/>
      <c r="BRJ38" s="2"/>
      <c r="BRM38" s="2"/>
      <c r="BRN38" s="2"/>
      <c r="BRQ38" s="2"/>
    </row>
    <row r="39" spans="1:1022 1025:1837">
      <c r="A39" t="s">
        <v>792</v>
      </c>
      <c r="B39" s="2" t="s">
        <v>177</v>
      </c>
      <c r="C39" s="2" t="s">
        <v>561</v>
      </c>
      <c r="F39" s="2"/>
      <c r="G39" s="2"/>
      <c r="J39" s="2"/>
      <c r="K39" s="2"/>
      <c r="N39" s="2"/>
      <c r="Q39" s="2"/>
      <c r="R39" s="2"/>
      <c r="U39" s="2"/>
      <c r="V39" s="2"/>
      <c r="Y39" s="2"/>
      <c r="Z39" s="2"/>
      <c r="AC39" s="2"/>
      <c r="AD39" s="2"/>
      <c r="AG39" s="2"/>
      <c r="AH39" s="2"/>
      <c r="AK39" s="2"/>
      <c r="AL39" s="2"/>
      <c r="AO39" s="2"/>
      <c r="AP39" s="2"/>
      <c r="AS39" s="2"/>
      <c r="AT39" s="2"/>
      <c r="AW39" s="2"/>
      <c r="AX39" s="2"/>
      <c r="BA39" s="2"/>
      <c r="BB39" s="2"/>
      <c r="BE39" s="2"/>
      <c r="BF39" s="2"/>
      <c r="BI39" s="2"/>
      <c r="BJ39" s="2"/>
      <c r="BM39" s="2"/>
      <c r="BN39" s="2"/>
      <c r="BQ39" s="2"/>
      <c r="BR39" s="2"/>
      <c r="BU39" s="2"/>
      <c r="BV39" s="2"/>
      <c r="BY39" s="2"/>
      <c r="BZ39" s="2"/>
      <c r="CC39" s="2"/>
      <c r="CD39" s="2"/>
      <c r="CG39" s="2"/>
      <c r="CH39" s="2"/>
      <c r="CK39" s="2"/>
      <c r="CL39" s="2"/>
      <c r="CO39" s="2"/>
      <c r="CP39" s="2"/>
      <c r="CS39" s="2"/>
      <c r="CT39" s="2"/>
      <c r="CW39" s="2"/>
      <c r="CX39" s="2"/>
      <c r="DA39" s="2"/>
      <c r="DB39" s="2"/>
      <c r="DE39" s="2"/>
      <c r="DF39" s="2"/>
      <c r="DI39" s="2"/>
      <c r="DJ39" s="2"/>
      <c r="DM39" s="2"/>
      <c r="DN39" s="2"/>
      <c r="DQ39" s="2"/>
      <c r="DR39" s="2"/>
      <c r="DU39" s="2"/>
      <c r="DV39" s="2"/>
      <c r="DY39" s="2"/>
      <c r="DZ39" s="2"/>
      <c r="EC39" s="2"/>
      <c r="ED39" s="2"/>
      <c r="EG39" s="2"/>
      <c r="EH39" s="2"/>
      <c r="EK39" s="2"/>
      <c r="EL39" s="2"/>
      <c r="EO39" s="2"/>
      <c r="EP39" s="2"/>
      <c r="ES39" s="2"/>
      <c r="ET39" s="2"/>
      <c r="EW39" s="2"/>
      <c r="EX39" s="2"/>
      <c r="FA39" s="2"/>
      <c r="FB39" s="2"/>
      <c r="FE39" s="2"/>
      <c r="FF39" s="2"/>
      <c r="FI39" s="2"/>
      <c r="FJ39" s="2"/>
      <c r="FM39" s="2"/>
      <c r="FN39" s="2"/>
      <c r="FQ39" s="2"/>
      <c r="FR39" s="2"/>
      <c r="FU39" s="2"/>
      <c r="FV39" s="2"/>
      <c r="FY39" s="2"/>
      <c r="FZ39" s="2"/>
      <c r="GC39" s="2"/>
      <c r="GD39" s="2"/>
      <c r="GG39" s="2"/>
      <c r="GH39" s="2"/>
      <c r="GK39" s="2"/>
      <c r="GL39" s="2"/>
      <c r="GO39" s="2"/>
      <c r="GP39" s="2"/>
      <c r="GS39" s="2"/>
      <c r="GT39" s="2"/>
      <c r="GW39" s="2"/>
      <c r="GX39" s="2"/>
      <c r="HA39" s="2"/>
      <c r="HB39" s="2"/>
      <c r="HE39" s="2"/>
      <c r="HF39" s="2"/>
      <c r="HI39" s="2"/>
      <c r="HJ39" s="2"/>
      <c r="HM39" s="2"/>
      <c r="HN39" s="2"/>
      <c r="HQ39" s="2"/>
      <c r="HR39" s="2"/>
      <c r="HU39" s="2"/>
      <c r="HV39" s="2"/>
      <c r="HY39" s="2"/>
      <c r="HZ39" s="2"/>
      <c r="IC39" s="2"/>
      <c r="ID39" s="2"/>
      <c r="IG39" s="2"/>
      <c r="IH39" s="2"/>
      <c r="IK39" s="2"/>
      <c r="IL39" s="2"/>
      <c r="IO39" s="2"/>
      <c r="IP39" s="2"/>
      <c r="IS39" s="2"/>
      <c r="IT39" s="2"/>
      <c r="IW39" s="2"/>
      <c r="IX39" s="2"/>
      <c r="JA39" s="2"/>
      <c r="JB39" s="2"/>
      <c r="JE39" s="2"/>
      <c r="JF39" s="2"/>
      <c r="JI39" s="2"/>
      <c r="JJ39" s="2"/>
      <c r="JM39" s="2"/>
      <c r="JN39" s="2"/>
      <c r="JQ39" s="2"/>
      <c r="JR39" s="2"/>
      <c r="JU39" s="2"/>
      <c r="JV39" s="2"/>
      <c r="JY39" s="2"/>
      <c r="JZ39" s="2"/>
      <c r="KC39" s="2"/>
      <c r="KD39" s="2"/>
      <c r="KG39" s="2"/>
      <c r="KH39" s="2"/>
      <c r="KK39" s="2"/>
      <c r="KL39" s="2"/>
      <c r="KO39" s="2"/>
      <c r="KP39" s="2"/>
      <c r="KS39" s="2"/>
      <c r="KT39" s="2"/>
      <c r="KW39" s="2"/>
      <c r="KX39" s="2"/>
      <c r="LA39" s="2"/>
      <c r="LB39" s="2"/>
      <c r="LE39" s="2"/>
      <c r="LF39" s="2"/>
      <c r="LI39" s="2"/>
      <c r="LJ39" s="2"/>
      <c r="LM39" s="2"/>
      <c r="LN39" s="2"/>
      <c r="LQ39" s="2"/>
      <c r="LR39" s="2"/>
      <c r="LU39" s="2"/>
      <c r="LV39" s="2"/>
      <c r="LY39" s="2"/>
      <c r="LZ39" s="2"/>
      <c r="MC39" s="2"/>
      <c r="MD39" s="2"/>
      <c r="MG39" s="2"/>
      <c r="MH39" s="2"/>
      <c r="MK39" s="2"/>
      <c r="ML39" s="2"/>
      <c r="MO39" s="2"/>
      <c r="MP39" s="2"/>
      <c r="MS39" s="2"/>
      <c r="MT39" s="2"/>
      <c r="MW39" s="2"/>
      <c r="MX39" s="2"/>
      <c r="NA39" s="2"/>
      <c r="NB39" s="2"/>
      <c r="NE39" s="2"/>
      <c r="NF39" s="2"/>
      <c r="NI39" s="2"/>
      <c r="NJ39" s="2"/>
      <c r="NM39" s="2"/>
      <c r="NN39" s="2"/>
      <c r="NQ39" s="2"/>
      <c r="NR39" s="2"/>
      <c r="NU39" s="2"/>
      <c r="NV39" s="2"/>
      <c r="NY39" s="2"/>
      <c r="NZ39" s="2"/>
      <c r="OC39" s="2"/>
      <c r="OD39" s="2"/>
      <c r="OG39" s="2"/>
      <c r="OH39" s="2"/>
      <c r="OK39" s="2"/>
      <c r="OL39" s="2"/>
      <c r="OO39" s="2"/>
      <c r="OP39" s="2"/>
      <c r="OS39" s="2"/>
      <c r="OT39" s="2"/>
      <c r="OW39" s="2"/>
      <c r="OX39" s="2"/>
      <c r="PA39" s="2"/>
      <c r="PB39" s="2"/>
      <c r="PE39" s="2"/>
      <c r="PF39" s="2"/>
      <c r="PI39" s="2"/>
      <c r="PJ39" s="2"/>
      <c r="PM39" s="2"/>
      <c r="PN39" s="2"/>
      <c r="PQ39" s="2"/>
      <c r="PR39" s="2"/>
      <c r="PU39" s="2"/>
      <c r="PV39" s="2"/>
      <c r="PY39" s="2"/>
      <c r="PZ39" s="2"/>
      <c r="QC39" s="2"/>
      <c r="QD39" s="2"/>
      <c r="QG39" s="2"/>
      <c r="QH39" s="2"/>
      <c r="QK39" s="2"/>
      <c r="QL39" s="2"/>
      <c r="QO39" s="2"/>
      <c r="QP39" s="2"/>
      <c r="QS39" s="2"/>
      <c r="QT39" s="2"/>
      <c r="QW39" s="2"/>
      <c r="QX39" s="2"/>
      <c r="RA39" s="2"/>
      <c r="RB39" s="2"/>
      <c r="RE39" s="2"/>
      <c r="RF39" s="2"/>
      <c r="RI39" s="2"/>
      <c r="RJ39" s="2"/>
      <c r="RM39" s="2"/>
      <c r="RN39" s="2"/>
      <c r="RQ39" s="2"/>
      <c r="RR39" s="2"/>
      <c r="RU39" s="2"/>
      <c r="RV39" s="2"/>
      <c r="RY39" s="2"/>
      <c r="RZ39" s="2"/>
      <c r="SC39" s="2"/>
      <c r="SD39" s="2"/>
      <c r="SG39" s="2"/>
      <c r="SH39" s="2"/>
      <c r="SK39" s="2"/>
      <c r="SL39" s="2"/>
      <c r="SO39" s="2"/>
      <c r="SP39" s="2"/>
      <c r="SS39" s="2"/>
      <c r="ST39" s="2"/>
      <c r="SW39" s="2"/>
      <c r="SX39" s="2"/>
      <c r="TA39" s="2"/>
      <c r="TB39" s="2"/>
      <c r="TE39" s="2"/>
      <c r="TF39" s="2"/>
      <c r="TI39" s="2"/>
      <c r="TJ39" s="2"/>
      <c r="TM39" s="2"/>
      <c r="TN39" s="2"/>
      <c r="TQ39" s="2"/>
      <c r="TR39" s="2"/>
      <c r="TU39" s="2"/>
      <c r="TV39" s="2"/>
      <c r="TY39" s="2"/>
      <c r="TZ39" s="2"/>
      <c r="UC39" s="2"/>
      <c r="UD39" s="2"/>
      <c r="UG39" s="2"/>
      <c r="UH39" s="2"/>
      <c r="UK39" s="2"/>
      <c r="UL39" s="2"/>
      <c r="UO39" s="2"/>
      <c r="UP39" s="2"/>
      <c r="US39" s="2"/>
      <c r="UT39" s="2"/>
      <c r="UW39" s="2"/>
      <c r="UX39" s="2"/>
      <c r="VA39" s="2"/>
      <c r="VB39" s="2"/>
      <c r="VE39" s="2"/>
      <c r="VF39" s="2"/>
      <c r="VI39" s="2"/>
      <c r="VJ39" s="2"/>
      <c r="VM39" s="2"/>
      <c r="VN39" s="2"/>
      <c r="VQ39" s="2"/>
      <c r="VR39" s="2"/>
      <c r="VU39" s="2"/>
      <c r="VV39" s="2"/>
      <c r="VY39" s="2"/>
      <c r="VZ39" s="2"/>
      <c r="WC39" s="2"/>
      <c r="WD39" s="2"/>
      <c r="WG39" s="2"/>
      <c r="WH39" s="2"/>
      <c r="WK39" s="2"/>
      <c r="WL39" s="2"/>
      <c r="WO39" s="2"/>
      <c r="WP39" s="2"/>
      <c r="WS39" s="2"/>
      <c r="WT39" s="2"/>
      <c r="WW39" s="2"/>
      <c r="WX39" s="2"/>
      <c r="XA39" s="2"/>
      <c r="XB39" s="2"/>
      <c r="XE39" s="2"/>
      <c r="XF39" s="2"/>
      <c r="XI39" s="2"/>
      <c r="XJ39" s="2"/>
      <c r="XM39" s="2"/>
      <c r="XN39" s="2"/>
      <c r="XQ39" s="2"/>
      <c r="XR39" s="2"/>
      <c r="XU39" s="2"/>
      <c r="XV39" s="2"/>
      <c r="XY39" s="2"/>
      <c r="XZ39" s="2"/>
      <c r="YC39" s="2"/>
      <c r="YD39" s="2"/>
      <c r="YG39" s="2"/>
      <c r="YH39" s="2"/>
      <c r="YK39" s="2"/>
      <c r="YL39" s="2"/>
      <c r="YO39" s="2"/>
      <c r="YP39" s="2"/>
      <c r="YS39" s="2"/>
      <c r="YT39" s="2"/>
      <c r="YW39" s="2"/>
      <c r="YX39" s="2"/>
      <c r="ZA39" s="2"/>
      <c r="ZB39" s="2"/>
      <c r="ZE39" s="2"/>
      <c r="ZF39" s="2"/>
      <c r="ZI39" s="2"/>
      <c r="ZJ39" s="2"/>
      <c r="ZM39" s="2"/>
      <c r="ZN39" s="2"/>
      <c r="ZQ39" s="2"/>
      <c r="ZR39" s="2"/>
      <c r="ZU39" s="2"/>
      <c r="ZV39" s="2"/>
      <c r="ZY39" s="2"/>
      <c r="ZZ39" s="2"/>
      <c r="AAC39" s="2"/>
      <c r="AAD39" s="2"/>
      <c r="AAG39" s="2"/>
      <c r="AAH39" s="2"/>
      <c r="AAK39" s="2"/>
      <c r="AAL39" s="2"/>
      <c r="AAO39" s="2"/>
      <c r="AAP39" s="2"/>
      <c r="AAS39" s="2"/>
      <c r="AAT39" s="2"/>
      <c r="AAW39" s="2"/>
      <c r="AAX39" s="2"/>
      <c r="ABA39" s="2"/>
      <c r="ABB39" s="2"/>
      <c r="ABE39" s="2"/>
      <c r="ABF39" s="2"/>
      <c r="ABI39" s="2"/>
      <c r="ABJ39" s="2"/>
      <c r="ABM39" s="2"/>
      <c r="ABN39" s="2"/>
      <c r="ABQ39" s="2"/>
      <c r="ABR39" s="2"/>
      <c r="ABU39" s="2"/>
      <c r="ABV39" s="2"/>
      <c r="ABY39" s="2"/>
      <c r="ABZ39" s="2"/>
      <c r="ACC39" s="2"/>
      <c r="ACD39" s="2"/>
      <c r="ACG39" s="2"/>
      <c r="ACH39" s="2"/>
      <c r="ACK39" s="2"/>
      <c r="ACL39" s="2"/>
      <c r="ACO39" s="2"/>
      <c r="ACP39" s="2"/>
      <c r="ACS39" s="2"/>
      <c r="ACT39" s="2"/>
      <c r="ACW39" s="2"/>
      <c r="ACX39" s="2"/>
      <c r="ADA39" s="2"/>
      <c r="ADB39" s="2"/>
      <c r="ADE39" s="2"/>
      <c r="ADF39" s="2"/>
      <c r="ADI39" s="2"/>
      <c r="ADJ39" s="2"/>
      <c r="ADM39" s="2"/>
      <c r="ADN39" s="2"/>
      <c r="ADQ39" s="2"/>
      <c r="ADR39" s="2"/>
      <c r="ADU39" s="2"/>
      <c r="ADV39" s="2"/>
      <c r="ADY39" s="2"/>
      <c r="ADZ39" s="2"/>
      <c r="AEC39" s="2"/>
      <c r="AED39" s="2"/>
      <c r="AEG39" s="2"/>
      <c r="AEH39" s="2"/>
      <c r="AEK39" s="2"/>
      <c r="AEL39" s="2"/>
      <c r="AEO39" s="2"/>
      <c r="AEP39" s="2"/>
      <c r="AES39" s="2"/>
      <c r="AET39" s="2"/>
      <c r="AEW39" s="2"/>
      <c r="AEX39" s="2"/>
      <c r="AFA39" s="2"/>
      <c r="AFB39" s="2"/>
      <c r="AFE39" s="2"/>
      <c r="AFF39" s="2"/>
      <c r="AFI39" s="2"/>
      <c r="AFJ39" s="2"/>
      <c r="AFM39" s="2"/>
      <c r="AFN39" s="2"/>
      <c r="AFQ39" s="2"/>
      <c r="AFR39" s="2"/>
      <c r="AFU39" s="2"/>
      <c r="AFV39" s="2"/>
      <c r="AFY39" s="2"/>
      <c r="AFZ39" s="2"/>
      <c r="AGC39" s="2"/>
      <c r="AGD39" s="2"/>
      <c r="AGG39" s="2"/>
      <c r="AGH39" s="2"/>
      <c r="AGK39" s="2"/>
      <c r="AGL39" s="2"/>
      <c r="AGO39" s="2"/>
      <c r="AGP39" s="2"/>
      <c r="AGS39" s="2"/>
      <c r="AGT39" s="2"/>
      <c r="AGW39" s="2"/>
      <c r="AGX39" s="2"/>
      <c r="AHA39" s="2"/>
      <c r="AHB39" s="2"/>
      <c r="AHE39" s="2"/>
      <c r="AHF39" s="2"/>
      <c r="AHI39" s="2"/>
      <c r="AHJ39" s="2"/>
      <c r="AHM39" s="2"/>
      <c r="AHN39" s="2"/>
      <c r="AHQ39" s="2"/>
      <c r="AHR39" s="2"/>
      <c r="AHU39" s="2"/>
      <c r="AHV39" s="2"/>
      <c r="AHY39" s="2"/>
      <c r="AHZ39" s="2"/>
      <c r="AIC39" s="2"/>
      <c r="AID39" s="2"/>
      <c r="AIG39" s="2"/>
      <c r="AIH39" s="2"/>
      <c r="AIK39" s="2"/>
      <c r="AIL39" s="2"/>
      <c r="AIO39" s="2"/>
      <c r="AIP39" s="2"/>
      <c r="AIS39" s="2"/>
      <c r="AIT39" s="2"/>
      <c r="AIW39" s="2"/>
      <c r="AIX39" s="2"/>
      <c r="AJA39" s="2"/>
      <c r="AJB39" s="2"/>
      <c r="AJE39" s="2"/>
      <c r="AJF39" s="2"/>
      <c r="AJI39" s="2"/>
      <c r="AJJ39" s="2"/>
      <c r="AJM39" s="2"/>
      <c r="AJN39" s="2"/>
      <c r="AJQ39" s="2"/>
      <c r="AJR39" s="2"/>
      <c r="AJU39" s="2"/>
      <c r="AJV39" s="2"/>
      <c r="AJY39" s="2"/>
      <c r="AJZ39" s="2"/>
      <c r="AKC39" s="2"/>
      <c r="AKD39" s="2"/>
      <c r="AKG39" s="2"/>
      <c r="AKH39" s="2"/>
      <c r="AKK39" s="2"/>
      <c r="AKL39" s="2"/>
      <c r="AKO39" s="2"/>
      <c r="AKP39" s="2"/>
      <c r="AKS39" s="2"/>
      <c r="AKT39" s="2"/>
      <c r="AKW39" s="2"/>
      <c r="AKX39" s="2"/>
      <c r="ALA39" s="2"/>
      <c r="ALB39" s="2"/>
      <c r="ALE39" s="2"/>
      <c r="ALF39" s="2"/>
      <c r="ALI39" s="2"/>
      <c r="ALJ39" s="2"/>
      <c r="ALM39" s="2"/>
      <c r="ALN39" s="2"/>
      <c r="ALQ39" s="2"/>
      <c r="ALR39" s="2"/>
      <c r="ALU39" s="2"/>
      <c r="ALV39" s="2"/>
      <c r="ALY39" s="2"/>
      <c r="ALZ39" s="2"/>
      <c r="AMC39" s="2"/>
      <c r="AMD39" s="2"/>
      <c r="AMG39" s="2"/>
      <c r="AMH39" s="2"/>
      <c r="AMK39" s="2"/>
      <c r="AML39" s="2"/>
      <c r="AMO39" s="2"/>
      <c r="AMP39" s="2"/>
      <c r="AMS39" s="2"/>
      <c r="AMT39" s="2"/>
      <c r="AMW39" s="2"/>
      <c r="AMX39" s="2"/>
      <c r="ANA39" s="2"/>
      <c r="ANB39" s="2"/>
      <c r="ANE39" s="2"/>
      <c r="ANF39" s="2"/>
      <c r="ANI39" s="2"/>
      <c r="ANJ39" s="2"/>
      <c r="ANM39" s="2"/>
      <c r="ANN39" s="2"/>
      <c r="ANQ39" s="2"/>
      <c r="ANR39" s="2"/>
      <c r="ANU39" s="2"/>
      <c r="ANV39" s="2"/>
      <c r="ANY39" s="2"/>
      <c r="ANZ39" s="2"/>
      <c r="AOC39" s="2"/>
      <c r="AOD39" s="2"/>
      <c r="AOG39" s="2"/>
      <c r="AOH39" s="2"/>
      <c r="AOK39" s="2"/>
      <c r="AOL39" s="2"/>
      <c r="AOO39" s="2"/>
      <c r="AOP39" s="2"/>
      <c r="AOS39" s="2"/>
      <c r="AOT39" s="2"/>
      <c r="AOW39" s="2"/>
      <c r="AOX39" s="2"/>
      <c r="APA39" s="2"/>
      <c r="APB39" s="2"/>
      <c r="APE39" s="2"/>
      <c r="APF39" s="2"/>
      <c r="API39" s="2"/>
      <c r="APJ39" s="2"/>
      <c r="APM39" s="2"/>
      <c r="APN39" s="2"/>
      <c r="APQ39" s="2"/>
      <c r="APR39" s="2"/>
      <c r="APU39" s="2"/>
      <c r="APV39" s="2"/>
      <c r="APY39" s="2"/>
      <c r="APZ39" s="2"/>
      <c r="AQC39" s="2"/>
      <c r="AQD39" s="2"/>
      <c r="AQG39" s="2"/>
      <c r="AQH39" s="2"/>
      <c r="AQK39" s="2"/>
      <c r="AQL39" s="2"/>
      <c r="AQO39" s="2"/>
      <c r="AQP39" s="2"/>
      <c r="AQS39" s="2"/>
      <c r="AQT39" s="2"/>
      <c r="AQW39" s="2"/>
      <c r="AQX39" s="2"/>
      <c r="ARA39" s="2"/>
      <c r="ARB39" s="2"/>
      <c r="ARE39" s="2"/>
      <c r="ARF39" s="2"/>
      <c r="ARI39" s="2"/>
      <c r="ARJ39" s="2"/>
      <c r="ARM39" s="2"/>
      <c r="ARN39" s="2"/>
      <c r="ARQ39" s="2"/>
      <c r="ARR39" s="2"/>
      <c r="ARU39" s="2"/>
      <c r="ARV39" s="2"/>
      <c r="ARY39" s="2"/>
      <c r="ARZ39" s="2"/>
      <c r="ASC39" s="2"/>
      <c r="ASD39" s="2"/>
      <c r="ASG39" s="2"/>
      <c r="ASH39" s="2"/>
      <c r="ASK39" s="2"/>
      <c r="ASL39" s="2"/>
      <c r="ASO39" s="2"/>
      <c r="ASP39" s="2"/>
      <c r="ASS39" s="2"/>
      <c r="AST39" s="2"/>
      <c r="ASW39" s="2"/>
      <c r="ASX39" s="2"/>
      <c r="ATA39" s="2"/>
      <c r="ATB39" s="2"/>
      <c r="ATE39" s="2"/>
      <c r="ATF39" s="2"/>
      <c r="ATI39" s="2"/>
      <c r="ATJ39" s="2"/>
      <c r="ATM39" s="2"/>
      <c r="ATN39" s="2"/>
      <c r="ATQ39" s="2"/>
      <c r="ATR39" s="2"/>
      <c r="ATU39" s="2"/>
      <c r="ATV39" s="2"/>
      <c r="ATY39" s="2"/>
      <c r="ATZ39" s="2"/>
      <c r="AUC39" s="2"/>
      <c r="AUD39" s="2"/>
      <c r="AUG39" s="2"/>
      <c r="AUH39" s="2"/>
      <c r="AUK39" s="2"/>
      <c r="AUL39" s="2"/>
      <c r="AUO39" s="2"/>
      <c r="AUP39" s="2"/>
      <c r="AUS39" s="2"/>
      <c r="AUT39" s="2"/>
      <c r="AUW39" s="2"/>
      <c r="AUX39" s="2"/>
      <c r="AVA39" s="2"/>
      <c r="AVB39" s="2"/>
      <c r="AVE39" s="2"/>
      <c r="AVF39" s="2"/>
      <c r="AVI39" s="2"/>
      <c r="AVJ39" s="2"/>
      <c r="AVM39" s="2"/>
      <c r="AVN39" s="2"/>
      <c r="AVQ39" s="2"/>
      <c r="AVR39" s="2"/>
      <c r="AVU39" s="2"/>
      <c r="AVV39" s="2"/>
      <c r="AVY39" s="2"/>
      <c r="AVZ39" s="2"/>
      <c r="AWC39" s="2"/>
      <c r="AWD39" s="2"/>
      <c r="AWG39" s="2"/>
      <c r="AWH39" s="2"/>
      <c r="AWK39" s="2"/>
      <c r="AWL39" s="2"/>
      <c r="AWO39" s="2"/>
      <c r="AWP39" s="2"/>
      <c r="AWS39" s="2"/>
      <c r="AWT39" s="2"/>
      <c r="AWW39" s="2"/>
      <c r="AWX39" s="2"/>
      <c r="AXA39" s="2"/>
      <c r="AXB39" s="2"/>
      <c r="AXE39" s="2"/>
      <c r="AXF39" s="2"/>
      <c r="AXI39" s="2"/>
      <c r="AXJ39" s="2"/>
      <c r="AXM39" s="2"/>
      <c r="AXN39" s="2"/>
      <c r="AXQ39" s="2"/>
      <c r="AXR39" s="2"/>
      <c r="AXU39" s="2"/>
      <c r="AXV39" s="2"/>
      <c r="AXY39" s="2"/>
      <c r="AXZ39" s="2"/>
      <c r="AYC39" s="2"/>
      <c r="AYD39" s="2"/>
      <c r="AYG39" s="2"/>
      <c r="AYH39" s="2"/>
      <c r="AYK39" s="2"/>
      <c r="AYL39" s="2"/>
      <c r="AYO39" s="2"/>
      <c r="AYP39" s="2"/>
      <c r="AYS39" s="2"/>
      <c r="AYT39" s="2"/>
      <c r="AYW39" s="2"/>
      <c r="AYX39" s="2"/>
      <c r="AZA39" s="2"/>
      <c r="AZB39" s="2"/>
      <c r="AZE39" s="2"/>
      <c r="AZF39" s="2"/>
      <c r="AZI39" s="2"/>
      <c r="AZJ39" s="2"/>
      <c r="AZM39" s="2"/>
      <c r="AZN39" s="2"/>
      <c r="AZQ39" s="2"/>
      <c r="AZR39" s="2"/>
      <c r="AZU39" s="2"/>
      <c r="AZV39" s="2"/>
      <c r="AZY39" s="2"/>
      <c r="AZZ39" s="2"/>
      <c r="BAC39" s="2"/>
      <c r="BAD39" s="2"/>
      <c r="BAG39" s="2"/>
      <c r="BAH39" s="2"/>
      <c r="BAK39" s="2"/>
      <c r="BAL39" s="2"/>
      <c r="BAO39" s="2"/>
      <c r="BAP39" s="2"/>
      <c r="BAS39" s="2"/>
      <c r="BAT39" s="2"/>
      <c r="BAW39" s="2"/>
      <c r="BAX39" s="2"/>
      <c r="BBA39" s="2"/>
      <c r="BBB39" s="2"/>
      <c r="BBE39" s="2"/>
      <c r="BBF39" s="2"/>
      <c r="BBI39" s="2"/>
      <c r="BBJ39" s="2"/>
      <c r="BBM39" s="2"/>
      <c r="BBN39" s="2"/>
      <c r="BBQ39" s="2"/>
      <c r="BBR39" s="2"/>
      <c r="BBU39" s="2"/>
      <c r="BBV39" s="2"/>
      <c r="BBY39" s="2"/>
      <c r="BBZ39" s="2"/>
      <c r="BCC39" s="2"/>
      <c r="BCD39" s="2"/>
      <c r="BCG39" s="2"/>
      <c r="BCH39" s="2"/>
      <c r="BCK39" s="2"/>
      <c r="BCL39" s="2"/>
      <c r="BCO39" s="2"/>
      <c r="BCP39" s="2"/>
      <c r="BCS39" s="2"/>
      <c r="BCT39" s="2"/>
      <c r="BCW39" s="2"/>
      <c r="BCX39" s="2"/>
      <c r="BDA39" s="2"/>
      <c r="BDB39" s="2"/>
      <c r="BDE39" s="2"/>
      <c r="BDF39" s="2"/>
      <c r="BDI39" s="2"/>
      <c r="BDJ39" s="2"/>
      <c r="BDM39" s="2"/>
      <c r="BDN39" s="2"/>
      <c r="BDQ39" s="2"/>
      <c r="BDR39" s="2"/>
      <c r="BDU39" s="2"/>
      <c r="BDV39" s="2"/>
      <c r="BDY39" s="2"/>
      <c r="BDZ39" s="2"/>
      <c r="BEC39" s="2"/>
      <c r="BED39" s="2"/>
      <c r="BEG39" s="2"/>
      <c r="BEH39" s="2"/>
      <c r="BEK39" s="2"/>
      <c r="BEL39" s="2"/>
      <c r="BEO39" s="2"/>
      <c r="BEP39" s="2"/>
      <c r="BES39" s="2"/>
      <c r="BET39" s="2"/>
      <c r="BEW39" s="2"/>
      <c r="BEX39" s="2"/>
      <c r="BFA39" s="2"/>
      <c r="BFB39" s="2"/>
      <c r="BFE39" s="2"/>
      <c r="BFF39" s="2"/>
      <c r="BFI39" s="2"/>
      <c r="BFJ39" s="2"/>
      <c r="BFM39" s="2"/>
      <c r="BFN39" s="2"/>
      <c r="BFQ39" s="2"/>
      <c r="BFR39" s="2"/>
      <c r="BFU39" s="2"/>
      <c r="BFV39" s="2"/>
      <c r="BFY39" s="2"/>
      <c r="BFZ39" s="2"/>
      <c r="BGC39" s="2"/>
      <c r="BGD39" s="2"/>
      <c r="BGG39" s="2"/>
      <c r="BGH39" s="2"/>
      <c r="BGK39" s="2"/>
      <c r="BGL39" s="2"/>
      <c r="BGO39" s="2"/>
      <c r="BGP39" s="2"/>
      <c r="BGS39" s="2"/>
      <c r="BGT39" s="2"/>
      <c r="BGW39" s="2"/>
      <c r="BGX39" s="2"/>
      <c r="BHA39" s="2"/>
      <c r="BHB39" s="2"/>
      <c r="BHE39" s="2"/>
      <c r="BHF39" s="2"/>
      <c r="BHI39" s="2"/>
      <c r="BHJ39" s="2"/>
      <c r="BHM39" s="2"/>
      <c r="BHN39" s="2"/>
      <c r="BHQ39" s="2"/>
      <c r="BHR39" s="2"/>
      <c r="BHU39" s="2"/>
      <c r="BHV39" s="2"/>
      <c r="BHY39" s="2"/>
      <c r="BHZ39" s="2"/>
      <c r="BIC39" s="2"/>
      <c r="BID39" s="2"/>
      <c r="BIG39" s="2"/>
      <c r="BIH39" s="2"/>
      <c r="BIK39" s="2"/>
      <c r="BIL39" s="2"/>
      <c r="BIO39" s="2"/>
      <c r="BIP39" s="2"/>
      <c r="BIS39" s="2"/>
      <c r="BIT39" s="2"/>
      <c r="BIW39" s="2"/>
      <c r="BIX39" s="2"/>
      <c r="BJA39" s="2"/>
      <c r="BJB39" s="2"/>
      <c r="BJE39" s="2"/>
      <c r="BJF39" s="2"/>
      <c r="BJI39" s="2"/>
      <c r="BJJ39" s="2"/>
      <c r="BJM39" s="2"/>
      <c r="BJN39" s="2"/>
      <c r="BJQ39" s="2"/>
      <c r="BJR39" s="2"/>
      <c r="BJU39" s="2"/>
      <c r="BJV39" s="2"/>
      <c r="BJY39" s="2"/>
      <c r="BJZ39" s="2"/>
      <c r="BKC39" s="2"/>
      <c r="BKD39" s="2"/>
      <c r="BKG39" s="2"/>
      <c r="BKH39" s="2"/>
      <c r="BKK39" s="2"/>
      <c r="BKL39" s="2"/>
      <c r="BKO39" s="2"/>
      <c r="BKP39" s="2"/>
      <c r="BKS39" s="2"/>
      <c r="BKT39" s="2"/>
      <c r="BKW39" s="2"/>
      <c r="BKX39" s="2"/>
      <c r="BLA39" s="2"/>
      <c r="BLB39" s="2"/>
      <c r="BLE39" s="2"/>
      <c r="BLF39" s="2"/>
      <c r="BLI39" s="2"/>
      <c r="BLJ39" s="2"/>
      <c r="BLM39" s="2"/>
      <c r="BLN39" s="2"/>
      <c r="BLQ39" s="2"/>
      <c r="BLR39" s="2"/>
      <c r="BLU39" s="2"/>
      <c r="BLV39" s="2"/>
      <c r="BLY39" s="2"/>
      <c r="BLZ39" s="2"/>
      <c r="BMC39" s="2"/>
      <c r="BMD39" s="2"/>
      <c r="BMG39" s="2"/>
      <c r="BMH39" s="2"/>
      <c r="BMK39" s="2"/>
      <c r="BML39" s="2"/>
      <c r="BMO39" s="2"/>
      <c r="BMP39" s="2"/>
      <c r="BMS39" s="2"/>
      <c r="BMT39" s="2"/>
      <c r="BMW39" s="2"/>
      <c r="BMX39" s="2"/>
      <c r="BNA39" s="2"/>
      <c r="BNB39" s="2"/>
      <c r="BNE39" s="2"/>
      <c r="BNF39" s="2"/>
      <c r="BNI39" s="2"/>
      <c r="BNJ39" s="2"/>
      <c r="BNM39" s="2"/>
      <c r="BNN39" s="2"/>
      <c r="BNQ39" s="2"/>
      <c r="BNR39" s="2"/>
      <c r="BNU39" s="2"/>
      <c r="BNV39" s="2"/>
      <c r="BNY39" s="2"/>
      <c r="BNZ39" s="2"/>
      <c r="BOC39" s="2"/>
      <c r="BOD39" s="2"/>
      <c r="BOG39" s="2"/>
      <c r="BOH39" s="2"/>
      <c r="BOK39" s="2"/>
      <c r="BOL39" s="2"/>
      <c r="BOO39" s="2"/>
      <c r="BOP39" s="2"/>
      <c r="BOS39" s="2"/>
      <c r="BOT39" s="2"/>
      <c r="BOW39" s="2"/>
      <c r="BOX39" s="2"/>
      <c r="BPA39" s="2"/>
      <c r="BPB39" s="2"/>
      <c r="BPE39" s="2"/>
      <c r="BPF39" s="2"/>
      <c r="BPI39" s="2"/>
      <c r="BPJ39" s="2"/>
      <c r="BPM39" s="2"/>
      <c r="BPN39" s="2"/>
      <c r="BPQ39" s="2"/>
      <c r="BPR39" s="2"/>
      <c r="BPU39" s="2"/>
      <c r="BPV39" s="2"/>
      <c r="BPY39" s="2"/>
      <c r="BPZ39" s="2"/>
      <c r="BQC39" s="2"/>
      <c r="BQD39" s="2"/>
      <c r="BQG39" s="2"/>
      <c r="BQH39" s="2"/>
      <c r="BQK39" s="2"/>
      <c r="BQL39" s="2"/>
      <c r="BQO39" s="2"/>
      <c r="BQP39" s="2"/>
      <c r="BQS39" s="2"/>
      <c r="BQT39" s="2"/>
      <c r="BQW39" s="2"/>
      <c r="BQX39" s="2"/>
      <c r="BRA39" s="2"/>
      <c r="BRB39" s="2"/>
      <c r="BRE39" s="2"/>
      <c r="BRF39" s="2"/>
      <c r="BRI39" s="2"/>
      <c r="BRJ39" s="2"/>
      <c r="BRM39" s="2"/>
      <c r="BRN39" s="2"/>
      <c r="BRQ39" s="2"/>
    </row>
    <row r="40" spans="1:1022 1025:1837">
      <c r="A40" t="s">
        <v>793</v>
      </c>
      <c r="B40" s="2" t="s">
        <v>98</v>
      </c>
      <c r="C40" s="2" t="s">
        <v>823</v>
      </c>
      <c r="F40" s="2"/>
      <c r="G40" s="2"/>
      <c r="J40" s="2"/>
      <c r="K40" s="2"/>
      <c r="N40" s="2"/>
      <c r="Q40" s="2"/>
      <c r="R40" s="2"/>
      <c r="U40" s="2"/>
      <c r="V40" s="2"/>
      <c r="Y40" s="2"/>
      <c r="Z40" s="2"/>
      <c r="AC40" s="2"/>
      <c r="AD40" s="2"/>
      <c r="AG40" s="2"/>
      <c r="AH40" s="2"/>
      <c r="AK40" s="2"/>
      <c r="AL40" s="2"/>
      <c r="AO40" s="2"/>
      <c r="AP40" s="2"/>
      <c r="AS40" s="2"/>
      <c r="AT40" s="2"/>
      <c r="AW40" s="2"/>
      <c r="AX40" s="2"/>
      <c r="BA40" s="2"/>
      <c r="BB40" s="2"/>
      <c r="BE40" s="2"/>
      <c r="BF40" s="2"/>
      <c r="BI40" s="2"/>
      <c r="BJ40" s="2"/>
      <c r="BM40" s="2"/>
      <c r="BN40" s="2"/>
      <c r="BQ40" s="2"/>
      <c r="BR40" s="2"/>
      <c r="BU40" s="2"/>
      <c r="BV40" s="2"/>
      <c r="BY40" s="2"/>
      <c r="BZ40" s="2"/>
      <c r="CC40" s="2"/>
      <c r="CD40" s="2"/>
      <c r="CG40" s="2"/>
      <c r="CH40" s="2"/>
      <c r="CK40" s="2"/>
      <c r="CL40" s="2"/>
      <c r="CO40" s="2"/>
      <c r="CP40" s="2"/>
      <c r="CS40" s="2"/>
      <c r="CT40" s="2"/>
      <c r="CW40" s="2"/>
      <c r="CX40" s="2"/>
      <c r="DA40" s="2"/>
      <c r="DB40" s="2"/>
      <c r="DE40" s="2"/>
      <c r="DF40" s="2"/>
      <c r="DI40" s="2"/>
      <c r="DJ40" s="2"/>
      <c r="DM40" s="2"/>
      <c r="DN40" s="2"/>
      <c r="DQ40" s="2"/>
      <c r="DR40" s="2"/>
      <c r="DU40" s="2"/>
      <c r="DV40" s="2"/>
      <c r="DY40" s="2"/>
      <c r="DZ40" s="2"/>
      <c r="EC40" s="2"/>
      <c r="ED40" s="2"/>
      <c r="EG40" s="2"/>
      <c r="EH40" s="2"/>
      <c r="EK40" s="2"/>
      <c r="EL40" s="2"/>
      <c r="EO40" s="2"/>
      <c r="EP40" s="2"/>
      <c r="ES40" s="2"/>
      <c r="ET40" s="2"/>
      <c r="EW40" s="2"/>
      <c r="EX40" s="2"/>
      <c r="FA40" s="2"/>
      <c r="FB40" s="2"/>
      <c r="FE40" s="2"/>
      <c r="FF40" s="2"/>
      <c r="FI40" s="2"/>
      <c r="FJ40" s="2"/>
      <c r="FM40" s="2"/>
      <c r="FN40" s="2"/>
      <c r="FQ40" s="2"/>
      <c r="FR40" s="2"/>
      <c r="FU40" s="2"/>
      <c r="FV40" s="2"/>
      <c r="FY40" s="2"/>
      <c r="FZ40" s="2"/>
      <c r="GC40" s="2"/>
      <c r="GD40" s="2"/>
      <c r="GG40" s="2"/>
      <c r="GH40" s="2"/>
      <c r="GK40" s="2"/>
      <c r="GL40" s="2"/>
      <c r="GO40" s="2"/>
      <c r="GP40" s="2"/>
      <c r="GS40" s="2"/>
      <c r="GT40" s="2"/>
      <c r="GW40" s="2"/>
      <c r="GX40" s="2"/>
      <c r="HA40" s="2"/>
      <c r="HB40" s="2"/>
      <c r="HE40" s="2"/>
      <c r="HF40" s="2"/>
      <c r="HI40" s="2"/>
      <c r="HJ40" s="2"/>
      <c r="HM40" s="2"/>
      <c r="HN40" s="2"/>
      <c r="HQ40" s="2"/>
      <c r="HR40" s="2"/>
      <c r="HU40" s="2"/>
      <c r="HV40" s="2"/>
      <c r="HY40" s="2"/>
      <c r="HZ40" s="2"/>
      <c r="IC40" s="2"/>
      <c r="ID40" s="2"/>
      <c r="IG40" s="2"/>
      <c r="IH40" s="2"/>
      <c r="IK40" s="2"/>
      <c r="IL40" s="2"/>
      <c r="IO40" s="2"/>
      <c r="IP40" s="2"/>
      <c r="IS40" s="2"/>
      <c r="IT40" s="2"/>
      <c r="IW40" s="2"/>
      <c r="IX40" s="2"/>
      <c r="JA40" s="2"/>
      <c r="JB40" s="2"/>
      <c r="JE40" s="2"/>
      <c r="JF40" s="2"/>
      <c r="JI40" s="2"/>
      <c r="JJ40" s="2"/>
      <c r="JM40" s="2"/>
      <c r="JN40" s="2"/>
      <c r="JQ40" s="2"/>
      <c r="JR40" s="2"/>
      <c r="JU40" s="2"/>
      <c r="JV40" s="2"/>
      <c r="JY40" s="2"/>
      <c r="JZ40" s="2"/>
      <c r="KC40" s="2"/>
      <c r="KD40" s="2"/>
      <c r="KG40" s="2"/>
      <c r="KH40" s="2"/>
      <c r="KK40" s="2"/>
      <c r="KL40" s="2"/>
      <c r="KO40" s="2"/>
      <c r="KP40" s="2"/>
      <c r="KS40" s="2"/>
      <c r="KT40" s="2"/>
      <c r="KW40" s="2"/>
      <c r="KX40" s="2"/>
      <c r="LA40" s="2"/>
      <c r="LB40" s="2"/>
      <c r="LE40" s="2"/>
      <c r="LF40" s="2"/>
      <c r="LI40" s="2"/>
      <c r="LJ40" s="2"/>
      <c r="LM40" s="2"/>
      <c r="LN40" s="2"/>
      <c r="LQ40" s="2"/>
      <c r="LR40" s="2"/>
      <c r="LU40" s="2"/>
      <c r="LV40" s="2"/>
      <c r="LY40" s="2"/>
      <c r="LZ40" s="2"/>
      <c r="MC40" s="2"/>
      <c r="MD40" s="2"/>
      <c r="MG40" s="2"/>
      <c r="MH40" s="2"/>
      <c r="MK40" s="2"/>
      <c r="ML40" s="2"/>
      <c r="MO40" s="2"/>
      <c r="MP40" s="2"/>
      <c r="MS40" s="2"/>
      <c r="MT40" s="2"/>
      <c r="MW40" s="2"/>
      <c r="MX40" s="2"/>
      <c r="NA40" s="2"/>
      <c r="NB40" s="2"/>
      <c r="NE40" s="2"/>
      <c r="NF40" s="2"/>
      <c r="NI40" s="2"/>
      <c r="NJ40" s="2"/>
      <c r="NM40" s="2"/>
      <c r="NN40" s="2"/>
      <c r="NQ40" s="2"/>
      <c r="NR40" s="2"/>
      <c r="NU40" s="2"/>
      <c r="NV40" s="2"/>
      <c r="NY40" s="2"/>
      <c r="NZ40" s="2"/>
      <c r="OC40" s="2"/>
      <c r="OD40" s="2"/>
      <c r="OG40" s="2"/>
      <c r="OH40" s="2"/>
      <c r="OK40" s="2"/>
      <c r="OL40" s="2"/>
      <c r="OO40" s="2"/>
      <c r="OP40" s="2"/>
      <c r="OS40" s="2"/>
      <c r="OT40" s="2"/>
      <c r="OW40" s="2"/>
      <c r="OX40" s="2"/>
      <c r="PA40" s="2"/>
      <c r="PB40" s="2"/>
      <c r="PE40" s="2"/>
      <c r="PF40" s="2"/>
      <c r="PI40" s="2"/>
      <c r="PJ40" s="2"/>
      <c r="PM40" s="2"/>
      <c r="PN40" s="2"/>
      <c r="PQ40" s="2"/>
      <c r="PR40" s="2"/>
      <c r="PU40" s="2"/>
      <c r="PV40" s="2"/>
      <c r="PY40" s="2"/>
      <c r="PZ40" s="2"/>
      <c r="QC40" s="2"/>
      <c r="QD40" s="2"/>
      <c r="QG40" s="2"/>
      <c r="QH40" s="2"/>
      <c r="QK40" s="2"/>
      <c r="QL40" s="2"/>
      <c r="QO40" s="2"/>
      <c r="QP40" s="2"/>
      <c r="QS40" s="2"/>
      <c r="QT40" s="2"/>
      <c r="QW40" s="2"/>
      <c r="QX40" s="2"/>
      <c r="RA40" s="2"/>
      <c r="RB40" s="2"/>
      <c r="RE40" s="2"/>
      <c r="RF40" s="2"/>
      <c r="RI40" s="2"/>
      <c r="RJ40" s="2"/>
      <c r="RM40" s="2"/>
      <c r="RN40" s="2"/>
      <c r="RQ40" s="2"/>
      <c r="RR40" s="2"/>
      <c r="RU40" s="2"/>
      <c r="RV40" s="2"/>
      <c r="RY40" s="2"/>
      <c r="RZ40" s="2"/>
      <c r="SC40" s="2"/>
      <c r="SD40" s="2"/>
      <c r="SG40" s="2"/>
      <c r="SH40" s="2"/>
      <c r="SK40" s="2"/>
      <c r="SL40" s="2"/>
      <c r="SO40" s="2"/>
      <c r="SP40" s="2"/>
      <c r="SS40" s="2"/>
      <c r="ST40" s="2"/>
      <c r="SW40" s="2"/>
      <c r="SX40" s="2"/>
      <c r="TA40" s="2"/>
      <c r="TB40" s="2"/>
      <c r="TE40" s="2"/>
      <c r="TF40" s="2"/>
      <c r="TI40" s="2"/>
      <c r="TJ40" s="2"/>
      <c r="TM40" s="2"/>
      <c r="TN40" s="2"/>
      <c r="TQ40" s="2"/>
      <c r="TR40" s="2"/>
      <c r="TU40" s="2"/>
      <c r="TV40" s="2"/>
      <c r="TY40" s="2"/>
      <c r="TZ40" s="2"/>
      <c r="UC40" s="2"/>
      <c r="UD40" s="2"/>
      <c r="UG40" s="2"/>
      <c r="UH40" s="2"/>
      <c r="UK40" s="2"/>
      <c r="UL40" s="2"/>
      <c r="UO40" s="2"/>
      <c r="UP40" s="2"/>
      <c r="US40" s="2"/>
      <c r="UT40" s="2"/>
      <c r="UW40" s="2"/>
      <c r="UX40" s="2"/>
      <c r="VA40" s="2"/>
      <c r="VB40" s="2"/>
      <c r="VE40" s="2"/>
      <c r="VF40" s="2"/>
      <c r="VI40" s="2"/>
      <c r="VJ40" s="2"/>
      <c r="VM40" s="2"/>
      <c r="VN40" s="2"/>
      <c r="VQ40" s="2"/>
      <c r="VR40" s="2"/>
      <c r="VU40" s="2"/>
      <c r="VV40" s="2"/>
      <c r="VY40" s="2"/>
      <c r="VZ40" s="2"/>
      <c r="WC40" s="2"/>
      <c r="WD40" s="2"/>
      <c r="WG40" s="2"/>
      <c r="WH40" s="2"/>
      <c r="WK40" s="2"/>
      <c r="WL40" s="2"/>
      <c r="WO40" s="2"/>
      <c r="WP40" s="2"/>
      <c r="WS40" s="2"/>
      <c r="WT40" s="2"/>
      <c r="WW40" s="2"/>
      <c r="WX40" s="2"/>
      <c r="XA40" s="2"/>
      <c r="XB40" s="2"/>
      <c r="XE40" s="2"/>
      <c r="XF40" s="2"/>
      <c r="XI40" s="2"/>
      <c r="XJ40" s="2"/>
      <c r="XM40" s="2"/>
      <c r="XN40" s="2"/>
      <c r="XQ40" s="2"/>
      <c r="XR40" s="2"/>
      <c r="XU40" s="2"/>
      <c r="XV40" s="2"/>
      <c r="XY40" s="2"/>
      <c r="XZ40" s="2"/>
      <c r="YC40" s="2"/>
      <c r="YD40" s="2"/>
      <c r="YG40" s="2"/>
      <c r="YH40" s="2"/>
      <c r="YK40" s="2"/>
      <c r="YL40" s="2"/>
      <c r="YO40" s="2"/>
      <c r="YP40" s="2"/>
      <c r="YS40" s="2"/>
      <c r="YT40" s="2"/>
      <c r="YW40" s="2"/>
      <c r="YX40" s="2"/>
      <c r="ZA40" s="2"/>
      <c r="ZB40" s="2"/>
      <c r="ZE40" s="2"/>
      <c r="ZF40" s="2"/>
      <c r="ZI40" s="2"/>
      <c r="ZJ40" s="2"/>
      <c r="ZM40" s="2"/>
      <c r="ZN40" s="2"/>
      <c r="ZQ40" s="2"/>
      <c r="ZR40" s="2"/>
      <c r="ZU40" s="2"/>
      <c r="ZV40" s="2"/>
      <c r="ZY40" s="2"/>
      <c r="ZZ40" s="2"/>
      <c r="AAC40" s="2"/>
      <c r="AAD40" s="2"/>
      <c r="AAG40" s="2"/>
      <c r="AAH40" s="2"/>
      <c r="AAK40" s="2"/>
      <c r="AAL40" s="2"/>
      <c r="AAO40" s="2"/>
      <c r="AAP40" s="2"/>
      <c r="AAS40" s="2"/>
      <c r="AAT40" s="2"/>
      <c r="AAW40" s="2"/>
      <c r="AAX40" s="2"/>
      <c r="ABA40" s="2"/>
      <c r="ABB40" s="2"/>
      <c r="ABE40" s="2"/>
      <c r="ABF40" s="2"/>
      <c r="ABI40" s="2"/>
      <c r="ABJ40" s="2"/>
      <c r="ABM40" s="2"/>
      <c r="ABN40" s="2"/>
      <c r="ABQ40" s="2"/>
      <c r="ABR40" s="2"/>
      <c r="ABU40" s="2"/>
      <c r="ABV40" s="2"/>
      <c r="ABY40" s="2"/>
      <c r="ABZ40" s="2"/>
      <c r="ACC40" s="2"/>
      <c r="ACD40" s="2"/>
      <c r="ACG40" s="2"/>
      <c r="ACH40" s="2"/>
      <c r="ACK40" s="2"/>
      <c r="ACL40" s="2"/>
      <c r="ACO40" s="2"/>
      <c r="ACP40" s="2"/>
      <c r="ACS40" s="2"/>
      <c r="ACT40" s="2"/>
      <c r="ACW40" s="2"/>
      <c r="ACX40" s="2"/>
      <c r="ADA40" s="2"/>
      <c r="ADB40" s="2"/>
      <c r="ADE40" s="2"/>
      <c r="ADF40" s="2"/>
      <c r="ADI40" s="2"/>
      <c r="ADJ40" s="2"/>
      <c r="ADM40" s="2"/>
      <c r="ADN40" s="2"/>
      <c r="ADQ40" s="2"/>
      <c r="ADR40" s="2"/>
      <c r="ADU40" s="2"/>
      <c r="ADV40" s="2"/>
      <c r="ADY40" s="2"/>
      <c r="ADZ40" s="2"/>
      <c r="AEC40" s="2"/>
      <c r="AED40" s="2"/>
      <c r="AEG40" s="2"/>
      <c r="AEH40" s="2"/>
      <c r="AEK40" s="2"/>
      <c r="AEL40" s="2"/>
      <c r="AEO40" s="2"/>
      <c r="AEP40" s="2"/>
      <c r="AES40" s="2"/>
      <c r="AET40" s="2"/>
      <c r="AEW40" s="2"/>
      <c r="AEX40" s="2"/>
      <c r="AFA40" s="2"/>
      <c r="AFB40" s="2"/>
      <c r="AFE40" s="2"/>
      <c r="AFF40" s="2"/>
      <c r="AFI40" s="2"/>
      <c r="AFJ40" s="2"/>
      <c r="AFM40" s="2"/>
      <c r="AFN40" s="2"/>
      <c r="AFQ40" s="2"/>
      <c r="AFR40" s="2"/>
      <c r="AFU40" s="2"/>
      <c r="AFV40" s="2"/>
      <c r="AFY40" s="2"/>
      <c r="AFZ40" s="2"/>
      <c r="AGC40" s="2"/>
      <c r="AGD40" s="2"/>
      <c r="AGG40" s="2"/>
      <c r="AGH40" s="2"/>
      <c r="AGK40" s="2"/>
      <c r="AGL40" s="2"/>
      <c r="AGO40" s="2"/>
      <c r="AGP40" s="2"/>
      <c r="AGS40" s="2"/>
      <c r="AGT40" s="2"/>
      <c r="AGW40" s="2"/>
      <c r="AGX40" s="2"/>
      <c r="AHA40" s="2"/>
      <c r="AHB40" s="2"/>
      <c r="AHE40" s="2"/>
      <c r="AHF40" s="2"/>
      <c r="AHI40" s="2"/>
      <c r="AHJ40" s="2"/>
      <c r="AHM40" s="2"/>
      <c r="AHN40" s="2"/>
      <c r="AHQ40" s="2"/>
      <c r="AHR40" s="2"/>
      <c r="AHU40" s="2"/>
      <c r="AHV40" s="2"/>
      <c r="AHY40" s="2"/>
      <c r="AHZ40" s="2"/>
      <c r="AIC40" s="2"/>
      <c r="AID40" s="2"/>
      <c r="AIG40" s="2"/>
      <c r="AIH40" s="2"/>
      <c r="AIK40" s="2"/>
      <c r="AIL40" s="2"/>
      <c r="AIO40" s="2"/>
      <c r="AIP40" s="2"/>
      <c r="AIS40" s="2"/>
      <c r="AIT40" s="2"/>
      <c r="AIW40" s="2"/>
      <c r="AIX40" s="2"/>
      <c r="AJA40" s="2"/>
      <c r="AJB40" s="2"/>
      <c r="AJE40" s="2"/>
      <c r="AJF40" s="2"/>
      <c r="AJI40" s="2"/>
      <c r="AJJ40" s="2"/>
      <c r="AJM40" s="2"/>
      <c r="AJN40" s="2"/>
      <c r="AJQ40" s="2"/>
      <c r="AJR40" s="2"/>
      <c r="AJU40" s="2"/>
      <c r="AJV40" s="2"/>
      <c r="AJY40" s="2"/>
      <c r="AJZ40" s="2"/>
      <c r="AKC40" s="2"/>
      <c r="AKD40" s="2"/>
      <c r="AKG40" s="2"/>
      <c r="AKH40" s="2"/>
      <c r="AKK40" s="2"/>
      <c r="AKL40" s="2"/>
      <c r="AKO40" s="2"/>
      <c r="AKP40" s="2"/>
      <c r="AKS40" s="2"/>
      <c r="AKT40" s="2"/>
      <c r="AKW40" s="2"/>
      <c r="AKX40" s="2"/>
      <c r="ALA40" s="2"/>
      <c r="ALB40" s="2"/>
      <c r="ALE40" s="2"/>
      <c r="ALF40" s="2"/>
      <c r="ALI40" s="2"/>
      <c r="ALJ40" s="2"/>
      <c r="ALM40" s="2"/>
      <c r="ALN40" s="2"/>
      <c r="ALQ40" s="2"/>
      <c r="ALR40" s="2"/>
      <c r="ALU40" s="2"/>
      <c r="ALV40" s="2"/>
      <c r="ALY40" s="2"/>
      <c r="ALZ40" s="2"/>
      <c r="AMC40" s="2"/>
      <c r="AMD40" s="2"/>
      <c r="AMG40" s="2"/>
      <c r="AMH40" s="2"/>
      <c r="AMK40" s="2"/>
      <c r="AML40" s="2"/>
      <c r="AMO40" s="2"/>
      <c r="AMP40" s="2"/>
      <c r="AMS40" s="2"/>
      <c r="AMT40" s="2"/>
      <c r="AMW40" s="2"/>
      <c r="AMX40" s="2"/>
      <c r="ANA40" s="2"/>
      <c r="ANB40" s="2"/>
      <c r="ANE40" s="2"/>
      <c r="ANF40" s="2"/>
      <c r="ANI40" s="2"/>
      <c r="ANJ40" s="2"/>
      <c r="ANM40" s="2"/>
      <c r="ANN40" s="2"/>
      <c r="ANQ40" s="2"/>
      <c r="ANR40" s="2"/>
      <c r="ANU40" s="2"/>
      <c r="ANV40" s="2"/>
      <c r="ANY40" s="2"/>
      <c r="ANZ40" s="2"/>
      <c r="AOC40" s="2"/>
      <c r="AOD40" s="2"/>
      <c r="AOG40" s="2"/>
      <c r="AOH40" s="2"/>
      <c r="AOK40" s="2"/>
      <c r="AOL40" s="2"/>
      <c r="AOO40" s="2"/>
      <c r="AOP40" s="2"/>
      <c r="AOS40" s="2"/>
      <c r="AOT40" s="2"/>
      <c r="AOW40" s="2"/>
      <c r="AOX40" s="2"/>
      <c r="APA40" s="2"/>
      <c r="APB40" s="2"/>
      <c r="APE40" s="2"/>
      <c r="APF40" s="2"/>
      <c r="API40" s="2"/>
      <c r="APJ40" s="2"/>
      <c r="APM40" s="2"/>
      <c r="APN40" s="2"/>
      <c r="APQ40" s="2"/>
      <c r="APR40" s="2"/>
      <c r="APU40" s="2"/>
      <c r="APV40" s="2"/>
      <c r="APY40" s="2"/>
      <c r="APZ40" s="2"/>
      <c r="AQC40" s="2"/>
      <c r="AQD40" s="2"/>
      <c r="AQG40" s="2"/>
      <c r="AQH40" s="2"/>
      <c r="AQK40" s="2"/>
      <c r="AQL40" s="2"/>
      <c r="AQO40" s="2"/>
      <c r="AQP40" s="2"/>
      <c r="AQS40" s="2"/>
      <c r="AQT40" s="2"/>
      <c r="AQW40" s="2"/>
      <c r="AQX40" s="2"/>
      <c r="ARA40" s="2"/>
      <c r="ARB40" s="2"/>
      <c r="ARE40" s="2"/>
      <c r="ARF40" s="2"/>
      <c r="ARI40" s="2"/>
      <c r="ARJ40" s="2"/>
      <c r="ARM40" s="2"/>
      <c r="ARN40" s="2"/>
      <c r="ARQ40" s="2"/>
      <c r="ARR40" s="2"/>
      <c r="ARU40" s="2"/>
      <c r="ARV40" s="2"/>
      <c r="ARY40" s="2"/>
      <c r="ARZ40" s="2"/>
      <c r="ASC40" s="2"/>
      <c r="ASD40" s="2"/>
      <c r="ASG40" s="2"/>
      <c r="ASH40" s="2"/>
      <c r="ASK40" s="2"/>
      <c r="ASL40" s="2"/>
      <c r="ASO40" s="2"/>
      <c r="ASP40" s="2"/>
      <c r="ASS40" s="2"/>
      <c r="AST40" s="2"/>
      <c r="ASW40" s="2"/>
      <c r="ASX40" s="2"/>
      <c r="ATA40" s="2"/>
      <c r="ATB40" s="2"/>
      <c r="ATE40" s="2"/>
      <c r="ATF40" s="2"/>
      <c r="ATI40" s="2"/>
      <c r="ATJ40" s="2"/>
      <c r="ATM40" s="2"/>
      <c r="ATN40" s="2"/>
      <c r="ATQ40" s="2"/>
      <c r="ATR40" s="2"/>
      <c r="ATU40" s="2"/>
      <c r="ATV40" s="2"/>
      <c r="ATY40" s="2"/>
      <c r="ATZ40" s="2"/>
      <c r="AUC40" s="2"/>
      <c r="AUD40" s="2"/>
      <c r="AUG40" s="2"/>
      <c r="AUH40" s="2"/>
      <c r="AUK40" s="2"/>
      <c r="AUL40" s="2"/>
      <c r="AUO40" s="2"/>
      <c r="AUP40" s="2"/>
      <c r="AUS40" s="2"/>
      <c r="AUT40" s="2"/>
      <c r="AUW40" s="2"/>
      <c r="AUX40" s="2"/>
      <c r="AVA40" s="2"/>
      <c r="AVB40" s="2"/>
      <c r="AVE40" s="2"/>
      <c r="AVF40" s="2"/>
      <c r="AVI40" s="2"/>
      <c r="AVJ40" s="2"/>
      <c r="AVM40" s="2"/>
      <c r="AVN40" s="2"/>
      <c r="AVQ40" s="2"/>
      <c r="AVR40" s="2"/>
      <c r="AVU40" s="2"/>
      <c r="AVV40" s="2"/>
      <c r="AVY40" s="2"/>
      <c r="AVZ40" s="2"/>
      <c r="AWC40" s="2"/>
      <c r="AWD40" s="2"/>
      <c r="AWG40" s="2"/>
      <c r="AWH40" s="2"/>
      <c r="AWK40" s="2"/>
      <c r="AWL40" s="2"/>
      <c r="AWO40" s="2"/>
      <c r="AWP40" s="2"/>
      <c r="AWS40" s="2"/>
      <c r="AWT40" s="2"/>
      <c r="AWW40" s="2"/>
      <c r="AWX40" s="2"/>
      <c r="AXA40" s="2"/>
      <c r="AXB40" s="2"/>
      <c r="AXE40" s="2"/>
      <c r="AXF40" s="2"/>
      <c r="AXI40" s="2"/>
      <c r="AXJ40" s="2"/>
      <c r="AXM40" s="2"/>
      <c r="AXN40" s="2"/>
      <c r="AXQ40" s="2"/>
      <c r="AXR40" s="2"/>
      <c r="AXU40" s="2"/>
      <c r="AXV40" s="2"/>
      <c r="AXY40" s="2"/>
      <c r="AXZ40" s="2"/>
      <c r="AYC40" s="2"/>
      <c r="AYD40" s="2"/>
      <c r="AYG40" s="2"/>
      <c r="AYH40" s="2"/>
      <c r="AYK40" s="2"/>
      <c r="AYL40" s="2"/>
      <c r="AYO40" s="2"/>
      <c r="AYP40" s="2"/>
      <c r="AYS40" s="2"/>
      <c r="AYT40" s="2"/>
      <c r="AYW40" s="2"/>
      <c r="AYX40" s="2"/>
      <c r="AZA40" s="2"/>
      <c r="AZB40" s="2"/>
      <c r="AZE40" s="2"/>
      <c r="AZF40" s="2"/>
      <c r="AZI40" s="2"/>
      <c r="AZJ40" s="2"/>
      <c r="AZM40" s="2"/>
      <c r="AZN40" s="2"/>
      <c r="AZQ40" s="2"/>
      <c r="AZR40" s="2"/>
      <c r="AZU40" s="2"/>
      <c r="AZV40" s="2"/>
      <c r="AZY40" s="2"/>
      <c r="AZZ40" s="2"/>
      <c r="BAC40" s="2"/>
      <c r="BAD40" s="2"/>
      <c r="BAG40" s="2"/>
      <c r="BAH40" s="2"/>
      <c r="BAK40" s="2"/>
      <c r="BAL40" s="2"/>
      <c r="BAO40" s="2"/>
      <c r="BAP40" s="2"/>
      <c r="BAS40" s="2"/>
      <c r="BAT40" s="2"/>
      <c r="BAW40" s="2"/>
      <c r="BAX40" s="2"/>
      <c r="BBA40" s="2"/>
      <c r="BBB40" s="2"/>
      <c r="BBE40" s="2"/>
      <c r="BBF40" s="2"/>
      <c r="BBI40" s="2"/>
      <c r="BBJ40" s="2"/>
      <c r="BBM40" s="2"/>
      <c r="BBN40" s="2"/>
      <c r="BBQ40" s="2"/>
      <c r="BBR40" s="2"/>
      <c r="BBU40" s="2"/>
      <c r="BBV40" s="2"/>
      <c r="BBY40" s="2"/>
      <c r="BBZ40" s="2"/>
      <c r="BCC40" s="2"/>
      <c r="BCD40" s="2"/>
      <c r="BCG40" s="2"/>
      <c r="BCH40" s="2"/>
      <c r="BCK40" s="2"/>
      <c r="BCL40" s="2"/>
      <c r="BCO40" s="2"/>
      <c r="BCP40" s="2"/>
      <c r="BCS40" s="2"/>
      <c r="BCT40" s="2"/>
      <c r="BCW40" s="2"/>
      <c r="BCX40" s="2"/>
      <c r="BDA40" s="2"/>
      <c r="BDB40" s="2"/>
      <c r="BDE40" s="2"/>
      <c r="BDF40" s="2"/>
      <c r="BDI40" s="2"/>
      <c r="BDJ40" s="2"/>
      <c r="BDM40" s="2"/>
      <c r="BDN40" s="2"/>
      <c r="BDQ40" s="2"/>
      <c r="BDR40" s="2"/>
      <c r="BDU40" s="2"/>
      <c r="BDV40" s="2"/>
      <c r="BDY40" s="2"/>
      <c r="BDZ40" s="2"/>
      <c r="BEC40" s="2"/>
      <c r="BED40" s="2"/>
      <c r="BEG40" s="2"/>
      <c r="BEH40" s="2"/>
      <c r="BEK40" s="2"/>
      <c r="BEL40" s="2"/>
      <c r="BEO40" s="2"/>
      <c r="BEP40" s="2"/>
      <c r="BES40" s="2"/>
      <c r="BET40" s="2"/>
      <c r="BEW40" s="2"/>
      <c r="BEX40" s="2"/>
      <c r="BFA40" s="2"/>
      <c r="BFB40" s="2"/>
      <c r="BFE40" s="2"/>
      <c r="BFF40" s="2"/>
      <c r="BFI40" s="2"/>
      <c r="BFJ40" s="2"/>
      <c r="BFM40" s="2"/>
      <c r="BFN40" s="2"/>
      <c r="BFQ40" s="2"/>
      <c r="BFR40" s="2"/>
      <c r="BFU40" s="2"/>
      <c r="BFV40" s="2"/>
      <c r="BFY40" s="2"/>
      <c r="BFZ40" s="2"/>
      <c r="BGC40" s="2"/>
      <c r="BGD40" s="2"/>
      <c r="BGG40" s="2"/>
      <c r="BGH40" s="2"/>
      <c r="BGK40" s="2"/>
      <c r="BGL40" s="2"/>
      <c r="BGO40" s="2"/>
      <c r="BGP40" s="2"/>
      <c r="BGS40" s="2"/>
      <c r="BGT40" s="2"/>
      <c r="BGW40" s="2"/>
      <c r="BGX40" s="2"/>
      <c r="BHA40" s="2"/>
      <c r="BHB40" s="2"/>
      <c r="BHE40" s="2"/>
      <c r="BHF40" s="2"/>
      <c r="BHI40" s="2"/>
      <c r="BHJ40" s="2"/>
      <c r="BHM40" s="2"/>
      <c r="BHN40" s="2"/>
      <c r="BHQ40" s="2"/>
      <c r="BHR40" s="2"/>
      <c r="BHU40" s="2"/>
      <c r="BHV40" s="2"/>
      <c r="BHY40" s="2"/>
      <c r="BHZ40" s="2"/>
      <c r="BIC40" s="2"/>
      <c r="BID40" s="2"/>
      <c r="BIG40" s="2"/>
      <c r="BIH40" s="2"/>
      <c r="BIK40" s="2"/>
      <c r="BIL40" s="2"/>
      <c r="BIO40" s="2"/>
      <c r="BIP40" s="2"/>
      <c r="BIS40" s="2"/>
      <c r="BIT40" s="2"/>
      <c r="BIW40" s="2"/>
      <c r="BIX40" s="2"/>
      <c r="BJA40" s="2"/>
      <c r="BJB40" s="2"/>
      <c r="BJE40" s="2"/>
      <c r="BJF40" s="2"/>
      <c r="BJI40" s="2"/>
      <c r="BJJ40" s="2"/>
      <c r="BJM40" s="2"/>
      <c r="BJN40" s="2"/>
      <c r="BJQ40" s="2"/>
      <c r="BJR40" s="2"/>
      <c r="BJU40" s="2"/>
      <c r="BJV40" s="2"/>
      <c r="BJY40" s="2"/>
      <c r="BJZ40" s="2"/>
      <c r="BKC40" s="2"/>
      <c r="BKD40" s="2"/>
      <c r="BKG40" s="2"/>
      <c r="BKH40" s="2"/>
      <c r="BKK40" s="2"/>
      <c r="BKL40" s="2"/>
      <c r="BKO40" s="2"/>
      <c r="BKP40" s="2"/>
      <c r="BKS40" s="2"/>
      <c r="BKT40" s="2"/>
      <c r="BKW40" s="2"/>
      <c r="BKX40" s="2"/>
      <c r="BLA40" s="2"/>
      <c r="BLB40" s="2"/>
      <c r="BLE40" s="2"/>
      <c r="BLF40" s="2"/>
      <c r="BLI40" s="2"/>
      <c r="BLJ40" s="2"/>
      <c r="BLM40" s="2"/>
      <c r="BLN40" s="2"/>
      <c r="BLQ40" s="2"/>
      <c r="BLR40" s="2"/>
      <c r="BLU40" s="2"/>
      <c r="BLV40" s="2"/>
      <c r="BLY40" s="2"/>
      <c r="BLZ40" s="2"/>
      <c r="BMC40" s="2"/>
      <c r="BMD40" s="2"/>
      <c r="BMG40" s="2"/>
      <c r="BMH40" s="2"/>
      <c r="BMK40" s="2"/>
      <c r="BML40" s="2"/>
      <c r="BMO40" s="2"/>
      <c r="BMP40" s="2"/>
      <c r="BMS40" s="2"/>
      <c r="BMT40" s="2"/>
      <c r="BMW40" s="2"/>
      <c r="BMX40" s="2"/>
      <c r="BNA40" s="2"/>
      <c r="BNB40" s="2"/>
      <c r="BNE40" s="2"/>
      <c r="BNF40" s="2"/>
      <c r="BNI40" s="2"/>
      <c r="BNJ40" s="2"/>
      <c r="BNM40" s="2"/>
      <c r="BNN40" s="2"/>
      <c r="BNQ40" s="2"/>
      <c r="BNR40" s="2"/>
      <c r="BNU40" s="2"/>
      <c r="BNV40" s="2"/>
      <c r="BNY40" s="2"/>
      <c r="BNZ40" s="2"/>
      <c r="BOC40" s="2"/>
      <c r="BOD40" s="2"/>
      <c r="BOG40" s="2"/>
      <c r="BOH40" s="2"/>
      <c r="BOK40" s="2"/>
      <c r="BOL40" s="2"/>
      <c r="BOO40" s="2"/>
      <c r="BOP40" s="2"/>
      <c r="BOS40" s="2"/>
      <c r="BOT40" s="2"/>
      <c r="BOW40" s="2"/>
      <c r="BOX40" s="2"/>
      <c r="BPA40" s="2"/>
      <c r="BPB40" s="2"/>
      <c r="BPE40" s="2"/>
      <c r="BPF40" s="2"/>
      <c r="BPI40" s="2"/>
      <c r="BPJ40" s="2"/>
      <c r="BPM40" s="2"/>
      <c r="BPN40" s="2"/>
      <c r="BPQ40" s="2"/>
      <c r="BPR40" s="2"/>
      <c r="BPU40" s="2"/>
      <c r="BPV40" s="2"/>
      <c r="BPY40" s="2"/>
      <c r="BPZ40" s="2"/>
      <c r="BQC40" s="2"/>
      <c r="BQD40" s="2"/>
      <c r="BQG40" s="2"/>
      <c r="BQH40" s="2"/>
      <c r="BQK40" s="2"/>
      <c r="BQL40" s="2"/>
      <c r="BQO40" s="2"/>
      <c r="BQP40" s="2"/>
      <c r="BQS40" s="2"/>
      <c r="BQT40" s="2"/>
      <c r="BQW40" s="2"/>
      <c r="BQX40" s="2"/>
      <c r="BRA40" s="2"/>
      <c r="BRB40" s="2"/>
      <c r="BRE40" s="2"/>
      <c r="BRF40" s="2"/>
      <c r="BRI40" s="2"/>
      <c r="BRJ40" s="2"/>
      <c r="BRM40" s="2"/>
      <c r="BRN40" s="2"/>
      <c r="BRQ40" s="2"/>
    </row>
    <row r="41" spans="1:1022 1025:1837">
      <c r="A41" t="s">
        <v>794</v>
      </c>
      <c r="B41" s="2" t="s">
        <v>479</v>
      </c>
      <c r="C41" s="2" t="s">
        <v>562</v>
      </c>
      <c r="F41" s="2"/>
      <c r="G41" s="2"/>
      <c r="J41" s="2"/>
      <c r="K41" s="2"/>
      <c r="N41" s="2"/>
      <c r="Q41" s="2"/>
      <c r="R41" s="2"/>
      <c r="U41" s="2"/>
      <c r="V41" s="2"/>
      <c r="Y41" s="2"/>
      <c r="Z41" s="2"/>
      <c r="AC41" s="2"/>
      <c r="AD41" s="2"/>
      <c r="AG41" s="2"/>
      <c r="AH41" s="2"/>
      <c r="AK41" s="2"/>
      <c r="AL41" s="2"/>
      <c r="AO41" s="2"/>
      <c r="AP41" s="2"/>
      <c r="AS41" s="2"/>
      <c r="AT41" s="2"/>
      <c r="AW41" s="2"/>
      <c r="AX41" s="2"/>
      <c r="BA41" s="2"/>
      <c r="BB41" s="2"/>
      <c r="BE41" s="2"/>
      <c r="BF41" s="2"/>
      <c r="BI41" s="2"/>
      <c r="BJ41" s="2"/>
      <c r="BM41" s="2"/>
      <c r="BN41" s="2"/>
      <c r="BQ41" s="2"/>
      <c r="BR41" s="2"/>
      <c r="BU41" s="2"/>
      <c r="BV41" s="2"/>
      <c r="BY41" s="2"/>
      <c r="BZ41" s="2"/>
      <c r="CC41" s="2"/>
      <c r="CD41" s="2"/>
      <c r="CG41" s="2"/>
      <c r="CH41" s="2"/>
      <c r="CK41" s="2"/>
      <c r="CL41" s="2"/>
      <c r="CO41" s="2"/>
      <c r="CP41" s="2"/>
      <c r="CS41" s="2"/>
      <c r="CT41" s="2"/>
      <c r="CW41" s="2"/>
      <c r="CX41" s="2"/>
      <c r="DA41" s="2"/>
      <c r="DB41" s="2"/>
      <c r="DE41" s="2"/>
      <c r="DF41" s="2"/>
      <c r="DI41" s="2"/>
      <c r="DJ41" s="2"/>
      <c r="DM41" s="2"/>
      <c r="DN41" s="2"/>
      <c r="DQ41" s="2"/>
      <c r="DR41" s="2"/>
      <c r="DU41" s="2"/>
      <c r="DV41" s="2"/>
      <c r="DY41" s="2"/>
      <c r="DZ41" s="2"/>
      <c r="EC41" s="2"/>
      <c r="ED41" s="2"/>
      <c r="EG41" s="2"/>
      <c r="EH41" s="2"/>
      <c r="EK41" s="2"/>
      <c r="EL41" s="2"/>
      <c r="EO41" s="2"/>
      <c r="EP41" s="2"/>
      <c r="ES41" s="2"/>
      <c r="ET41" s="2"/>
      <c r="EW41" s="2"/>
      <c r="EX41" s="2"/>
      <c r="FA41" s="2"/>
      <c r="FB41" s="2"/>
      <c r="FE41" s="2"/>
      <c r="FF41" s="2"/>
      <c r="FI41" s="2"/>
      <c r="FJ41" s="2"/>
      <c r="FM41" s="2"/>
      <c r="FN41" s="2"/>
      <c r="FQ41" s="2"/>
      <c r="FR41" s="2"/>
      <c r="FU41" s="2"/>
      <c r="FV41" s="2"/>
      <c r="FY41" s="2"/>
      <c r="FZ41" s="2"/>
      <c r="GC41" s="2"/>
      <c r="GD41" s="2"/>
      <c r="GG41" s="2"/>
      <c r="GH41" s="2"/>
      <c r="GK41" s="2"/>
      <c r="GL41" s="2"/>
      <c r="GO41" s="2"/>
      <c r="GP41" s="2"/>
      <c r="GS41" s="2"/>
      <c r="GT41" s="2"/>
      <c r="GW41" s="2"/>
      <c r="GX41" s="2"/>
      <c r="HA41" s="2"/>
      <c r="HB41" s="2"/>
      <c r="HE41" s="2"/>
      <c r="HF41" s="2"/>
      <c r="HI41" s="2"/>
      <c r="HJ41" s="2"/>
      <c r="HM41" s="2"/>
      <c r="HN41" s="2"/>
      <c r="HQ41" s="2"/>
      <c r="HR41" s="2"/>
      <c r="HU41" s="2"/>
      <c r="HV41" s="2"/>
      <c r="HY41" s="2"/>
      <c r="HZ41" s="2"/>
      <c r="IC41" s="2"/>
      <c r="ID41" s="2"/>
      <c r="IG41" s="2"/>
      <c r="IH41" s="2"/>
      <c r="IK41" s="2"/>
      <c r="IL41" s="2"/>
      <c r="IO41" s="2"/>
      <c r="IP41" s="2"/>
      <c r="IS41" s="2"/>
      <c r="IT41" s="2"/>
      <c r="IW41" s="2"/>
      <c r="IX41" s="2"/>
      <c r="JA41" s="2"/>
      <c r="JB41" s="2"/>
      <c r="JE41" s="2"/>
      <c r="JF41" s="2"/>
      <c r="JI41" s="2"/>
      <c r="JJ41" s="2"/>
      <c r="JM41" s="2"/>
      <c r="JN41" s="2"/>
      <c r="JQ41" s="2"/>
      <c r="JR41" s="2"/>
      <c r="JU41" s="2"/>
      <c r="JV41" s="2"/>
      <c r="JY41" s="2"/>
      <c r="JZ41" s="2"/>
      <c r="KC41" s="2"/>
      <c r="KD41" s="2"/>
      <c r="KG41" s="2"/>
      <c r="KH41" s="2"/>
      <c r="KK41" s="2"/>
      <c r="KL41" s="2"/>
      <c r="KO41" s="2"/>
      <c r="KP41" s="2"/>
      <c r="KS41" s="2"/>
      <c r="KT41" s="2"/>
      <c r="KW41" s="2"/>
      <c r="KX41" s="2"/>
      <c r="LA41" s="2"/>
      <c r="LB41" s="2"/>
      <c r="LE41" s="2"/>
      <c r="LF41" s="2"/>
      <c r="LI41" s="2"/>
      <c r="LJ41" s="2"/>
      <c r="LM41" s="2"/>
      <c r="LN41" s="2"/>
      <c r="LQ41" s="2"/>
      <c r="LR41" s="2"/>
      <c r="LU41" s="2"/>
      <c r="LV41" s="2"/>
      <c r="LY41" s="2"/>
      <c r="LZ41" s="2"/>
      <c r="MC41" s="2"/>
      <c r="MD41" s="2"/>
      <c r="MG41" s="2"/>
      <c r="MH41" s="2"/>
      <c r="MK41" s="2"/>
      <c r="ML41" s="2"/>
      <c r="MO41" s="2"/>
      <c r="MP41" s="2"/>
      <c r="MS41" s="2"/>
      <c r="MT41" s="2"/>
      <c r="MW41" s="2"/>
      <c r="MX41" s="2"/>
      <c r="NA41" s="2"/>
      <c r="NB41" s="2"/>
      <c r="NE41" s="2"/>
      <c r="NF41" s="2"/>
      <c r="NI41" s="2"/>
      <c r="NJ41" s="2"/>
      <c r="NM41" s="2"/>
      <c r="NN41" s="2"/>
      <c r="NQ41" s="2"/>
      <c r="NR41" s="2"/>
      <c r="NU41" s="2"/>
      <c r="NV41" s="2"/>
      <c r="NY41" s="2"/>
      <c r="NZ41" s="2"/>
      <c r="OC41" s="2"/>
      <c r="OD41" s="2"/>
      <c r="OG41" s="2"/>
      <c r="OH41" s="2"/>
      <c r="OK41" s="2"/>
      <c r="OL41" s="2"/>
      <c r="OO41" s="2"/>
      <c r="OP41" s="2"/>
      <c r="OS41" s="2"/>
      <c r="OT41" s="2"/>
      <c r="OW41" s="2"/>
      <c r="OX41" s="2"/>
      <c r="PA41" s="2"/>
      <c r="PB41" s="2"/>
      <c r="PE41" s="2"/>
      <c r="PF41" s="2"/>
      <c r="PI41" s="2"/>
      <c r="PJ41" s="2"/>
      <c r="PM41" s="2"/>
      <c r="PN41" s="2"/>
      <c r="PQ41" s="2"/>
      <c r="PR41" s="2"/>
      <c r="PU41" s="2"/>
      <c r="PV41" s="2"/>
      <c r="PY41" s="2"/>
      <c r="PZ41" s="2"/>
      <c r="QC41" s="2"/>
      <c r="QD41" s="2"/>
      <c r="QG41" s="2"/>
      <c r="QH41" s="2"/>
      <c r="QK41" s="2"/>
      <c r="QL41" s="2"/>
      <c r="QO41" s="2"/>
      <c r="QP41" s="2"/>
      <c r="QS41" s="2"/>
      <c r="QT41" s="2"/>
      <c r="QW41" s="2"/>
      <c r="QX41" s="2"/>
      <c r="RA41" s="2"/>
      <c r="RB41" s="2"/>
      <c r="RE41" s="2"/>
      <c r="RF41" s="2"/>
      <c r="RI41" s="2"/>
      <c r="RJ41" s="2"/>
      <c r="RM41" s="2"/>
      <c r="RN41" s="2"/>
      <c r="RQ41" s="2"/>
      <c r="RR41" s="2"/>
      <c r="RU41" s="2"/>
      <c r="RV41" s="2"/>
      <c r="RY41" s="2"/>
      <c r="RZ41" s="2"/>
      <c r="SC41" s="2"/>
      <c r="SD41" s="2"/>
      <c r="SG41" s="2"/>
      <c r="SH41" s="2"/>
      <c r="SK41" s="2"/>
      <c r="SL41" s="2"/>
      <c r="SO41" s="2"/>
      <c r="SP41" s="2"/>
      <c r="SS41" s="2"/>
      <c r="ST41" s="2"/>
      <c r="SW41" s="2"/>
      <c r="SX41" s="2"/>
      <c r="TA41" s="2"/>
      <c r="TB41" s="2"/>
      <c r="TE41" s="2"/>
      <c r="TF41" s="2"/>
      <c r="TI41" s="2"/>
      <c r="TJ41" s="2"/>
      <c r="TM41" s="2"/>
      <c r="TN41" s="2"/>
      <c r="TQ41" s="2"/>
      <c r="TR41" s="2"/>
      <c r="TU41" s="2"/>
      <c r="TV41" s="2"/>
      <c r="TY41" s="2"/>
      <c r="TZ41" s="2"/>
      <c r="UC41" s="2"/>
      <c r="UD41" s="2"/>
      <c r="UG41" s="2"/>
      <c r="UH41" s="2"/>
      <c r="UK41" s="2"/>
      <c r="UL41" s="2"/>
      <c r="UO41" s="2"/>
      <c r="UP41" s="2"/>
      <c r="US41" s="2"/>
      <c r="UT41" s="2"/>
      <c r="UW41" s="2"/>
      <c r="UX41" s="2"/>
      <c r="VA41" s="2"/>
      <c r="VB41" s="2"/>
      <c r="VE41" s="2"/>
      <c r="VF41" s="2"/>
      <c r="VI41" s="2"/>
      <c r="VJ41" s="2"/>
      <c r="VM41" s="2"/>
      <c r="VN41" s="2"/>
      <c r="VQ41" s="2"/>
      <c r="VR41" s="2"/>
      <c r="VU41" s="2"/>
      <c r="VV41" s="2"/>
      <c r="VY41" s="2"/>
      <c r="VZ41" s="2"/>
      <c r="WC41" s="2"/>
      <c r="WD41" s="2"/>
      <c r="WG41" s="2"/>
      <c r="WH41" s="2"/>
      <c r="WK41" s="2"/>
      <c r="WL41" s="2"/>
      <c r="WO41" s="2"/>
      <c r="WP41" s="2"/>
      <c r="WS41" s="2"/>
      <c r="WT41" s="2"/>
      <c r="WW41" s="2"/>
      <c r="WX41" s="2"/>
      <c r="XA41" s="2"/>
      <c r="XB41" s="2"/>
      <c r="XE41" s="2"/>
      <c r="XF41" s="2"/>
      <c r="XI41" s="2"/>
      <c r="XJ41" s="2"/>
      <c r="XM41" s="2"/>
      <c r="XN41" s="2"/>
      <c r="XQ41" s="2"/>
      <c r="XR41" s="2"/>
      <c r="XU41" s="2"/>
      <c r="XV41" s="2"/>
      <c r="XY41" s="2"/>
      <c r="XZ41" s="2"/>
      <c r="YC41" s="2"/>
      <c r="YD41" s="2"/>
      <c r="YG41" s="2"/>
      <c r="YH41" s="2"/>
      <c r="YK41" s="2"/>
      <c r="YL41" s="2"/>
      <c r="YO41" s="2"/>
      <c r="YP41" s="2"/>
      <c r="YS41" s="2"/>
      <c r="YT41" s="2"/>
      <c r="YW41" s="2"/>
      <c r="YX41" s="2"/>
      <c r="ZA41" s="2"/>
      <c r="ZB41" s="2"/>
      <c r="ZE41" s="2"/>
      <c r="ZF41" s="2"/>
      <c r="ZI41" s="2"/>
      <c r="ZJ41" s="2"/>
      <c r="ZM41" s="2"/>
      <c r="ZN41" s="2"/>
      <c r="ZQ41" s="2"/>
      <c r="ZR41" s="2"/>
      <c r="ZU41" s="2"/>
      <c r="ZV41" s="2"/>
      <c r="ZY41" s="2"/>
      <c r="ZZ41" s="2"/>
      <c r="AAC41" s="2"/>
      <c r="AAD41" s="2"/>
      <c r="AAG41" s="2"/>
      <c r="AAH41" s="2"/>
      <c r="AAK41" s="2"/>
      <c r="AAL41" s="2"/>
      <c r="AAO41" s="2"/>
      <c r="AAP41" s="2"/>
      <c r="AAS41" s="2"/>
      <c r="AAT41" s="2"/>
      <c r="AAW41" s="2"/>
      <c r="AAX41" s="2"/>
      <c r="ABA41" s="2"/>
      <c r="ABB41" s="2"/>
      <c r="ABE41" s="2"/>
      <c r="ABF41" s="2"/>
      <c r="ABI41" s="2"/>
      <c r="ABJ41" s="2"/>
      <c r="ABM41" s="2"/>
      <c r="ABN41" s="2"/>
      <c r="ABQ41" s="2"/>
      <c r="ABR41" s="2"/>
      <c r="ABU41" s="2"/>
      <c r="ABV41" s="2"/>
      <c r="ABY41" s="2"/>
      <c r="ABZ41" s="2"/>
      <c r="ACC41" s="2"/>
      <c r="ACD41" s="2"/>
      <c r="ACG41" s="2"/>
      <c r="ACH41" s="2"/>
      <c r="ACK41" s="2"/>
      <c r="ACL41" s="2"/>
      <c r="ACO41" s="2"/>
      <c r="ACP41" s="2"/>
      <c r="ACS41" s="2"/>
      <c r="ACT41" s="2"/>
      <c r="ACW41" s="2"/>
      <c r="ACX41" s="2"/>
      <c r="ADA41" s="2"/>
      <c r="ADB41" s="2"/>
      <c r="ADE41" s="2"/>
      <c r="ADF41" s="2"/>
      <c r="ADI41" s="2"/>
      <c r="ADJ41" s="2"/>
      <c r="ADM41" s="2"/>
      <c r="ADN41" s="2"/>
      <c r="ADQ41" s="2"/>
      <c r="ADR41" s="2"/>
      <c r="ADU41" s="2"/>
      <c r="ADV41" s="2"/>
      <c r="ADY41" s="2"/>
      <c r="ADZ41" s="2"/>
      <c r="AEC41" s="2"/>
      <c r="AED41" s="2"/>
      <c r="AEG41" s="2"/>
      <c r="AEH41" s="2"/>
      <c r="AEK41" s="2"/>
      <c r="AEL41" s="2"/>
      <c r="AEO41" s="2"/>
      <c r="AEP41" s="2"/>
      <c r="AES41" s="2"/>
      <c r="AET41" s="2"/>
      <c r="AEW41" s="2"/>
      <c r="AEX41" s="2"/>
      <c r="AFA41" s="2"/>
      <c r="AFB41" s="2"/>
      <c r="AFE41" s="2"/>
      <c r="AFF41" s="2"/>
      <c r="AFI41" s="2"/>
      <c r="AFJ41" s="2"/>
      <c r="AFM41" s="2"/>
      <c r="AFN41" s="2"/>
      <c r="AFQ41" s="2"/>
      <c r="AFR41" s="2"/>
      <c r="AFU41" s="2"/>
      <c r="AFV41" s="2"/>
      <c r="AFY41" s="2"/>
      <c r="AFZ41" s="2"/>
      <c r="AGC41" s="2"/>
      <c r="AGD41" s="2"/>
      <c r="AGG41" s="2"/>
      <c r="AGH41" s="2"/>
      <c r="AGK41" s="2"/>
      <c r="AGL41" s="2"/>
      <c r="AGO41" s="2"/>
      <c r="AGP41" s="2"/>
      <c r="AGS41" s="2"/>
      <c r="AGT41" s="2"/>
      <c r="AGW41" s="2"/>
      <c r="AGX41" s="2"/>
      <c r="AHA41" s="2"/>
      <c r="AHB41" s="2"/>
      <c r="AHE41" s="2"/>
      <c r="AHF41" s="2"/>
      <c r="AHI41" s="2"/>
      <c r="AHJ41" s="2"/>
      <c r="AHM41" s="2"/>
      <c r="AHN41" s="2"/>
      <c r="AHQ41" s="2"/>
      <c r="AHR41" s="2"/>
      <c r="AHU41" s="2"/>
      <c r="AHV41" s="2"/>
      <c r="AHY41" s="2"/>
      <c r="AHZ41" s="2"/>
      <c r="AIC41" s="2"/>
      <c r="AID41" s="2"/>
      <c r="AIG41" s="2"/>
      <c r="AIH41" s="2"/>
      <c r="AIK41" s="2"/>
      <c r="AIL41" s="2"/>
      <c r="AIO41" s="2"/>
      <c r="AIP41" s="2"/>
      <c r="AIS41" s="2"/>
      <c r="AIT41" s="2"/>
      <c r="AIW41" s="2"/>
      <c r="AIX41" s="2"/>
      <c r="AJA41" s="2"/>
      <c r="AJB41" s="2"/>
      <c r="AJE41" s="2"/>
      <c r="AJF41" s="2"/>
      <c r="AJI41" s="2"/>
      <c r="AJJ41" s="2"/>
      <c r="AJM41" s="2"/>
      <c r="AJN41" s="2"/>
      <c r="AJQ41" s="2"/>
      <c r="AJR41" s="2"/>
      <c r="AJU41" s="2"/>
      <c r="AJV41" s="2"/>
      <c r="AJY41" s="2"/>
      <c r="AJZ41" s="2"/>
      <c r="AKC41" s="2"/>
      <c r="AKD41" s="2"/>
      <c r="AKG41" s="2"/>
      <c r="AKH41" s="2"/>
      <c r="AKK41" s="2"/>
      <c r="AKL41" s="2"/>
      <c r="AKO41" s="2"/>
      <c r="AKP41" s="2"/>
      <c r="AKS41" s="2"/>
      <c r="AKT41" s="2"/>
      <c r="AKW41" s="2"/>
      <c r="AKX41" s="2"/>
      <c r="ALA41" s="2"/>
      <c r="ALB41" s="2"/>
      <c r="ALE41" s="2"/>
      <c r="ALF41" s="2"/>
      <c r="ALI41" s="2"/>
      <c r="ALJ41" s="2"/>
      <c r="ALM41" s="2"/>
      <c r="ALN41" s="2"/>
      <c r="ALQ41" s="2"/>
      <c r="ALR41" s="2"/>
      <c r="ALU41" s="2"/>
      <c r="ALV41" s="2"/>
      <c r="ALY41" s="2"/>
      <c r="ALZ41" s="2"/>
      <c r="AMC41" s="2"/>
      <c r="AMD41" s="2"/>
      <c r="AMG41" s="2"/>
      <c r="AMH41" s="2"/>
      <c r="AMK41" s="2"/>
      <c r="AML41" s="2"/>
      <c r="AMO41" s="2"/>
      <c r="AMP41" s="2"/>
      <c r="AMS41" s="2"/>
      <c r="AMT41" s="2"/>
      <c r="AMW41" s="2"/>
      <c r="AMX41" s="2"/>
      <c r="ANA41" s="2"/>
      <c r="ANB41" s="2"/>
      <c r="ANE41" s="2"/>
      <c r="ANF41" s="2"/>
      <c r="ANI41" s="2"/>
      <c r="ANJ41" s="2"/>
      <c r="ANM41" s="2"/>
      <c r="ANN41" s="2"/>
      <c r="ANQ41" s="2"/>
      <c r="ANR41" s="2"/>
      <c r="ANU41" s="2"/>
      <c r="ANV41" s="2"/>
      <c r="ANY41" s="2"/>
      <c r="ANZ41" s="2"/>
      <c r="AOC41" s="2"/>
      <c r="AOD41" s="2"/>
      <c r="AOG41" s="2"/>
      <c r="AOH41" s="2"/>
      <c r="AOK41" s="2"/>
      <c r="AOL41" s="2"/>
      <c r="AOO41" s="2"/>
      <c r="AOP41" s="2"/>
      <c r="AOS41" s="2"/>
      <c r="AOT41" s="2"/>
      <c r="AOW41" s="2"/>
      <c r="AOX41" s="2"/>
      <c r="APA41" s="2"/>
      <c r="APB41" s="2"/>
      <c r="APE41" s="2"/>
      <c r="APF41" s="2"/>
      <c r="API41" s="2"/>
      <c r="APJ41" s="2"/>
      <c r="APM41" s="2"/>
      <c r="APN41" s="2"/>
      <c r="APQ41" s="2"/>
      <c r="APR41" s="2"/>
      <c r="APU41" s="2"/>
      <c r="APV41" s="2"/>
      <c r="APY41" s="2"/>
      <c r="APZ41" s="2"/>
      <c r="AQC41" s="2"/>
      <c r="AQD41" s="2"/>
      <c r="AQG41" s="2"/>
      <c r="AQH41" s="2"/>
      <c r="AQK41" s="2"/>
      <c r="AQL41" s="2"/>
      <c r="AQO41" s="2"/>
      <c r="AQP41" s="2"/>
      <c r="AQS41" s="2"/>
      <c r="AQT41" s="2"/>
      <c r="AQW41" s="2"/>
      <c r="AQX41" s="2"/>
      <c r="ARA41" s="2"/>
      <c r="ARB41" s="2"/>
      <c r="ARE41" s="2"/>
      <c r="ARF41" s="2"/>
      <c r="ARI41" s="2"/>
      <c r="ARJ41" s="2"/>
      <c r="ARM41" s="2"/>
      <c r="ARN41" s="2"/>
      <c r="ARQ41" s="2"/>
      <c r="ARR41" s="2"/>
      <c r="ARU41" s="2"/>
      <c r="ARV41" s="2"/>
      <c r="ARY41" s="2"/>
      <c r="ARZ41" s="2"/>
      <c r="ASC41" s="2"/>
      <c r="ASD41" s="2"/>
      <c r="ASG41" s="2"/>
      <c r="ASH41" s="2"/>
      <c r="ASK41" s="2"/>
      <c r="ASL41" s="2"/>
      <c r="ASO41" s="2"/>
      <c r="ASP41" s="2"/>
      <c r="ASS41" s="2"/>
      <c r="AST41" s="2"/>
      <c r="ASW41" s="2"/>
      <c r="ASX41" s="2"/>
      <c r="ATA41" s="2"/>
      <c r="ATB41" s="2"/>
      <c r="ATE41" s="2"/>
      <c r="ATF41" s="2"/>
      <c r="ATI41" s="2"/>
      <c r="ATJ41" s="2"/>
      <c r="ATM41" s="2"/>
      <c r="ATN41" s="2"/>
      <c r="ATQ41" s="2"/>
      <c r="ATR41" s="2"/>
      <c r="ATU41" s="2"/>
      <c r="ATV41" s="2"/>
      <c r="ATY41" s="2"/>
      <c r="ATZ41" s="2"/>
      <c r="AUC41" s="2"/>
      <c r="AUD41" s="2"/>
      <c r="AUG41" s="2"/>
      <c r="AUH41" s="2"/>
      <c r="AUK41" s="2"/>
      <c r="AUL41" s="2"/>
      <c r="AUO41" s="2"/>
      <c r="AUP41" s="2"/>
      <c r="AUS41" s="2"/>
      <c r="AUT41" s="2"/>
      <c r="AUW41" s="2"/>
      <c r="AUX41" s="2"/>
      <c r="AVA41" s="2"/>
      <c r="AVB41" s="2"/>
      <c r="AVE41" s="2"/>
      <c r="AVF41" s="2"/>
      <c r="AVI41" s="2"/>
      <c r="AVJ41" s="2"/>
      <c r="AVM41" s="2"/>
      <c r="AVN41" s="2"/>
      <c r="AVQ41" s="2"/>
      <c r="AVR41" s="2"/>
      <c r="AVU41" s="2"/>
      <c r="AVV41" s="2"/>
      <c r="AVY41" s="2"/>
      <c r="AVZ41" s="2"/>
      <c r="AWC41" s="2"/>
      <c r="AWD41" s="2"/>
      <c r="AWG41" s="2"/>
      <c r="AWH41" s="2"/>
      <c r="AWK41" s="2"/>
      <c r="AWL41" s="2"/>
      <c r="AWO41" s="2"/>
      <c r="AWP41" s="2"/>
      <c r="AWS41" s="2"/>
      <c r="AWT41" s="2"/>
      <c r="AWW41" s="2"/>
      <c r="AWX41" s="2"/>
      <c r="AXA41" s="2"/>
      <c r="AXB41" s="2"/>
      <c r="AXE41" s="2"/>
      <c r="AXF41" s="2"/>
      <c r="AXI41" s="2"/>
      <c r="AXJ41" s="2"/>
      <c r="AXM41" s="2"/>
      <c r="AXN41" s="2"/>
      <c r="AXQ41" s="2"/>
      <c r="AXR41" s="2"/>
      <c r="AXU41" s="2"/>
      <c r="AXV41" s="2"/>
      <c r="AXY41" s="2"/>
      <c r="AXZ41" s="2"/>
      <c r="AYC41" s="2"/>
      <c r="AYD41" s="2"/>
      <c r="AYG41" s="2"/>
      <c r="AYH41" s="2"/>
      <c r="AYK41" s="2"/>
      <c r="AYL41" s="2"/>
      <c r="AYO41" s="2"/>
      <c r="AYP41" s="2"/>
      <c r="AYS41" s="2"/>
      <c r="AYT41" s="2"/>
      <c r="AYW41" s="2"/>
      <c r="AYX41" s="2"/>
      <c r="AZA41" s="2"/>
      <c r="AZB41" s="2"/>
      <c r="AZE41" s="2"/>
      <c r="AZF41" s="2"/>
      <c r="AZI41" s="2"/>
      <c r="AZJ41" s="2"/>
      <c r="AZM41" s="2"/>
      <c r="AZN41" s="2"/>
      <c r="AZQ41" s="2"/>
      <c r="AZR41" s="2"/>
      <c r="AZU41" s="2"/>
      <c r="AZV41" s="2"/>
      <c r="AZY41" s="2"/>
      <c r="AZZ41" s="2"/>
      <c r="BAC41" s="2"/>
      <c r="BAD41" s="2"/>
      <c r="BAG41" s="2"/>
      <c r="BAH41" s="2"/>
      <c r="BAK41" s="2"/>
      <c r="BAL41" s="2"/>
      <c r="BAO41" s="2"/>
      <c r="BAP41" s="2"/>
      <c r="BAS41" s="2"/>
      <c r="BAT41" s="2"/>
      <c r="BAW41" s="2"/>
      <c r="BAX41" s="2"/>
      <c r="BBA41" s="2"/>
      <c r="BBB41" s="2"/>
      <c r="BBE41" s="2"/>
      <c r="BBF41" s="2"/>
      <c r="BBI41" s="2"/>
      <c r="BBJ41" s="2"/>
      <c r="BBM41" s="2"/>
      <c r="BBN41" s="2"/>
      <c r="BBQ41" s="2"/>
      <c r="BBR41" s="2"/>
      <c r="BBU41" s="2"/>
      <c r="BBV41" s="2"/>
      <c r="BBY41" s="2"/>
      <c r="BBZ41" s="2"/>
      <c r="BCC41" s="2"/>
      <c r="BCD41" s="2"/>
      <c r="BCG41" s="2"/>
      <c r="BCH41" s="2"/>
      <c r="BCK41" s="2"/>
      <c r="BCL41" s="2"/>
      <c r="BCO41" s="2"/>
      <c r="BCP41" s="2"/>
      <c r="BCS41" s="2"/>
      <c r="BCT41" s="2"/>
      <c r="BCW41" s="2"/>
      <c r="BCX41" s="2"/>
      <c r="BDA41" s="2"/>
      <c r="BDB41" s="2"/>
      <c r="BDE41" s="2"/>
      <c r="BDF41" s="2"/>
      <c r="BDI41" s="2"/>
      <c r="BDJ41" s="2"/>
      <c r="BDM41" s="2"/>
      <c r="BDN41" s="2"/>
      <c r="BDQ41" s="2"/>
      <c r="BDR41" s="2"/>
      <c r="BDU41" s="2"/>
      <c r="BDV41" s="2"/>
      <c r="BDY41" s="2"/>
      <c r="BDZ41" s="2"/>
      <c r="BEC41" s="2"/>
      <c r="BED41" s="2"/>
      <c r="BEG41" s="2"/>
      <c r="BEH41" s="2"/>
      <c r="BEK41" s="2"/>
      <c r="BEL41" s="2"/>
      <c r="BEO41" s="2"/>
      <c r="BEP41" s="2"/>
      <c r="BES41" s="2"/>
      <c r="BET41" s="2"/>
      <c r="BEW41" s="2"/>
      <c r="BEX41" s="2"/>
      <c r="BFA41" s="2"/>
      <c r="BFB41" s="2"/>
      <c r="BFE41" s="2"/>
      <c r="BFF41" s="2"/>
      <c r="BFI41" s="2"/>
      <c r="BFJ41" s="2"/>
      <c r="BFM41" s="2"/>
      <c r="BFN41" s="2"/>
      <c r="BFQ41" s="2"/>
      <c r="BFR41" s="2"/>
      <c r="BFU41" s="2"/>
      <c r="BFV41" s="2"/>
      <c r="BFY41" s="2"/>
      <c r="BFZ41" s="2"/>
      <c r="BGC41" s="2"/>
      <c r="BGD41" s="2"/>
      <c r="BGG41" s="2"/>
      <c r="BGH41" s="2"/>
      <c r="BGK41" s="2"/>
      <c r="BGL41" s="2"/>
      <c r="BGO41" s="2"/>
      <c r="BGP41" s="2"/>
      <c r="BGS41" s="2"/>
      <c r="BGT41" s="2"/>
      <c r="BGW41" s="2"/>
      <c r="BGX41" s="2"/>
      <c r="BHA41" s="2"/>
      <c r="BHB41" s="2"/>
      <c r="BHE41" s="2"/>
      <c r="BHF41" s="2"/>
      <c r="BHI41" s="2"/>
      <c r="BHJ41" s="2"/>
      <c r="BHM41" s="2"/>
      <c r="BHN41" s="2"/>
      <c r="BHQ41" s="2"/>
      <c r="BHR41" s="2"/>
      <c r="BHU41" s="2"/>
      <c r="BHV41" s="2"/>
      <c r="BHY41" s="2"/>
      <c r="BHZ41" s="2"/>
      <c r="BIC41" s="2"/>
      <c r="BID41" s="2"/>
      <c r="BIG41" s="2"/>
      <c r="BIH41" s="2"/>
      <c r="BIK41" s="2"/>
      <c r="BIL41" s="2"/>
      <c r="BIO41" s="2"/>
      <c r="BIP41" s="2"/>
      <c r="BIS41" s="2"/>
      <c r="BIT41" s="2"/>
      <c r="BIW41" s="2"/>
      <c r="BIX41" s="2"/>
      <c r="BJA41" s="2"/>
      <c r="BJB41" s="2"/>
      <c r="BJE41" s="2"/>
      <c r="BJF41" s="2"/>
      <c r="BJI41" s="2"/>
      <c r="BJJ41" s="2"/>
      <c r="BJM41" s="2"/>
      <c r="BJN41" s="2"/>
      <c r="BJQ41" s="2"/>
      <c r="BJR41" s="2"/>
      <c r="BJU41" s="2"/>
      <c r="BJV41" s="2"/>
      <c r="BJY41" s="2"/>
      <c r="BJZ41" s="2"/>
      <c r="BKC41" s="2"/>
      <c r="BKD41" s="2"/>
      <c r="BKG41" s="2"/>
      <c r="BKH41" s="2"/>
      <c r="BKK41" s="2"/>
      <c r="BKL41" s="2"/>
      <c r="BKO41" s="2"/>
      <c r="BKP41" s="2"/>
      <c r="BKS41" s="2"/>
      <c r="BKT41" s="2"/>
      <c r="BKW41" s="2"/>
      <c r="BKX41" s="2"/>
      <c r="BLA41" s="2"/>
      <c r="BLB41" s="2"/>
      <c r="BLE41" s="2"/>
      <c r="BLF41" s="2"/>
      <c r="BLI41" s="2"/>
      <c r="BLJ41" s="2"/>
      <c r="BLM41" s="2"/>
      <c r="BLN41" s="2"/>
      <c r="BLQ41" s="2"/>
      <c r="BLR41" s="2"/>
      <c r="BLU41" s="2"/>
      <c r="BLV41" s="2"/>
      <c r="BLY41" s="2"/>
      <c r="BLZ41" s="2"/>
      <c r="BMC41" s="2"/>
      <c r="BMD41" s="2"/>
      <c r="BMG41" s="2"/>
      <c r="BMH41" s="2"/>
      <c r="BMK41" s="2"/>
      <c r="BML41" s="2"/>
      <c r="BMO41" s="2"/>
      <c r="BMP41" s="2"/>
      <c r="BMS41" s="2"/>
      <c r="BMT41" s="2"/>
      <c r="BMW41" s="2"/>
      <c r="BMX41" s="2"/>
      <c r="BNA41" s="2"/>
      <c r="BNB41" s="2"/>
      <c r="BNE41" s="2"/>
      <c r="BNF41" s="2"/>
      <c r="BNI41" s="2"/>
      <c r="BNJ41" s="2"/>
      <c r="BNM41" s="2"/>
      <c r="BNN41" s="2"/>
      <c r="BNQ41" s="2"/>
      <c r="BNR41" s="2"/>
      <c r="BNU41" s="2"/>
      <c r="BNV41" s="2"/>
      <c r="BNY41" s="2"/>
      <c r="BNZ41" s="2"/>
      <c r="BOC41" s="2"/>
      <c r="BOD41" s="2"/>
      <c r="BOG41" s="2"/>
      <c r="BOH41" s="2"/>
      <c r="BOK41" s="2"/>
      <c r="BOL41" s="2"/>
      <c r="BOO41" s="2"/>
      <c r="BOP41" s="2"/>
      <c r="BOS41" s="2"/>
      <c r="BOT41" s="2"/>
      <c r="BOW41" s="2"/>
      <c r="BOX41" s="2"/>
      <c r="BPA41" s="2"/>
      <c r="BPB41" s="2"/>
      <c r="BPE41" s="2"/>
      <c r="BPF41" s="2"/>
      <c r="BPI41" s="2"/>
      <c r="BPJ41" s="2"/>
      <c r="BPM41" s="2"/>
      <c r="BPN41" s="2"/>
      <c r="BPQ41" s="2"/>
      <c r="BPR41" s="2"/>
      <c r="BPU41" s="2"/>
      <c r="BPV41" s="2"/>
      <c r="BPY41" s="2"/>
      <c r="BPZ41" s="2"/>
      <c r="BQC41" s="2"/>
      <c r="BQD41" s="2"/>
      <c r="BQG41" s="2"/>
      <c r="BQH41" s="2"/>
      <c r="BQK41" s="2"/>
      <c r="BQL41" s="2"/>
      <c r="BQO41" s="2"/>
      <c r="BQP41" s="2"/>
      <c r="BQS41" s="2"/>
      <c r="BQT41" s="2"/>
      <c r="BQW41" s="2"/>
      <c r="BQX41" s="2"/>
      <c r="BRA41" s="2"/>
      <c r="BRB41" s="2"/>
      <c r="BRE41" s="2"/>
      <c r="BRF41" s="2"/>
      <c r="BRI41" s="2"/>
      <c r="BRJ41" s="2"/>
      <c r="BRM41" s="2"/>
      <c r="BRN41" s="2"/>
      <c r="BRQ41" s="2"/>
    </row>
    <row r="42" spans="1:1022 1025:1837">
      <c r="A42" t="s">
        <v>795</v>
      </c>
      <c r="B42" s="2" t="s">
        <v>575</v>
      </c>
      <c r="C42" s="2" t="s">
        <v>824</v>
      </c>
      <c r="F42" s="2"/>
      <c r="G42" s="2"/>
      <c r="J42" s="2"/>
      <c r="K42" s="2"/>
      <c r="N42" s="2"/>
      <c r="Q42" s="2"/>
      <c r="R42" s="2"/>
      <c r="U42" s="2"/>
      <c r="V42" s="2"/>
      <c r="Y42" s="2"/>
      <c r="Z42" s="2"/>
      <c r="AC42" s="2"/>
      <c r="AD42" s="2"/>
      <c r="AG42" s="2"/>
      <c r="AH42" s="2"/>
      <c r="AK42" s="2"/>
      <c r="AL42" s="2"/>
      <c r="AO42" s="2"/>
      <c r="AP42" s="2"/>
      <c r="AS42" s="2"/>
      <c r="AT42" s="2"/>
      <c r="AW42" s="2"/>
      <c r="AX42" s="2"/>
      <c r="BA42" s="2"/>
      <c r="BB42" s="2"/>
      <c r="BE42" s="2"/>
      <c r="BF42" s="2"/>
      <c r="BI42" s="2"/>
      <c r="BJ42" s="2"/>
      <c r="BM42" s="2"/>
      <c r="BN42" s="2"/>
      <c r="BQ42" s="2"/>
      <c r="BR42" s="2"/>
      <c r="BU42" s="2"/>
      <c r="BV42" s="2"/>
      <c r="BY42" s="2"/>
      <c r="BZ42" s="2"/>
      <c r="CC42" s="2"/>
      <c r="CD42" s="2"/>
      <c r="CG42" s="2"/>
      <c r="CH42" s="2"/>
      <c r="CK42" s="2"/>
      <c r="CL42" s="2"/>
      <c r="CO42" s="2"/>
      <c r="CP42" s="2"/>
      <c r="CS42" s="2"/>
      <c r="CT42" s="2"/>
      <c r="CW42" s="2"/>
      <c r="CX42" s="2"/>
      <c r="DA42" s="2"/>
      <c r="DB42" s="2"/>
      <c r="DE42" s="2"/>
      <c r="DF42" s="2"/>
      <c r="DI42" s="2"/>
      <c r="DJ42" s="2"/>
      <c r="DM42" s="2"/>
      <c r="DN42" s="2"/>
      <c r="DQ42" s="2"/>
      <c r="DR42" s="2"/>
      <c r="DU42" s="2"/>
      <c r="DV42" s="2"/>
      <c r="DY42" s="2"/>
      <c r="DZ42" s="2"/>
      <c r="EC42" s="2"/>
      <c r="ED42" s="2"/>
      <c r="EG42" s="2"/>
      <c r="EH42" s="2"/>
      <c r="EK42" s="2"/>
      <c r="EL42" s="2"/>
      <c r="EO42" s="2"/>
      <c r="EP42" s="2"/>
      <c r="ES42" s="2"/>
      <c r="ET42" s="2"/>
      <c r="EW42" s="2"/>
      <c r="EX42" s="2"/>
      <c r="FA42" s="2"/>
      <c r="FB42" s="2"/>
      <c r="FE42" s="2"/>
      <c r="FF42" s="2"/>
      <c r="FI42" s="2"/>
      <c r="FJ42" s="2"/>
      <c r="FM42" s="2"/>
      <c r="FN42" s="2"/>
      <c r="FQ42" s="2"/>
      <c r="FR42" s="2"/>
      <c r="FU42" s="2"/>
      <c r="FV42" s="2"/>
      <c r="FY42" s="2"/>
      <c r="FZ42" s="2"/>
      <c r="GC42" s="2"/>
      <c r="GD42" s="2"/>
      <c r="GG42" s="2"/>
      <c r="GH42" s="2"/>
      <c r="GK42" s="2"/>
      <c r="GL42" s="2"/>
      <c r="GO42" s="2"/>
      <c r="GP42" s="2"/>
      <c r="GS42" s="2"/>
      <c r="GT42" s="2"/>
      <c r="GW42" s="2"/>
      <c r="GX42" s="2"/>
      <c r="HA42" s="2"/>
      <c r="HB42" s="2"/>
      <c r="HE42" s="2"/>
      <c r="HF42" s="2"/>
      <c r="HI42" s="2"/>
      <c r="HJ42" s="2"/>
      <c r="HM42" s="2"/>
      <c r="HN42" s="2"/>
      <c r="HQ42" s="2"/>
      <c r="HR42" s="2"/>
      <c r="HU42" s="2"/>
      <c r="HV42" s="2"/>
      <c r="HY42" s="2"/>
      <c r="HZ42" s="2"/>
      <c r="IC42" s="2"/>
      <c r="ID42" s="2"/>
      <c r="IG42" s="2"/>
      <c r="IH42" s="2"/>
      <c r="IK42" s="2"/>
      <c r="IL42" s="2"/>
      <c r="IO42" s="2"/>
      <c r="IP42" s="2"/>
      <c r="IS42" s="2"/>
      <c r="IT42" s="2"/>
      <c r="IW42" s="2"/>
      <c r="IX42" s="2"/>
      <c r="JA42" s="2"/>
      <c r="JB42" s="2"/>
      <c r="JE42" s="2"/>
      <c r="JF42" s="2"/>
      <c r="JI42" s="2"/>
      <c r="JJ42" s="2"/>
      <c r="JM42" s="2"/>
      <c r="JN42" s="2"/>
      <c r="JQ42" s="2"/>
      <c r="JR42" s="2"/>
      <c r="JU42" s="2"/>
      <c r="JV42" s="2"/>
      <c r="JY42" s="2"/>
      <c r="JZ42" s="2"/>
      <c r="KC42" s="2"/>
      <c r="KD42" s="2"/>
      <c r="KG42" s="2"/>
      <c r="KH42" s="2"/>
      <c r="KK42" s="2"/>
      <c r="KL42" s="2"/>
      <c r="KO42" s="2"/>
      <c r="KP42" s="2"/>
      <c r="KS42" s="2"/>
      <c r="KT42" s="2"/>
      <c r="KW42" s="2"/>
      <c r="KX42" s="2"/>
      <c r="LA42" s="2"/>
      <c r="LB42" s="2"/>
      <c r="LE42" s="2"/>
      <c r="LF42" s="2"/>
      <c r="LI42" s="2"/>
      <c r="LJ42" s="2"/>
      <c r="LM42" s="2"/>
      <c r="LN42" s="2"/>
      <c r="LQ42" s="2"/>
      <c r="LR42" s="2"/>
      <c r="LU42" s="2"/>
      <c r="LV42" s="2"/>
      <c r="LY42" s="2"/>
      <c r="LZ42" s="2"/>
      <c r="MC42" s="2"/>
      <c r="MD42" s="2"/>
      <c r="MG42" s="2"/>
      <c r="MH42" s="2"/>
      <c r="MK42" s="2"/>
      <c r="ML42" s="2"/>
      <c r="MO42" s="2"/>
      <c r="MP42" s="2"/>
      <c r="MS42" s="2"/>
      <c r="MT42" s="2"/>
      <c r="MW42" s="2"/>
      <c r="MX42" s="2"/>
      <c r="NA42" s="2"/>
      <c r="NB42" s="2"/>
      <c r="NE42" s="2"/>
      <c r="NF42" s="2"/>
      <c r="NI42" s="2"/>
      <c r="NJ42" s="2"/>
      <c r="NM42" s="2"/>
      <c r="NN42" s="2"/>
      <c r="NQ42" s="2"/>
      <c r="NR42" s="2"/>
      <c r="NU42" s="2"/>
      <c r="NV42" s="2"/>
      <c r="NY42" s="2"/>
      <c r="NZ42" s="2"/>
      <c r="OC42" s="2"/>
      <c r="OD42" s="2"/>
      <c r="OG42" s="2"/>
      <c r="OH42" s="2"/>
      <c r="OK42" s="2"/>
      <c r="OL42" s="2"/>
      <c r="OO42" s="2"/>
      <c r="OP42" s="2"/>
      <c r="OS42" s="2"/>
      <c r="OT42" s="2"/>
      <c r="OW42" s="2"/>
      <c r="OX42" s="2"/>
      <c r="PA42" s="2"/>
      <c r="PB42" s="2"/>
      <c r="PE42" s="2"/>
      <c r="PF42" s="2"/>
      <c r="PI42" s="2"/>
      <c r="PJ42" s="2"/>
      <c r="PM42" s="2"/>
      <c r="PN42" s="2"/>
      <c r="PQ42" s="2"/>
      <c r="PR42" s="2"/>
      <c r="PU42" s="2"/>
      <c r="PV42" s="2"/>
      <c r="PY42" s="2"/>
      <c r="PZ42" s="2"/>
      <c r="QC42" s="2"/>
      <c r="QD42" s="2"/>
      <c r="QG42" s="2"/>
      <c r="QH42" s="2"/>
      <c r="QK42" s="2"/>
      <c r="QL42" s="2"/>
      <c r="QO42" s="2"/>
      <c r="QP42" s="2"/>
      <c r="QS42" s="2"/>
      <c r="QT42" s="2"/>
      <c r="QW42" s="2"/>
      <c r="QX42" s="2"/>
      <c r="RA42" s="2"/>
      <c r="RB42" s="2"/>
      <c r="RE42" s="2"/>
      <c r="RF42" s="2"/>
      <c r="RI42" s="2"/>
      <c r="RJ42" s="2"/>
      <c r="RM42" s="2"/>
      <c r="RN42" s="2"/>
      <c r="RQ42" s="2"/>
      <c r="RR42" s="2"/>
      <c r="RU42" s="2"/>
      <c r="RV42" s="2"/>
      <c r="RY42" s="2"/>
      <c r="RZ42" s="2"/>
      <c r="SC42" s="2"/>
      <c r="SD42" s="2"/>
      <c r="SG42" s="2"/>
      <c r="SH42" s="2"/>
      <c r="SK42" s="2"/>
      <c r="SL42" s="2"/>
      <c r="SO42" s="2"/>
      <c r="SP42" s="2"/>
      <c r="SS42" s="2"/>
      <c r="ST42" s="2"/>
      <c r="SW42" s="2"/>
      <c r="SX42" s="2"/>
      <c r="TA42" s="2"/>
      <c r="TB42" s="2"/>
      <c r="TE42" s="2"/>
      <c r="TF42" s="2"/>
      <c r="TI42" s="2"/>
      <c r="TJ42" s="2"/>
      <c r="TM42" s="2"/>
      <c r="TN42" s="2"/>
      <c r="TQ42" s="2"/>
      <c r="TR42" s="2"/>
      <c r="TU42" s="2"/>
      <c r="TV42" s="2"/>
      <c r="TY42" s="2"/>
      <c r="TZ42" s="2"/>
      <c r="UC42" s="2"/>
      <c r="UD42" s="2"/>
      <c r="UG42" s="2"/>
      <c r="UH42" s="2"/>
      <c r="UK42" s="2"/>
      <c r="UL42" s="2"/>
      <c r="UO42" s="2"/>
      <c r="UP42" s="2"/>
      <c r="US42" s="2"/>
      <c r="UT42" s="2"/>
      <c r="UW42" s="2"/>
      <c r="UX42" s="2"/>
      <c r="VA42" s="2"/>
      <c r="VB42" s="2"/>
      <c r="VE42" s="2"/>
      <c r="VF42" s="2"/>
      <c r="VI42" s="2"/>
      <c r="VJ42" s="2"/>
      <c r="VM42" s="2"/>
      <c r="VN42" s="2"/>
      <c r="VQ42" s="2"/>
      <c r="VR42" s="2"/>
      <c r="VU42" s="2"/>
      <c r="VV42" s="2"/>
      <c r="VY42" s="2"/>
      <c r="VZ42" s="2"/>
      <c r="WC42" s="2"/>
      <c r="WD42" s="2"/>
      <c r="WG42" s="2"/>
      <c r="WH42" s="2"/>
      <c r="WK42" s="2"/>
      <c r="WL42" s="2"/>
      <c r="WO42" s="2"/>
      <c r="WP42" s="2"/>
      <c r="WS42" s="2"/>
      <c r="WT42" s="2"/>
      <c r="WW42" s="2"/>
      <c r="WX42" s="2"/>
      <c r="XA42" s="2"/>
      <c r="XB42" s="2"/>
      <c r="XE42" s="2"/>
      <c r="XF42" s="2"/>
      <c r="XI42" s="2"/>
      <c r="XJ42" s="2"/>
      <c r="XM42" s="2"/>
      <c r="XN42" s="2"/>
      <c r="XQ42" s="2"/>
      <c r="XR42" s="2"/>
      <c r="XU42" s="2"/>
      <c r="XV42" s="2"/>
      <c r="XY42" s="2"/>
      <c r="XZ42" s="2"/>
      <c r="YC42" s="2"/>
      <c r="YD42" s="2"/>
      <c r="YG42" s="2"/>
      <c r="YH42" s="2"/>
      <c r="YK42" s="2"/>
      <c r="YL42" s="2"/>
      <c r="YO42" s="2"/>
      <c r="YP42" s="2"/>
      <c r="YS42" s="2"/>
      <c r="YT42" s="2"/>
      <c r="YW42" s="2"/>
      <c r="YX42" s="2"/>
      <c r="ZA42" s="2"/>
      <c r="ZB42" s="2"/>
      <c r="ZE42" s="2"/>
      <c r="ZF42" s="2"/>
      <c r="ZI42" s="2"/>
      <c r="ZJ42" s="2"/>
      <c r="ZM42" s="2"/>
      <c r="ZN42" s="2"/>
      <c r="ZQ42" s="2"/>
      <c r="ZR42" s="2"/>
      <c r="ZU42" s="2"/>
      <c r="ZV42" s="2"/>
      <c r="ZY42" s="2"/>
      <c r="ZZ42" s="2"/>
      <c r="AAC42" s="2"/>
      <c r="AAD42" s="2"/>
      <c r="AAG42" s="2"/>
      <c r="AAH42" s="2"/>
      <c r="AAK42" s="2"/>
      <c r="AAL42" s="2"/>
      <c r="AAO42" s="2"/>
      <c r="AAP42" s="2"/>
      <c r="AAS42" s="2"/>
      <c r="AAT42" s="2"/>
      <c r="AAW42" s="2"/>
      <c r="AAX42" s="2"/>
      <c r="ABA42" s="2"/>
      <c r="ABB42" s="2"/>
      <c r="ABE42" s="2"/>
      <c r="ABF42" s="2"/>
      <c r="ABI42" s="2"/>
      <c r="ABJ42" s="2"/>
      <c r="ABM42" s="2"/>
      <c r="ABN42" s="2"/>
      <c r="ABQ42" s="2"/>
      <c r="ABR42" s="2"/>
      <c r="ABU42" s="2"/>
      <c r="ABV42" s="2"/>
      <c r="ABY42" s="2"/>
      <c r="ABZ42" s="2"/>
      <c r="ACC42" s="2"/>
      <c r="ACD42" s="2"/>
      <c r="ACG42" s="2"/>
      <c r="ACH42" s="2"/>
      <c r="ACK42" s="2"/>
      <c r="ACL42" s="2"/>
      <c r="ACO42" s="2"/>
      <c r="ACP42" s="2"/>
      <c r="ACS42" s="2"/>
      <c r="ACT42" s="2"/>
      <c r="ACW42" s="2"/>
      <c r="ACX42" s="2"/>
      <c r="ADA42" s="2"/>
      <c r="ADB42" s="2"/>
      <c r="ADE42" s="2"/>
      <c r="ADF42" s="2"/>
      <c r="ADI42" s="2"/>
      <c r="ADJ42" s="2"/>
      <c r="ADM42" s="2"/>
      <c r="ADN42" s="2"/>
      <c r="ADQ42" s="2"/>
      <c r="ADR42" s="2"/>
      <c r="ADU42" s="2"/>
      <c r="ADV42" s="2"/>
      <c r="ADY42" s="2"/>
      <c r="ADZ42" s="2"/>
      <c r="AEC42" s="2"/>
      <c r="AED42" s="2"/>
      <c r="AEG42" s="2"/>
      <c r="AEH42" s="2"/>
      <c r="AEK42" s="2"/>
      <c r="AEL42" s="2"/>
      <c r="AEO42" s="2"/>
      <c r="AEP42" s="2"/>
      <c r="AES42" s="2"/>
      <c r="AET42" s="2"/>
      <c r="AEW42" s="2"/>
      <c r="AEX42" s="2"/>
      <c r="AFA42" s="2"/>
      <c r="AFB42" s="2"/>
      <c r="AFE42" s="2"/>
      <c r="AFF42" s="2"/>
      <c r="AFI42" s="2"/>
      <c r="AFJ42" s="2"/>
      <c r="AFM42" s="2"/>
      <c r="AFN42" s="2"/>
      <c r="AFQ42" s="2"/>
      <c r="AFR42" s="2"/>
      <c r="AFU42" s="2"/>
      <c r="AFV42" s="2"/>
      <c r="AFY42" s="2"/>
      <c r="AFZ42" s="2"/>
      <c r="AGC42" s="2"/>
      <c r="AGD42" s="2"/>
      <c r="AGG42" s="2"/>
      <c r="AGH42" s="2"/>
      <c r="AGK42" s="2"/>
      <c r="AGL42" s="2"/>
      <c r="AGO42" s="2"/>
      <c r="AGP42" s="2"/>
      <c r="AGS42" s="2"/>
      <c r="AGT42" s="2"/>
      <c r="AGW42" s="2"/>
      <c r="AGX42" s="2"/>
      <c r="AHA42" s="2"/>
      <c r="AHB42" s="2"/>
      <c r="AHE42" s="2"/>
      <c r="AHF42" s="2"/>
      <c r="AHI42" s="2"/>
      <c r="AHJ42" s="2"/>
      <c r="AHM42" s="2"/>
      <c r="AHN42" s="2"/>
      <c r="AHQ42" s="2"/>
      <c r="AHR42" s="2"/>
      <c r="AHU42" s="2"/>
      <c r="AHV42" s="2"/>
      <c r="AHY42" s="2"/>
      <c r="AHZ42" s="2"/>
      <c r="AIC42" s="2"/>
      <c r="AID42" s="2"/>
      <c r="AIG42" s="2"/>
      <c r="AIH42" s="2"/>
      <c r="AIK42" s="2"/>
      <c r="AIL42" s="2"/>
      <c r="AIO42" s="2"/>
      <c r="AIP42" s="2"/>
      <c r="AIS42" s="2"/>
      <c r="AIT42" s="2"/>
      <c r="AIW42" s="2"/>
      <c r="AIX42" s="2"/>
      <c r="AJA42" s="2"/>
      <c r="AJB42" s="2"/>
      <c r="AJE42" s="2"/>
      <c r="AJF42" s="2"/>
      <c r="AJI42" s="2"/>
      <c r="AJJ42" s="2"/>
      <c r="AJM42" s="2"/>
      <c r="AJN42" s="2"/>
      <c r="AJQ42" s="2"/>
      <c r="AJR42" s="2"/>
      <c r="AJU42" s="2"/>
      <c r="AJV42" s="2"/>
      <c r="AJY42" s="2"/>
      <c r="AJZ42" s="2"/>
      <c r="AKC42" s="2"/>
      <c r="AKD42" s="2"/>
      <c r="AKG42" s="2"/>
      <c r="AKH42" s="2"/>
      <c r="AKK42" s="2"/>
      <c r="AKL42" s="2"/>
      <c r="AKO42" s="2"/>
      <c r="AKP42" s="2"/>
      <c r="AKS42" s="2"/>
      <c r="AKT42" s="2"/>
      <c r="AKW42" s="2"/>
      <c r="AKX42" s="2"/>
      <c r="ALA42" s="2"/>
      <c r="ALB42" s="2"/>
      <c r="ALE42" s="2"/>
      <c r="ALF42" s="2"/>
      <c r="ALI42" s="2"/>
      <c r="ALJ42" s="2"/>
      <c r="ALM42" s="2"/>
      <c r="ALN42" s="2"/>
      <c r="ALQ42" s="2"/>
      <c r="ALR42" s="2"/>
      <c r="ALU42" s="2"/>
      <c r="ALV42" s="2"/>
      <c r="ALY42" s="2"/>
      <c r="ALZ42" s="2"/>
      <c r="AMC42" s="2"/>
      <c r="AMD42" s="2"/>
      <c r="AMG42" s="2"/>
      <c r="AMH42" s="2"/>
      <c r="AMK42" s="2"/>
      <c r="AML42" s="2"/>
      <c r="AMO42" s="2"/>
      <c r="AMP42" s="2"/>
      <c r="AMS42" s="2"/>
      <c r="AMT42" s="2"/>
      <c r="AMW42" s="2"/>
      <c r="AMX42" s="2"/>
      <c r="ANA42" s="2"/>
      <c r="ANB42" s="2"/>
      <c r="ANE42" s="2"/>
      <c r="ANF42" s="2"/>
      <c r="ANI42" s="2"/>
      <c r="ANJ42" s="2"/>
      <c r="ANM42" s="2"/>
      <c r="ANN42" s="2"/>
      <c r="ANQ42" s="2"/>
      <c r="ANR42" s="2"/>
      <c r="ANU42" s="2"/>
      <c r="ANV42" s="2"/>
      <c r="ANY42" s="2"/>
      <c r="ANZ42" s="2"/>
      <c r="AOC42" s="2"/>
      <c r="AOD42" s="2"/>
      <c r="AOG42" s="2"/>
      <c r="AOH42" s="2"/>
      <c r="AOK42" s="2"/>
      <c r="AOL42" s="2"/>
      <c r="AOO42" s="2"/>
      <c r="AOP42" s="2"/>
      <c r="AOS42" s="2"/>
      <c r="AOT42" s="2"/>
      <c r="AOW42" s="2"/>
      <c r="AOX42" s="2"/>
      <c r="APA42" s="2"/>
      <c r="APB42" s="2"/>
      <c r="APE42" s="2"/>
      <c r="APF42" s="2"/>
      <c r="API42" s="2"/>
      <c r="APJ42" s="2"/>
      <c r="APM42" s="2"/>
      <c r="APN42" s="2"/>
      <c r="APQ42" s="2"/>
      <c r="APR42" s="2"/>
      <c r="APU42" s="2"/>
      <c r="APV42" s="2"/>
      <c r="APY42" s="2"/>
      <c r="APZ42" s="2"/>
      <c r="AQC42" s="2"/>
      <c r="AQD42" s="2"/>
      <c r="AQG42" s="2"/>
      <c r="AQH42" s="2"/>
      <c r="AQK42" s="2"/>
      <c r="AQL42" s="2"/>
      <c r="AQO42" s="2"/>
      <c r="AQP42" s="2"/>
      <c r="AQS42" s="2"/>
      <c r="AQT42" s="2"/>
      <c r="AQW42" s="2"/>
      <c r="AQX42" s="2"/>
      <c r="ARA42" s="2"/>
      <c r="ARB42" s="2"/>
      <c r="ARE42" s="2"/>
      <c r="ARF42" s="2"/>
      <c r="ARI42" s="2"/>
      <c r="ARJ42" s="2"/>
      <c r="ARM42" s="2"/>
      <c r="ARN42" s="2"/>
      <c r="ARQ42" s="2"/>
      <c r="ARR42" s="2"/>
      <c r="ARU42" s="2"/>
      <c r="ARV42" s="2"/>
      <c r="ARY42" s="2"/>
      <c r="ARZ42" s="2"/>
      <c r="ASC42" s="2"/>
      <c r="ASD42" s="2"/>
      <c r="ASG42" s="2"/>
      <c r="ASH42" s="2"/>
      <c r="ASK42" s="2"/>
      <c r="ASL42" s="2"/>
      <c r="ASO42" s="2"/>
      <c r="ASP42" s="2"/>
      <c r="ASS42" s="2"/>
      <c r="AST42" s="2"/>
      <c r="ASW42" s="2"/>
      <c r="ASX42" s="2"/>
      <c r="ATA42" s="2"/>
      <c r="ATB42" s="2"/>
      <c r="ATE42" s="2"/>
      <c r="ATF42" s="2"/>
      <c r="ATI42" s="2"/>
      <c r="ATJ42" s="2"/>
      <c r="ATM42" s="2"/>
      <c r="ATN42" s="2"/>
      <c r="ATQ42" s="2"/>
      <c r="ATR42" s="2"/>
      <c r="ATU42" s="2"/>
      <c r="ATV42" s="2"/>
      <c r="ATY42" s="2"/>
      <c r="ATZ42" s="2"/>
      <c r="AUC42" s="2"/>
      <c r="AUD42" s="2"/>
      <c r="AUG42" s="2"/>
      <c r="AUH42" s="2"/>
      <c r="AUK42" s="2"/>
      <c r="AUL42" s="2"/>
      <c r="AUO42" s="2"/>
      <c r="AUP42" s="2"/>
      <c r="AUS42" s="2"/>
      <c r="AUT42" s="2"/>
      <c r="AUW42" s="2"/>
      <c r="AUX42" s="2"/>
      <c r="AVA42" s="2"/>
      <c r="AVB42" s="2"/>
      <c r="AVE42" s="2"/>
      <c r="AVF42" s="2"/>
      <c r="AVI42" s="2"/>
      <c r="AVJ42" s="2"/>
      <c r="AVM42" s="2"/>
      <c r="AVN42" s="2"/>
      <c r="AVQ42" s="2"/>
      <c r="AVR42" s="2"/>
      <c r="AVU42" s="2"/>
      <c r="AVV42" s="2"/>
      <c r="AVY42" s="2"/>
      <c r="AVZ42" s="2"/>
      <c r="AWC42" s="2"/>
      <c r="AWD42" s="2"/>
      <c r="AWG42" s="2"/>
      <c r="AWH42" s="2"/>
      <c r="AWK42" s="2"/>
      <c r="AWL42" s="2"/>
      <c r="AWO42" s="2"/>
      <c r="AWP42" s="2"/>
      <c r="AWS42" s="2"/>
      <c r="AWT42" s="2"/>
      <c r="AWW42" s="2"/>
      <c r="AWX42" s="2"/>
      <c r="AXA42" s="2"/>
      <c r="AXB42" s="2"/>
      <c r="AXE42" s="2"/>
      <c r="AXF42" s="2"/>
      <c r="AXI42" s="2"/>
      <c r="AXJ42" s="2"/>
      <c r="AXM42" s="2"/>
      <c r="AXN42" s="2"/>
      <c r="AXQ42" s="2"/>
      <c r="AXR42" s="2"/>
      <c r="AXU42" s="2"/>
      <c r="AXV42" s="2"/>
      <c r="AXY42" s="2"/>
      <c r="AXZ42" s="2"/>
      <c r="AYC42" s="2"/>
      <c r="AYD42" s="2"/>
      <c r="AYG42" s="2"/>
      <c r="AYH42" s="2"/>
      <c r="AYK42" s="2"/>
      <c r="AYL42" s="2"/>
      <c r="AYO42" s="2"/>
      <c r="AYP42" s="2"/>
      <c r="AYS42" s="2"/>
      <c r="AYT42" s="2"/>
      <c r="AYW42" s="2"/>
      <c r="AYX42" s="2"/>
      <c r="AZA42" s="2"/>
      <c r="AZB42" s="2"/>
      <c r="AZE42" s="2"/>
      <c r="AZF42" s="2"/>
      <c r="AZI42" s="2"/>
      <c r="AZJ42" s="2"/>
      <c r="AZM42" s="2"/>
      <c r="AZN42" s="2"/>
      <c r="AZQ42" s="2"/>
      <c r="AZR42" s="2"/>
      <c r="AZU42" s="2"/>
      <c r="AZV42" s="2"/>
      <c r="AZY42" s="2"/>
      <c r="AZZ42" s="2"/>
      <c r="BAC42" s="2"/>
      <c r="BAD42" s="2"/>
      <c r="BAG42" s="2"/>
      <c r="BAH42" s="2"/>
      <c r="BAK42" s="2"/>
      <c r="BAL42" s="2"/>
      <c r="BAO42" s="2"/>
      <c r="BAP42" s="2"/>
      <c r="BAS42" s="2"/>
      <c r="BAT42" s="2"/>
      <c r="BAW42" s="2"/>
      <c r="BAX42" s="2"/>
      <c r="BBA42" s="2"/>
      <c r="BBB42" s="2"/>
      <c r="BBE42" s="2"/>
      <c r="BBF42" s="2"/>
      <c r="BBI42" s="2"/>
      <c r="BBJ42" s="2"/>
      <c r="BBM42" s="2"/>
      <c r="BBN42" s="2"/>
      <c r="BBQ42" s="2"/>
      <c r="BBR42" s="2"/>
      <c r="BBU42" s="2"/>
      <c r="BBV42" s="2"/>
      <c r="BBY42" s="2"/>
      <c r="BBZ42" s="2"/>
      <c r="BCC42" s="2"/>
      <c r="BCD42" s="2"/>
      <c r="BCG42" s="2"/>
      <c r="BCH42" s="2"/>
      <c r="BCK42" s="2"/>
      <c r="BCL42" s="2"/>
      <c r="BCO42" s="2"/>
      <c r="BCP42" s="2"/>
      <c r="BCS42" s="2"/>
      <c r="BCT42" s="2"/>
      <c r="BCW42" s="2"/>
      <c r="BCX42" s="2"/>
      <c r="BDA42" s="2"/>
      <c r="BDB42" s="2"/>
      <c r="BDE42" s="2"/>
      <c r="BDF42" s="2"/>
      <c r="BDI42" s="2"/>
      <c r="BDJ42" s="2"/>
      <c r="BDM42" s="2"/>
      <c r="BDN42" s="2"/>
      <c r="BDQ42" s="2"/>
      <c r="BDR42" s="2"/>
      <c r="BDU42" s="2"/>
      <c r="BDV42" s="2"/>
      <c r="BDY42" s="2"/>
      <c r="BDZ42" s="2"/>
      <c r="BEC42" s="2"/>
      <c r="BED42" s="2"/>
      <c r="BEG42" s="2"/>
      <c r="BEH42" s="2"/>
      <c r="BEK42" s="2"/>
      <c r="BEL42" s="2"/>
      <c r="BEO42" s="2"/>
      <c r="BEP42" s="2"/>
      <c r="BES42" s="2"/>
      <c r="BET42" s="2"/>
      <c r="BEW42" s="2"/>
      <c r="BEX42" s="2"/>
      <c r="BFA42" s="2"/>
      <c r="BFB42" s="2"/>
      <c r="BFE42" s="2"/>
      <c r="BFF42" s="2"/>
      <c r="BFI42" s="2"/>
      <c r="BFJ42" s="2"/>
      <c r="BFM42" s="2"/>
      <c r="BFN42" s="2"/>
      <c r="BFQ42" s="2"/>
      <c r="BFR42" s="2"/>
      <c r="BFU42" s="2"/>
      <c r="BFV42" s="2"/>
      <c r="BFY42" s="2"/>
      <c r="BFZ42" s="2"/>
      <c r="BGC42" s="2"/>
      <c r="BGD42" s="2"/>
      <c r="BGG42" s="2"/>
      <c r="BGH42" s="2"/>
      <c r="BGK42" s="2"/>
      <c r="BGL42" s="2"/>
      <c r="BGO42" s="2"/>
      <c r="BGP42" s="2"/>
      <c r="BGS42" s="2"/>
      <c r="BGT42" s="2"/>
      <c r="BGW42" s="2"/>
      <c r="BGX42" s="2"/>
      <c r="BHA42" s="2"/>
      <c r="BHB42" s="2"/>
      <c r="BHE42" s="2"/>
      <c r="BHF42" s="2"/>
      <c r="BHI42" s="2"/>
      <c r="BHJ42" s="2"/>
      <c r="BHM42" s="2"/>
      <c r="BHN42" s="2"/>
      <c r="BHQ42" s="2"/>
      <c r="BHR42" s="2"/>
      <c r="BHU42" s="2"/>
      <c r="BHV42" s="2"/>
      <c r="BHY42" s="2"/>
      <c r="BHZ42" s="2"/>
      <c r="BIC42" s="2"/>
      <c r="BID42" s="2"/>
      <c r="BIG42" s="2"/>
      <c r="BIH42" s="2"/>
      <c r="BIK42" s="2"/>
      <c r="BIL42" s="2"/>
      <c r="BIO42" s="2"/>
      <c r="BIP42" s="2"/>
      <c r="BIS42" s="2"/>
      <c r="BIT42" s="2"/>
      <c r="BIW42" s="2"/>
      <c r="BIX42" s="2"/>
      <c r="BJA42" s="2"/>
      <c r="BJB42" s="2"/>
      <c r="BJE42" s="2"/>
      <c r="BJF42" s="2"/>
      <c r="BJI42" s="2"/>
      <c r="BJJ42" s="2"/>
      <c r="BJM42" s="2"/>
      <c r="BJN42" s="2"/>
      <c r="BJQ42" s="2"/>
      <c r="BJR42" s="2"/>
      <c r="BJU42" s="2"/>
      <c r="BJV42" s="2"/>
      <c r="BJY42" s="2"/>
      <c r="BJZ42" s="2"/>
      <c r="BKC42" s="2"/>
      <c r="BKD42" s="2"/>
      <c r="BKG42" s="2"/>
      <c r="BKH42" s="2"/>
      <c r="BKK42" s="2"/>
      <c r="BKL42" s="2"/>
      <c r="BKO42" s="2"/>
      <c r="BKP42" s="2"/>
      <c r="BKS42" s="2"/>
      <c r="BKT42" s="2"/>
      <c r="BKW42" s="2"/>
      <c r="BKX42" s="2"/>
      <c r="BLA42" s="2"/>
      <c r="BLB42" s="2"/>
      <c r="BLE42" s="2"/>
      <c r="BLF42" s="2"/>
      <c r="BLI42" s="2"/>
      <c r="BLJ42" s="2"/>
      <c r="BLM42" s="2"/>
      <c r="BLN42" s="2"/>
      <c r="BLQ42" s="2"/>
      <c r="BLR42" s="2"/>
      <c r="BLU42" s="2"/>
      <c r="BLV42" s="2"/>
      <c r="BLY42" s="2"/>
      <c r="BLZ42" s="2"/>
      <c r="BMC42" s="2"/>
      <c r="BMD42" s="2"/>
      <c r="BMG42" s="2"/>
      <c r="BMH42" s="2"/>
      <c r="BMK42" s="2"/>
      <c r="BML42" s="2"/>
      <c r="BMO42" s="2"/>
      <c r="BMP42" s="2"/>
      <c r="BMS42" s="2"/>
      <c r="BMT42" s="2"/>
      <c r="BMW42" s="2"/>
      <c r="BMX42" s="2"/>
      <c r="BNA42" s="2"/>
      <c r="BNB42" s="2"/>
      <c r="BNE42" s="2"/>
      <c r="BNF42" s="2"/>
      <c r="BNI42" s="2"/>
      <c r="BNJ42" s="2"/>
      <c r="BNM42" s="2"/>
      <c r="BNN42" s="2"/>
      <c r="BNQ42" s="2"/>
      <c r="BNR42" s="2"/>
      <c r="BNU42" s="2"/>
      <c r="BNV42" s="2"/>
      <c r="BNY42" s="2"/>
      <c r="BNZ42" s="2"/>
      <c r="BOC42" s="2"/>
      <c r="BOD42" s="2"/>
      <c r="BOG42" s="2"/>
      <c r="BOH42" s="2"/>
      <c r="BOK42" s="2"/>
      <c r="BOL42" s="2"/>
      <c r="BOO42" s="2"/>
      <c r="BOP42" s="2"/>
      <c r="BOS42" s="2"/>
      <c r="BOT42" s="2"/>
      <c r="BOW42" s="2"/>
      <c r="BOX42" s="2"/>
      <c r="BPA42" s="2"/>
      <c r="BPB42" s="2"/>
      <c r="BPE42" s="2"/>
      <c r="BPF42" s="2"/>
      <c r="BPI42" s="2"/>
      <c r="BPJ42" s="2"/>
      <c r="BPM42" s="2"/>
      <c r="BPN42" s="2"/>
      <c r="BPQ42" s="2"/>
      <c r="BPR42" s="2"/>
      <c r="BPU42" s="2"/>
      <c r="BPV42" s="2"/>
      <c r="BPY42" s="2"/>
      <c r="BPZ42" s="2"/>
      <c r="BQC42" s="2"/>
      <c r="BQD42" s="2"/>
      <c r="BQG42" s="2"/>
      <c r="BQH42" s="2"/>
      <c r="BQK42" s="2"/>
      <c r="BQL42" s="2"/>
      <c r="BQO42" s="2"/>
      <c r="BQP42" s="2"/>
      <c r="BQS42" s="2"/>
      <c r="BQT42" s="2"/>
      <c r="BQW42" s="2"/>
      <c r="BQX42" s="2"/>
      <c r="BRA42" s="2"/>
      <c r="BRB42" s="2"/>
      <c r="BRE42" s="2"/>
      <c r="BRF42" s="2"/>
      <c r="BRI42" s="2"/>
      <c r="BRJ42" s="2"/>
      <c r="BRM42" s="2"/>
      <c r="BRN42" s="2"/>
      <c r="BRQ42" s="2"/>
    </row>
    <row r="43" spans="1:1022 1025:1837">
      <c r="A43" t="s">
        <v>796</v>
      </c>
      <c r="B43" s="2" t="s">
        <v>825</v>
      </c>
      <c r="C43" s="2" t="s">
        <v>563</v>
      </c>
      <c r="F43" s="2"/>
      <c r="G43" s="2"/>
      <c r="J43" s="2"/>
      <c r="K43" s="2"/>
      <c r="N43" s="2"/>
      <c r="Q43" s="2"/>
      <c r="R43" s="2"/>
      <c r="U43" s="2"/>
      <c r="V43" s="2"/>
      <c r="Y43" s="2"/>
      <c r="Z43" s="2"/>
      <c r="AC43" s="2"/>
      <c r="AD43" s="2"/>
      <c r="AG43" s="2"/>
      <c r="AH43" s="2"/>
      <c r="AK43" s="2"/>
      <c r="AL43" s="2"/>
      <c r="AO43" s="2"/>
      <c r="AP43" s="2"/>
      <c r="AS43" s="2"/>
      <c r="AT43" s="2"/>
      <c r="AW43" s="2"/>
      <c r="AX43" s="2"/>
      <c r="BA43" s="2"/>
      <c r="BB43" s="2"/>
      <c r="BE43" s="2"/>
      <c r="BF43" s="2"/>
      <c r="BI43" s="2"/>
      <c r="BJ43" s="2"/>
      <c r="BM43" s="2"/>
      <c r="BN43" s="2"/>
      <c r="BQ43" s="2"/>
      <c r="BR43" s="2"/>
      <c r="BU43" s="2"/>
      <c r="BV43" s="2"/>
      <c r="BY43" s="2"/>
      <c r="BZ43" s="2"/>
      <c r="CC43" s="2"/>
      <c r="CD43" s="2"/>
      <c r="CG43" s="2"/>
      <c r="CH43" s="2"/>
      <c r="CK43" s="2"/>
      <c r="CL43" s="2"/>
      <c r="CO43" s="2"/>
      <c r="CP43" s="2"/>
      <c r="CS43" s="2"/>
      <c r="CT43" s="2"/>
      <c r="CW43" s="2"/>
      <c r="CX43" s="2"/>
      <c r="DA43" s="2"/>
      <c r="DB43" s="2"/>
      <c r="DE43" s="2"/>
      <c r="DF43" s="2"/>
      <c r="DI43" s="2"/>
      <c r="DJ43" s="2"/>
      <c r="DM43" s="2"/>
      <c r="DN43" s="2"/>
      <c r="DQ43" s="2"/>
      <c r="DR43" s="2"/>
      <c r="DU43" s="2"/>
      <c r="DV43" s="2"/>
      <c r="DY43" s="2"/>
      <c r="DZ43" s="2"/>
      <c r="EC43" s="2"/>
      <c r="ED43" s="2"/>
      <c r="EG43" s="2"/>
      <c r="EH43" s="2"/>
      <c r="EK43" s="2"/>
      <c r="EL43" s="2"/>
      <c r="EO43" s="2"/>
      <c r="EP43" s="2"/>
      <c r="ES43" s="2"/>
      <c r="ET43" s="2"/>
      <c r="EW43" s="2"/>
      <c r="EX43" s="2"/>
      <c r="FA43" s="2"/>
      <c r="FB43" s="2"/>
      <c r="FE43" s="2"/>
      <c r="FF43" s="2"/>
      <c r="FI43" s="2"/>
      <c r="FJ43" s="2"/>
      <c r="FM43" s="2"/>
      <c r="FN43" s="2"/>
      <c r="FQ43" s="2"/>
      <c r="FR43" s="2"/>
      <c r="FU43" s="2"/>
      <c r="FV43" s="2"/>
      <c r="FY43" s="2"/>
      <c r="FZ43" s="2"/>
      <c r="GC43" s="2"/>
      <c r="GD43" s="2"/>
      <c r="GG43" s="2"/>
      <c r="GH43" s="2"/>
      <c r="GK43" s="2"/>
      <c r="GL43" s="2"/>
      <c r="GO43" s="2"/>
      <c r="GP43" s="2"/>
      <c r="GS43" s="2"/>
      <c r="GT43" s="2"/>
      <c r="GW43" s="2"/>
      <c r="GX43" s="2"/>
      <c r="HA43" s="2"/>
      <c r="HB43" s="2"/>
      <c r="HE43" s="2"/>
      <c r="HF43" s="2"/>
      <c r="HI43" s="2"/>
      <c r="HJ43" s="2"/>
      <c r="HM43" s="2"/>
      <c r="HN43" s="2"/>
      <c r="HQ43" s="2"/>
      <c r="HR43" s="2"/>
      <c r="HU43" s="2"/>
      <c r="HV43" s="2"/>
      <c r="HY43" s="2"/>
      <c r="HZ43" s="2"/>
      <c r="IC43" s="2"/>
      <c r="ID43" s="2"/>
      <c r="IG43" s="2"/>
      <c r="IH43" s="2"/>
      <c r="IK43" s="2"/>
      <c r="IL43" s="2"/>
      <c r="IO43" s="2"/>
      <c r="IP43" s="2"/>
      <c r="IS43" s="2"/>
      <c r="IT43" s="2"/>
      <c r="IW43" s="2"/>
      <c r="IX43" s="2"/>
      <c r="JA43" s="2"/>
      <c r="JB43" s="2"/>
      <c r="JE43" s="2"/>
      <c r="JF43" s="2"/>
      <c r="JI43" s="2"/>
      <c r="JJ43" s="2"/>
      <c r="JM43" s="2"/>
      <c r="JN43" s="2"/>
      <c r="JQ43" s="2"/>
      <c r="JR43" s="2"/>
      <c r="JU43" s="2"/>
      <c r="JV43" s="2"/>
      <c r="JY43" s="2"/>
      <c r="JZ43" s="2"/>
      <c r="KC43" s="2"/>
      <c r="KD43" s="2"/>
      <c r="KG43" s="2"/>
      <c r="KH43" s="2"/>
      <c r="KK43" s="2"/>
      <c r="KL43" s="2"/>
      <c r="KO43" s="2"/>
      <c r="KP43" s="2"/>
      <c r="KS43" s="2"/>
      <c r="KT43" s="2"/>
      <c r="KW43" s="2"/>
      <c r="KX43" s="2"/>
      <c r="LA43" s="2"/>
      <c r="LB43" s="2"/>
      <c r="LE43" s="2"/>
      <c r="LF43" s="2"/>
      <c r="LI43" s="2"/>
      <c r="LJ43" s="2"/>
      <c r="LM43" s="2"/>
      <c r="LN43" s="2"/>
      <c r="LQ43" s="2"/>
      <c r="LR43" s="2"/>
      <c r="LU43" s="2"/>
      <c r="LV43" s="2"/>
      <c r="LY43" s="2"/>
      <c r="LZ43" s="2"/>
      <c r="MC43" s="2"/>
      <c r="MD43" s="2"/>
      <c r="MG43" s="2"/>
      <c r="MH43" s="2"/>
      <c r="MK43" s="2"/>
      <c r="ML43" s="2"/>
      <c r="MO43" s="2"/>
      <c r="MP43" s="2"/>
      <c r="MS43" s="2"/>
      <c r="MT43" s="2"/>
      <c r="MW43" s="2"/>
      <c r="MX43" s="2"/>
      <c r="NA43" s="2"/>
      <c r="NB43" s="2"/>
      <c r="NE43" s="2"/>
      <c r="NF43" s="2"/>
      <c r="NI43" s="2"/>
      <c r="NJ43" s="2"/>
      <c r="NM43" s="2"/>
      <c r="NN43" s="2"/>
      <c r="NQ43" s="2"/>
      <c r="NR43" s="2"/>
      <c r="NU43" s="2"/>
      <c r="NV43" s="2"/>
      <c r="NY43" s="2"/>
      <c r="NZ43" s="2"/>
      <c r="OC43" s="2"/>
      <c r="OD43" s="2"/>
      <c r="OG43" s="2"/>
      <c r="OH43" s="2"/>
      <c r="OK43" s="2"/>
      <c r="OL43" s="2"/>
      <c r="OO43" s="2"/>
      <c r="OP43" s="2"/>
      <c r="OS43" s="2"/>
      <c r="OT43" s="2"/>
      <c r="OW43" s="2"/>
      <c r="OX43" s="2"/>
      <c r="PA43" s="2"/>
      <c r="PB43" s="2"/>
      <c r="PE43" s="2"/>
      <c r="PF43" s="2"/>
      <c r="PI43" s="2"/>
      <c r="PJ43" s="2"/>
      <c r="PM43" s="2"/>
      <c r="PN43" s="2"/>
      <c r="PQ43" s="2"/>
      <c r="PR43" s="2"/>
      <c r="PU43" s="2"/>
      <c r="PV43" s="2"/>
      <c r="PY43" s="2"/>
      <c r="PZ43" s="2"/>
      <c r="QC43" s="2"/>
      <c r="QD43" s="2"/>
      <c r="QG43" s="2"/>
      <c r="QH43" s="2"/>
      <c r="QK43" s="2"/>
      <c r="QL43" s="2"/>
      <c r="QO43" s="2"/>
      <c r="QP43" s="2"/>
      <c r="QS43" s="2"/>
      <c r="QT43" s="2"/>
      <c r="QW43" s="2"/>
      <c r="QX43" s="2"/>
      <c r="RA43" s="2"/>
      <c r="RB43" s="2"/>
      <c r="RE43" s="2"/>
      <c r="RF43" s="2"/>
      <c r="RI43" s="2"/>
      <c r="RJ43" s="2"/>
      <c r="RM43" s="2"/>
      <c r="RN43" s="2"/>
      <c r="RQ43" s="2"/>
      <c r="RR43" s="2"/>
      <c r="RU43" s="2"/>
      <c r="RV43" s="2"/>
      <c r="RY43" s="2"/>
      <c r="RZ43" s="2"/>
      <c r="SC43" s="2"/>
      <c r="SD43" s="2"/>
      <c r="SG43" s="2"/>
      <c r="SH43" s="2"/>
      <c r="SK43" s="2"/>
      <c r="SL43" s="2"/>
      <c r="SO43" s="2"/>
      <c r="SP43" s="2"/>
      <c r="SS43" s="2"/>
      <c r="ST43" s="2"/>
      <c r="SW43" s="2"/>
      <c r="SX43" s="2"/>
      <c r="TA43" s="2"/>
      <c r="TB43" s="2"/>
      <c r="TE43" s="2"/>
      <c r="TF43" s="2"/>
      <c r="TI43" s="2"/>
      <c r="TJ43" s="2"/>
      <c r="TM43" s="2"/>
      <c r="TN43" s="2"/>
      <c r="TQ43" s="2"/>
      <c r="TR43" s="2"/>
      <c r="TU43" s="2"/>
      <c r="TV43" s="2"/>
      <c r="TY43" s="2"/>
      <c r="TZ43" s="2"/>
      <c r="UC43" s="2"/>
      <c r="UD43" s="2"/>
      <c r="UG43" s="2"/>
      <c r="UH43" s="2"/>
      <c r="UK43" s="2"/>
      <c r="UL43" s="2"/>
      <c r="UO43" s="2"/>
      <c r="UP43" s="2"/>
      <c r="US43" s="2"/>
      <c r="UT43" s="2"/>
      <c r="UW43" s="2"/>
      <c r="UX43" s="2"/>
      <c r="VA43" s="2"/>
      <c r="VB43" s="2"/>
      <c r="VE43" s="2"/>
      <c r="VF43" s="2"/>
      <c r="VI43" s="2"/>
      <c r="VJ43" s="2"/>
      <c r="VM43" s="2"/>
      <c r="VN43" s="2"/>
      <c r="VQ43" s="2"/>
      <c r="VR43" s="2"/>
      <c r="VU43" s="2"/>
      <c r="VV43" s="2"/>
      <c r="VY43" s="2"/>
      <c r="VZ43" s="2"/>
      <c r="WC43" s="2"/>
      <c r="WD43" s="2"/>
      <c r="WG43" s="2"/>
      <c r="WH43" s="2"/>
      <c r="WK43" s="2"/>
      <c r="WL43" s="2"/>
      <c r="WO43" s="2"/>
      <c r="WP43" s="2"/>
      <c r="WS43" s="2"/>
      <c r="WT43" s="2"/>
      <c r="WW43" s="2"/>
      <c r="WX43" s="2"/>
      <c r="XA43" s="2"/>
      <c r="XB43" s="2"/>
      <c r="XE43" s="2"/>
      <c r="XF43" s="2"/>
      <c r="XI43" s="2"/>
      <c r="XJ43" s="2"/>
      <c r="XM43" s="2"/>
      <c r="XN43" s="2"/>
      <c r="XQ43" s="2"/>
      <c r="XR43" s="2"/>
      <c r="XU43" s="2"/>
      <c r="XV43" s="2"/>
      <c r="XY43" s="2"/>
      <c r="XZ43" s="2"/>
      <c r="YC43" s="2"/>
      <c r="YD43" s="2"/>
      <c r="YG43" s="2"/>
      <c r="YH43" s="2"/>
      <c r="YK43" s="2"/>
      <c r="YL43" s="2"/>
      <c r="YO43" s="2"/>
      <c r="YP43" s="2"/>
      <c r="YS43" s="2"/>
      <c r="YT43" s="2"/>
      <c r="YW43" s="2"/>
      <c r="YX43" s="2"/>
      <c r="ZA43" s="2"/>
      <c r="ZB43" s="2"/>
      <c r="ZE43" s="2"/>
      <c r="ZF43" s="2"/>
      <c r="ZI43" s="2"/>
      <c r="ZJ43" s="2"/>
      <c r="ZM43" s="2"/>
      <c r="ZN43" s="2"/>
      <c r="ZQ43" s="2"/>
      <c r="ZR43" s="2"/>
      <c r="ZU43" s="2"/>
      <c r="ZV43" s="2"/>
      <c r="ZY43" s="2"/>
      <c r="ZZ43" s="2"/>
      <c r="AAC43" s="2"/>
      <c r="AAD43" s="2"/>
      <c r="AAG43" s="2"/>
      <c r="AAH43" s="2"/>
      <c r="AAK43" s="2"/>
      <c r="AAL43" s="2"/>
      <c r="AAO43" s="2"/>
      <c r="AAP43" s="2"/>
      <c r="AAS43" s="2"/>
      <c r="AAT43" s="2"/>
      <c r="AAW43" s="2"/>
      <c r="AAX43" s="2"/>
      <c r="ABA43" s="2"/>
      <c r="ABB43" s="2"/>
      <c r="ABE43" s="2"/>
      <c r="ABF43" s="2"/>
      <c r="ABI43" s="2"/>
      <c r="ABJ43" s="2"/>
      <c r="ABM43" s="2"/>
      <c r="ABN43" s="2"/>
      <c r="ABQ43" s="2"/>
      <c r="ABR43" s="2"/>
      <c r="ABU43" s="2"/>
      <c r="ABV43" s="2"/>
      <c r="ABY43" s="2"/>
      <c r="ABZ43" s="2"/>
      <c r="ACC43" s="2"/>
      <c r="ACD43" s="2"/>
      <c r="ACG43" s="2"/>
      <c r="ACH43" s="2"/>
      <c r="ACK43" s="2"/>
      <c r="ACL43" s="2"/>
      <c r="ACO43" s="2"/>
      <c r="ACP43" s="2"/>
      <c r="ACS43" s="2"/>
      <c r="ACT43" s="2"/>
      <c r="ACW43" s="2"/>
      <c r="ACX43" s="2"/>
      <c r="ADA43" s="2"/>
      <c r="ADB43" s="2"/>
      <c r="ADE43" s="2"/>
      <c r="ADF43" s="2"/>
      <c r="ADI43" s="2"/>
      <c r="ADJ43" s="2"/>
      <c r="ADM43" s="2"/>
      <c r="ADN43" s="2"/>
      <c r="ADQ43" s="2"/>
      <c r="ADR43" s="2"/>
      <c r="ADU43" s="2"/>
      <c r="ADV43" s="2"/>
      <c r="ADY43" s="2"/>
      <c r="ADZ43" s="2"/>
      <c r="AEC43" s="2"/>
      <c r="AED43" s="2"/>
      <c r="AEG43" s="2"/>
      <c r="AEH43" s="2"/>
      <c r="AEK43" s="2"/>
      <c r="AEL43" s="2"/>
      <c r="AEO43" s="2"/>
      <c r="AEP43" s="2"/>
      <c r="AES43" s="2"/>
      <c r="AET43" s="2"/>
      <c r="AEW43" s="2"/>
      <c r="AEX43" s="2"/>
      <c r="AFA43" s="2"/>
      <c r="AFB43" s="2"/>
      <c r="AFE43" s="2"/>
      <c r="AFF43" s="2"/>
      <c r="AFI43" s="2"/>
      <c r="AFJ43" s="2"/>
      <c r="AFM43" s="2"/>
      <c r="AFN43" s="2"/>
      <c r="AFQ43" s="2"/>
      <c r="AFR43" s="2"/>
      <c r="AFU43" s="2"/>
      <c r="AFV43" s="2"/>
      <c r="AFY43" s="2"/>
      <c r="AFZ43" s="2"/>
      <c r="AGC43" s="2"/>
      <c r="AGD43" s="2"/>
      <c r="AGG43" s="2"/>
      <c r="AGH43" s="2"/>
      <c r="AGK43" s="2"/>
      <c r="AGL43" s="2"/>
      <c r="AGO43" s="2"/>
      <c r="AGP43" s="2"/>
      <c r="AGS43" s="2"/>
      <c r="AGT43" s="2"/>
      <c r="AGW43" s="2"/>
      <c r="AGX43" s="2"/>
      <c r="AHA43" s="2"/>
      <c r="AHB43" s="2"/>
      <c r="AHE43" s="2"/>
      <c r="AHF43" s="2"/>
      <c r="AHI43" s="2"/>
      <c r="AHJ43" s="2"/>
      <c r="AHM43" s="2"/>
      <c r="AHN43" s="2"/>
      <c r="AHQ43" s="2"/>
      <c r="AHR43" s="2"/>
      <c r="AHU43" s="2"/>
      <c r="AHV43" s="2"/>
      <c r="AHY43" s="2"/>
      <c r="AHZ43" s="2"/>
      <c r="AIC43" s="2"/>
      <c r="AID43" s="2"/>
      <c r="AIG43" s="2"/>
      <c r="AIH43" s="2"/>
      <c r="AIK43" s="2"/>
      <c r="AIL43" s="2"/>
      <c r="AIO43" s="2"/>
      <c r="AIP43" s="2"/>
      <c r="AIS43" s="2"/>
      <c r="AIT43" s="2"/>
      <c r="AIW43" s="2"/>
      <c r="AIX43" s="2"/>
      <c r="AJA43" s="2"/>
      <c r="AJB43" s="2"/>
      <c r="AJE43" s="2"/>
      <c r="AJF43" s="2"/>
      <c r="AJI43" s="2"/>
      <c r="AJJ43" s="2"/>
      <c r="AJM43" s="2"/>
      <c r="AJN43" s="2"/>
      <c r="AJQ43" s="2"/>
      <c r="AJR43" s="2"/>
      <c r="AJU43" s="2"/>
      <c r="AJV43" s="2"/>
      <c r="AJY43" s="2"/>
      <c r="AJZ43" s="2"/>
      <c r="AKC43" s="2"/>
      <c r="AKD43" s="2"/>
      <c r="AKG43" s="2"/>
      <c r="AKH43" s="2"/>
      <c r="AKK43" s="2"/>
      <c r="AKL43" s="2"/>
      <c r="AKO43" s="2"/>
      <c r="AKP43" s="2"/>
      <c r="AKS43" s="2"/>
      <c r="AKT43" s="2"/>
      <c r="AKW43" s="2"/>
      <c r="AKX43" s="2"/>
      <c r="ALA43" s="2"/>
      <c r="ALB43" s="2"/>
      <c r="ALE43" s="2"/>
      <c r="ALF43" s="2"/>
      <c r="ALI43" s="2"/>
      <c r="ALJ43" s="2"/>
      <c r="ALM43" s="2"/>
      <c r="ALN43" s="2"/>
      <c r="ALQ43" s="2"/>
      <c r="ALR43" s="2"/>
      <c r="ALU43" s="2"/>
      <c r="ALV43" s="2"/>
      <c r="ALY43" s="2"/>
      <c r="ALZ43" s="2"/>
      <c r="AMC43" s="2"/>
      <c r="AMD43" s="2"/>
      <c r="AMG43" s="2"/>
      <c r="AMH43" s="2"/>
      <c r="AMK43" s="2"/>
      <c r="AML43" s="2"/>
      <c r="AMO43" s="2"/>
      <c r="AMP43" s="2"/>
      <c r="AMS43" s="2"/>
      <c r="AMT43" s="2"/>
      <c r="AMW43" s="2"/>
      <c r="AMX43" s="2"/>
      <c r="ANA43" s="2"/>
      <c r="ANB43" s="2"/>
      <c r="ANE43" s="2"/>
      <c r="ANF43" s="2"/>
      <c r="ANI43" s="2"/>
      <c r="ANJ43" s="2"/>
      <c r="ANM43" s="2"/>
      <c r="ANN43" s="2"/>
      <c r="ANQ43" s="2"/>
      <c r="ANR43" s="2"/>
      <c r="ANU43" s="2"/>
      <c r="ANV43" s="2"/>
      <c r="ANY43" s="2"/>
      <c r="ANZ43" s="2"/>
      <c r="AOC43" s="2"/>
      <c r="AOD43" s="2"/>
      <c r="AOG43" s="2"/>
      <c r="AOH43" s="2"/>
      <c r="AOK43" s="2"/>
      <c r="AOL43" s="2"/>
      <c r="AOO43" s="2"/>
      <c r="AOP43" s="2"/>
      <c r="AOS43" s="2"/>
      <c r="AOT43" s="2"/>
      <c r="AOW43" s="2"/>
      <c r="AOX43" s="2"/>
      <c r="APA43" s="2"/>
      <c r="APB43" s="2"/>
      <c r="APE43" s="2"/>
      <c r="APF43" s="2"/>
      <c r="API43" s="2"/>
      <c r="APJ43" s="2"/>
      <c r="APM43" s="2"/>
      <c r="APN43" s="2"/>
      <c r="APQ43" s="2"/>
      <c r="APR43" s="2"/>
      <c r="APU43" s="2"/>
      <c r="APV43" s="2"/>
      <c r="APY43" s="2"/>
      <c r="APZ43" s="2"/>
      <c r="AQC43" s="2"/>
      <c r="AQD43" s="2"/>
      <c r="AQG43" s="2"/>
      <c r="AQH43" s="2"/>
      <c r="AQK43" s="2"/>
      <c r="AQL43" s="2"/>
      <c r="AQO43" s="2"/>
      <c r="AQP43" s="2"/>
      <c r="AQS43" s="2"/>
      <c r="AQT43" s="2"/>
      <c r="AQW43" s="2"/>
      <c r="AQX43" s="2"/>
      <c r="ARA43" s="2"/>
      <c r="ARB43" s="2"/>
      <c r="ARE43" s="2"/>
      <c r="ARF43" s="2"/>
      <c r="ARI43" s="2"/>
      <c r="ARJ43" s="2"/>
      <c r="ARM43" s="2"/>
      <c r="ARN43" s="2"/>
      <c r="ARQ43" s="2"/>
      <c r="ARR43" s="2"/>
      <c r="ARU43" s="2"/>
      <c r="ARV43" s="2"/>
      <c r="ARY43" s="2"/>
      <c r="ARZ43" s="2"/>
      <c r="ASC43" s="2"/>
      <c r="ASD43" s="2"/>
      <c r="ASG43" s="2"/>
      <c r="ASH43" s="2"/>
      <c r="ASK43" s="2"/>
      <c r="ASL43" s="2"/>
      <c r="ASO43" s="2"/>
      <c r="ASP43" s="2"/>
      <c r="ASS43" s="2"/>
      <c r="AST43" s="2"/>
      <c r="ASW43" s="2"/>
      <c r="ASX43" s="2"/>
      <c r="ATA43" s="2"/>
      <c r="ATB43" s="2"/>
      <c r="ATE43" s="2"/>
      <c r="ATF43" s="2"/>
      <c r="ATI43" s="2"/>
      <c r="ATJ43" s="2"/>
      <c r="ATM43" s="2"/>
      <c r="ATN43" s="2"/>
      <c r="ATQ43" s="2"/>
      <c r="ATR43" s="2"/>
      <c r="ATU43" s="2"/>
      <c r="ATV43" s="2"/>
      <c r="ATY43" s="2"/>
      <c r="ATZ43" s="2"/>
      <c r="AUC43" s="2"/>
      <c r="AUD43" s="2"/>
      <c r="AUG43" s="2"/>
      <c r="AUH43" s="2"/>
      <c r="AUK43" s="2"/>
      <c r="AUL43" s="2"/>
      <c r="AUO43" s="2"/>
      <c r="AUP43" s="2"/>
      <c r="AUS43" s="2"/>
      <c r="AUT43" s="2"/>
      <c r="AUW43" s="2"/>
      <c r="AUX43" s="2"/>
      <c r="AVA43" s="2"/>
      <c r="AVB43" s="2"/>
      <c r="AVE43" s="2"/>
      <c r="AVF43" s="2"/>
      <c r="AVI43" s="2"/>
      <c r="AVJ43" s="2"/>
      <c r="AVM43" s="2"/>
      <c r="AVN43" s="2"/>
      <c r="AVQ43" s="2"/>
      <c r="AVR43" s="2"/>
      <c r="AVU43" s="2"/>
      <c r="AVV43" s="2"/>
      <c r="AVY43" s="2"/>
      <c r="AVZ43" s="2"/>
      <c r="AWC43" s="2"/>
      <c r="AWD43" s="2"/>
      <c r="AWG43" s="2"/>
      <c r="AWH43" s="2"/>
      <c r="AWK43" s="2"/>
      <c r="AWL43" s="2"/>
      <c r="AWO43" s="2"/>
      <c r="AWP43" s="2"/>
      <c r="AWS43" s="2"/>
      <c r="AWT43" s="2"/>
      <c r="AWW43" s="2"/>
      <c r="AWX43" s="2"/>
      <c r="AXA43" s="2"/>
      <c r="AXB43" s="2"/>
      <c r="AXE43" s="2"/>
      <c r="AXF43" s="2"/>
      <c r="AXI43" s="2"/>
      <c r="AXJ43" s="2"/>
      <c r="AXM43" s="2"/>
      <c r="AXN43" s="2"/>
      <c r="AXQ43" s="2"/>
      <c r="AXR43" s="2"/>
      <c r="AXU43" s="2"/>
      <c r="AXV43" s="2"/>
      <c r="AXY43" s="2"/>
      <c r="AXZ43" s="2"/>
      <c r="AYC43" s="2"/>
      <c r="AYD43" s="2"/>
      <c r="AYG43" s="2"/>
      <c r="AYH43" s="2"/>
      <c r="AYK43" s="2"/>
      <c r="AYL43" s="2"/>
      <c r="AYO43" s="2"/>
      <c r="AYP43" s="2"/>
      <c r="AYS43" s="2"/>
      <c r="AYT43" s="2"/>
      <c r="AYW43" s="2"/>
      <c r="AYX43" s="2"/>
      <c r="AZA43" s="2"/>
      <c r="AZB43" s="2"/>
      <c r="AZE43" s="2"/>
      <c r="AZF43" s="2"/>
      <c r="AZI43" s="2"/>
      <c r="AZJ43" s="2"/>
      <c r="AZM43" s="2"/>
      <c r="AZN43" s="2"/>
      <c r="AZQ43" s="2"/>
      <c r="AZR43" s="2"/>
      <c r="AZU43" s="2"/>
      <c r="AZV43" s="2"/>
      <c r="AZY43" s="2"/>
      <c r="AZZ43" s="2"/>
      <c r="BAC43" s="2"/>
      <c r="BAD43" s="2"/>
      <c r="BAG43" s="2"/>
      <c r="BAH43" s="2"/>
      <c r="BAK43" s="2"/>
      <c r="BAL43" s="2"/>
      <c r="BAO43" s="2"/>
      <c r="BAP43" s="2"/>
      <c r="BAS43" s="2"/>
      <c r="BAT43" s="2"/>
      <c r="BAW43" s="2"/>
      <c r="BAX43" s="2"/>
      <c r="BBA43" s="2"/>
      <c r="BBB43" s="2"/>
      <c r="BBE43" s="2"/>
      <c r="BBF43" s="2"/>
      <c r="BBI43" s="2"/>
      <c r="BBJ43" s="2"/>
      <c r="BBM43" s="2"/>
      <c r="BBN43" s="2"/>
      <c r="BBQ43" s="2"/>
      <c r="BBR43" s="2"/>
      <c r="BBU43" s="2"/>
      <c r="BBV43" s="2"/>
      <c r="BBY43" s="2"/>
      <c r="BBZ43" s="2"/>
      <c r="BCC43" s="2"/>
      <c r="BCD43" s="2"/>
      <c r="BCG43" s="2"/>
      <c r="BCH43" s="2"/>
      <c r="BCK43" s="2"/>
      <c r="BCL43" s="2"/>
      <c r="BCO43" s="2"/>
      <c r="BCP43" s="2"/>
      <c r="BCS43" s="2"/>
      <c r="BCT43" s="2"/>
      <c r="BCW43" s="2"/>
      <c r="BCX43" s="2"/>
      <c r="BDA43" s="2"/>
      <c r="BDB43" s="2"/>
      <c r="BDE43" s="2"/>
      <c r="BDF43" s="2"/>
      <c r="BDI43" s="2"/>
      <c r="BDJ43" s="2"/>
      <c r="BDM43" s="2"/>
      <c r="BDN43" s="2"/>
      <c r="BDQ43" s="2"/>
      <c r="BDR43" s="2"/>
      <c r="BDU43" s="2"/>
      <c r="BDV43" s="2"/>
      <c r="BDY43" s="2"/>
      <c r="BDZ43" s="2"/>
      <c r="BEC43" s="2"/>
      <c r="BED43" s="2"/>
      <c r="BEG43" s="2"/>
      <c r="BEH43" s="2"/>
      <c r="BEK43" s="2"/>
      <c r="BEL43" s="2"/>
      <c r="BEO43" s="2"/>
      <c r="BEP43" s="2"/>
      <c r="BES43" s="2"/>
      <c r="BET43" s="2"/>
      <c r="BEW43" s="2"/>
      <c r="BEX43" s="2"/>
      <c r="BFA43" s="2"/>
      <c r="BFB43" s="2"/>
      <c r="BFE43" s="2"/>
      <c r="BFF43" s="2"/>
      <c r="BFI43" s="2"/>
      <c r="BFJ43" s="2"/>
      <c r="BFM43" s="2"/>
      <c r="BFN43" s="2"/>
      <c r="BFQ43" s="2"/>
      <c r="BFR43" s="2"/>
      <c r="BFU43" s="2"/>
      <c r="BFV43" s="2"/>
      <c r="BFY43" s="2"/>
      <c r="BFZ43" s="2"/>
      <c r="BGC43" s="2"/>
      <c r="BGD43" s="2"/>
      <c r="BGG43" s="2"/>
      <c r="BGH43" s="2"/>
      <c r="BGK43" s="2"/>
      <c r="BGL43" s="2"/>
      <c r="BGO43" s="2"/>
      <c r="BGP43" s="2"/>
      <c r="BGS43" s="2"/>
      <c r="BGT43" s="2"/>
      <c r="BGW43" s="2"/>
      <c r="BGX43" s="2"/>
      <c r="BHA43" s="2"/>
      <c r="BHB43" s="2"/>
      <c r="BHE43" s="2"/>
      <c r="BHF43" s="2"/>
      <c r="BHI43" s="2"/>
      <c r="BHJ43" s="2"/>
      <c r="BHM43" s="2"/>
      <c r="BHN43" s="2"/>
      <c r="BHQ43" s="2"/>
      <c r="BHR43" s="2"/>
      <c r="BHU43" s="2"/>
      <c r="BHV43" s="2"/>
      <c r="BHY43" s="2"/>
      <c r="BHZ43" s="2"/>
      <c r="BIC43" s="2"/>
      <c r="BID43" s="2"/>
      <c r="BIG43" s="2"/>
      <c r="BIH43" s="2"/>
      <c r="BIK43" s="2"/>
      <c r="BIL43" s="2"/>
      <c r="BIO43" s="2"/>
      <c r="BIP43" s="2"/>
      <c r="BIS43" s="2"/>
      <c r="BIT43" s="2"/>
      <c r="BIW43" s="2"/>
      <c r="BIX43" s="2"/>
      <c r="BJA43" s="2"/>
      <c r="BJB43" s="2"/>
      <c r="BJE43" s="2"/>
      <c r="BJF43" s="2"/>
      <c r="BJI43" s="2"/>
      <c r="BJJ43" s="2"/>
      <c r="BJM43" s="2"/>
      <c r="BJN43" s="2"/>
      <c r="BJQ43" s="2"/>
      <c r="BJR43" s="2"/>
      <c r="BJU43" s="2"/>
      <c r="BJV43" s="2"/>
      <c r="BJY43" s="2"/>
      <c r="BJZ43" s="2"/>
      <c r="BKC43" s="2"/>
      <c r="BKD43" s="2"/>
      <c r="BKG43" s="2"/>
      <c r="BKH43" s="2"/>
      <c r="BKK43" s="2"/>
      <c r="BKL43" s="2"/>
      <c r="BKO43" s="2"/>
      <c r="BKP43" s="2"/>
      <c r="BKS43" s="2"/>
      <c r="BKT43" s="2"/>
      <c r="BKW43" s="2"/>
      <c r="BKX43" s="2"/>
      <c r="BLA43" s="2"/>
      <c r="BLB43" s="2"/>
      <c r="BLE43" s="2"/>
      <c r="BLF43" s="2"/>
      <c r="BLI43" s="2"/>
      <c r="BLJ43" s="2"/>
      <c r="BLM43" s="2"/>
      <c r="BLN43" s="2"/>
      <c r="BLQ43" s="2"/>
      <c r="BLR43" s="2"/>
      <c r="BLU43" s="2"/>
      <c r="BLV43" s="2"/>
      <c r="BLY43" s="2"/>
      <c r="BLZ43" s="2"/>
      <c r="BMC43" s="2"/>
      <c r="BMD43" s="2"/>
      <c r="BMG43" s="2"/>
      <c r="BMH43" s="2"/>
      <c r="BMK43" s="2"/>
      <c r="BML43" s="2"/>
      <c r="BMO43" s="2"/>
      <c r="BMP43" s="2"/>
      <c r="BMS43" s="2"/>
      <c r="BMT43" s="2"/>
      <c r="BMW43" s="2"/>
      <c r="BMX43" s="2"/>
      <c r="BNA43" s="2"/>
      <c r="BNB43" s="2"/>
      <c r="BNE43" s="2"/>
      <c r="BNF43" s="2"/>
      <c r="BNI43" s="2"/>
      <c r="BNJ43" s="2"/>
      <c r="BNM43" s="2"/>
      <c r="BNN43" s="2"/>
      <c r="BNQ43" s="2"/>
      <c r="BNR43" s="2"/>
      <c r="BNU43" s="2"/>
      <c r="BNV43" s="2"/>
      <c r="BNY43" s="2"/>
      <c r="BNZ43" s="2"/>
      <c r="BOC43" s="2"/>
      <c r="BOD43" s="2"/>
      <c r="BOG43" s="2"/>
      <c r="BOH43" s="2"/>
      <c r="BOK43" s="2"/>
      <c r="BOL43" s="2"/>
      <c r="BOO43" s="2"/>
      <c r="BOP43" s="2"/>
      <c r="BOS43" s="2"/>
      <c r="BOT43" s="2"/>
      <c r="BOW43" s="2"/>
      <c r="BOX43" s="2"/>
      <c r="BPA43" s="2"/>
      <c r="BPB43" s="2"/>
      <c r="BPE43" s="2"/>
      <c r="BPF43" s="2"/>
      <c r="BPI43" s="2"/>
      <c r="BPJ43" s="2"/>
      <c r="BPM43" s="2"/>
      <c r="BPN43" s="2"/>
      <c r="BPQ43" s="2"/>
      <c r="BPR43" s="2"/>
      <c r="BPU43" s="2"/>
      <c r="BPV43" s="2"/>
      <c r="BPY43" s="2"/>
      <c r="BPZ43" s="2"/>
      <c r="BQC43" s="2"/>
      <c r="BQD43" s="2"/>
      <c r="BQG43" s="2"/>
      <c r="BQH43" s="2"/>
      <c r="BQK43" s="2"/>
      <c r="BQL43" s="2"/>
      <c r="BQO43" s="2"/>
      <c r="BQP43" s="2"/>
      <c r="BQS43" s="2"/>
      <c r="BQT43" s="2"/>
      <c r="BQW43" s="2"/>
      <c r="BQX43" s="2"/>
      <c r="BRA43" s="2"/>
      <c r="BRB43" s="2"/>
      <c r="BRE43" s="2"/>
      <c r="BRF43" s="2"/>
      <c r="BRI43" s="2"/>
      <c r="BRJ43" s="2"/>
      <c r="BRM43" s="2"/>
      <c r="BRN43" s="2"/>
      <c r="BRQ43" s="2"/>
    </row>
    <row r="44" spans="1:1022 1025:1837">
      <c r="A44" t="s">
        <v>797</v>
      </c>
      <c r="B44" s="2" t="s">
        <v>558</v>
      </c>
      <c r="C44" s="2" t="s">
        <v>564</v>
      </c>
      <c r="F44" s="2"/>
      <c r="G44" s="2"/>
      <c r="J44" s="2"/>
      <c r="K44" s="2"/>
      <c r="N44" s="2"/>
      <c r="Q44" s="2"/>
      <c r="R44" s="2"/>
      <c r="U44" s="2"/>
      <c r="V44" s="2"/>
      <c r="Y44" s="2"/>
      <c r="Z44" s="2"/>
      <c r="AC44" s="2"/>
      <c r="AD44" s="2"/>
      <c r="AG44" s="2"/>
      <c r="AH44" s="2"/>
      <c r="AK44" s="2"/>
      <c r="AL44" s="2"/>
      <c r="AO44" s="2"/>
      <c r="AP44" s="2"/>
      <c r="AS44" s="2"/>
      <c r="AT44" s="2"/>
      <c r="AW44" s="2"/>
      <c r="AX44" s="2"/>
      <c r="BA44" s="2"/>
      <c r="BB44" s="2"/>
      <c r="BE44" s="2"/>
      <c r="BF44" s="2"/>
      <c r="BI44" s="2"/>
      <c r="BJ44" s="2"/>
      <c r="BM44" s="2"/>
      <c r="BN44" s="2"/>
      <c r="BQ44" s="2"/>
      <c r="BR44" s="2"/>
      <c r="BU44" s="2"/>
      <c r="BV44" s="2"/>
      <c r="BY44" s="2"/>
      <c r="BZ44" s="2"/>
      <c r="CC44" s="2"/>
      <c r="CD44" s="2"/>
      <c r="CG44" s="2"/>
      <c r="CH44" s="2"/>
      <c r="CK44" s="2"/>
      <c r="CL44" s="2"/>
      <c r="CO44" s="2"/>
      <c r="CP44" s="2"/>
      <c r="CS44" s="2"/>
      <c r="CT44" s="2"/>
      <c r="CW44" s="2"/>
      <c r="CX44" s="2"/>
      <c r="DA44" s="2"/>
      <c r="DB44" s="2"/>
      <c r="DE44" s="2"/>
      <c r="DF44" s="2"/>
      <c r="DI44" s="2"/>
      <c r="DJ44" s="2"/>
      <c r="DM44" s="2"/>
      <c r="DN44" s="2"/>
      <c r="DQ44" s="2"/>
      <c r="DR44" s="2"/>
      <c r="DU44" s="2"/>
      <c r="DV44" s="2"/>
      <c r="DY44" s="2"/>
      <c r="DZ44" s="2"/>
      <c r="EC44" s="2"/>
      <c r="ED44" s="2"/>
      <c r="EG44" s="2"/>
      <c r="EH44" s="2"/>
      <c r="EK44" s="2"/>
      <c r="EL44" s="2"/>
      <c r="EO44" s="2"/>
      <c r="EP44" s="2"/>
      <c r="ES44" s="2"/>
      <c r="ET44" s="2"/>
      <c r="EW44" s="2"/>
      <c r="EX44" s="2"/>
      <c r="FA44" s="2"/>
      <c r="FB44" s="2"/>
      <c r="FE44" s="2"/>
      <c r="FF44" s="2"/>
      <c r="FI44" s="2"/>
      <c r="FJ44" s="2"/>
      <c r="FM44" s="2"/>
      <c r="FN44" s="2"/>
      <c r="FQ44" s="2"/>
      <c r="FR44" s="2"/>
      <c r="FU44" s="2"/>
      <c r="FV44" s="2"/>
      <c r="FY44" s="2"/>
      <c r="FZ44" s="2"/>
      <c r="GC44" s="2"/>
      <c r="GD44" s="2"/>
      <c r="GG44" s="2"/>
      <c r="GH44" s="2"/>
      <c r="GK44" s="2"/>
      <c r="GL44" s="2"/>
      <c r="GO44" s="2"/>
      <c r="GP44" s="2"/>
      <c r="GS44" s="2"/>
      <c r="GT44" s="2"/>
      <c r="GW44" s="2"/>
      <c r="GX44" s="2"/>
      <c r="HA44" s="2"/>
      <c r="HB44" s="2"/>
      <c r="HE44" s="2"/>
      <c r="HF44" s="2"/>
      <c r="HI44" s="2"/>
      <c r="HJ44" s="2"/>
      <c r="HM44" s="2"/>
      <c r="HN44" s="2"/>
      <c r="HQ44" s="2"/>
      <c r="HR44" s="2"/>
      <c r="HU44" s="2"/>
      <c r="HV44" s="2"/>
      <c r="HY44" s="2"/>
      <c r="HZ44" s="2"/>
      <c r="IC44" s="2"/>
      <c r="ID44" s="2"/>
      <c r="IG44" s="2"/>
      <c r="IH44" s="2"/>
      <c r="IK44" s="2"/>
      <c r="IL44" s="2"/>
      <c r="IO44" s="2"/>
      <c r="IP44" s="2"/>
      <c r="IS44" s="2"/>
      <c r="IT44" s="2"/>
      <c r="IW44" s="2"/>
      <c r="IX44" s="2"/>
      <c r="JA44" s="2"/>
      <c r="JB44" s="2"/>
      <c r="JE44" s="2"/>
      <c r="JF44" s="2"/>
      <c r="JI44" s="2"/>
      <c r="JJ44" s="2"/>
      <c r="JM44" s="2"/>
      <c r="JN44" s="2"/>
      <c r="JQ44" s="2"/>
      <c r="JR44" s="2"/>
      <c r="JU44" s="2"/>
      <c r="JV44" s="2"/>
      <c r="JY44" s="2"/>
      <c r="JZ44" s="2"/>
      <c r="KC44" s="2"/>
      <c r="KD44" s="2"/>
      <c r="KG44" s="2"/>
      <c r="KH44" s="2"/>
      <c r="KK44" s="2"/>
      <c r="KL44" s="2"/>
      <c r="KO44" s="2"/>
      <c r="KP44" s="2"/>
      <c r="KS44" s="2"/>
      <c r="KT44" s="2"/>
      <c r="KW44" s="2"/>
      <c r="KX44" s="2"/>
      <c r="LA44" s="2"/>
      <c r="LB44" s="2"/>
      <c r="LE44" s="2"/>
      <c r="LF44" s="2"/>
      <c r="LI44" s="2"/>
      <c r="LJ44" s="2"/>
      <c r="LM44" s="2"/>
      <c r="LN44" s="2"/>
      <c r="LQ44" s="2"/>
      <c r="LR44" s="2"/>
      <c r="LU44" s="2"/>
      <c r="LV44" s="2"/>
      <c r="LY44" s="2"/>
      <c r="LZ44" s="2"/>
      <c r="MC44" s="2"/>
      <c r="MD44" s="2"/>
      <c r="MG44" s="2"/>
      <c r="MH44" s="2"/>
      <c r="MK44" s="2"/>
      <c r="ML44" s="2"/>
      <c r="MO44" s="2"/>
      <c r="MP44" s="2"/>
      <c r="MS44" s="2"/>
      <c r="MT44" s="2"/>
      <c r="MW44" s="2"/>
      <c r="MX44" s="2"/>
      <c r="NA44" s="2"/>
      <c r="NB44" s="2"/>
      <c r="NE44" s="2"/>
      <c r="NF44" s="2"/>
      <c r="NI44" s="2"/>
      <c r="NJ44" s="2"/>
      <c r="NM44" s="2"/>
      <c r="NN44" s="2"/>
      <c r="NQ44" s="2"/>
      <c r="NR44" s="2"/>
      <c r="NU44" s="2"/>
      <c r="NV44" s="2"/>
      <c r="NY44" s="2"/>
      <c r="NZ44" s="2"/>
      <c r="OC44" s="2"/>
      <c r="OD44" s="2"/>
      <c r="OG44" s="2"/>
      <c r="OH44" s="2"/>
      <c r="OK44" s="2"/>
      <c r="OL44" s="2"/>
      <c r="OO44" s="2"/>
      <c r="OP44" s="2"/>
      <c r="OS44" s="2"/>
      <c r="OT44" s="2"/>
      <c r="OW44" s="2"/>
      <c r="OX44" s="2"/>
      <c r="PA44" s="2"/>
      <c r="PB44" s="2"/>
      <c r="PE44" s="2"/>
      <c r="PF44" s="2"/>
      <c r="PI44" s="2"/>
      <c r="PJ44" s="2"/>
      <c r="PM44" s="2"/>
      <c r="PN44" s="2"/>
      <c r="PQ44" s="2"/>
      <c r="PR44" s="2"/>
      <c r="PU44" s="2"/>
      <c r="PV44" s="2"/>
      <c r="PY44" s="2"/>
      <c r="PZ44" s="2"/>
      <c r="QC44" s="2"/>
      <c r="QD44" s="2"/>
      <c r="QG44" s="2"/>
      <c r="QH44" s="2"/>
      <c r="QK44" s="2"/>
      <c r="QL44" s="2"/>
      <c r="QO44" s="2"/>
      <c r="QP44" s="2"/>
      <c r="QS44" s="2"/>
      <c r="QT44" s="2"/>
      <c r="QW44" s="2"/>
      <c r="QX44" s="2"/>
      <c r="RA44" s="2"/>
      <c r="RB44" s="2"/>
      <c r="RE44" s="2"/>
      <c r="RF44" s="2"/>
      <c r="RI44" s="2"/>
      <c r="RJ44" s="2"/>
      <c r="RM44" s="2"/>
      <c r="RN44" s="2"/>
      <c r="RQ44" s="2"/>
      <c r="RR44" s="2"/>
      <c r="RU44" s="2"/>
      <c r="RV44" s="2"/>
      <c r="RY44" s="2"/>
      <c r="RZ44" s="2"/>
      <c r="SC44" s="2"/>
      <c r="SD44" s="2"/>
      <c r="SG44" s="2"/>
      <c r="SH44" s="2"/>
      <c r="SK44" s="2"/>
      <c r="SL44" s="2"/>
      <c r="SO44" s="2"/>
      <c r="SP44" s="2"/>
      <c r="SS44" s="2"/>
      <c r="ST44" s="2"/>
      <c r="SW44" s="2"/>
      <c r="SX44" s="2"/>
      <c r="TA44" s="2"/>
      <c r="TB44" s="2"/>
      <c r="TE44" s="2"/>
      <c r="TF44" s="2"/>
      <c r="TI44" s="2"/>
      <c r="TJ44" s="2"/>
      <c r="TM44" s="2"/>
      <c r="TN44" s="2"/>
      <c r="TQ44" s="2"/>
      <c r="TR44" s="2"/>
      <c r="TU44" s="2"/>
      <c r="TV44" s="2"/>
      <c r="TY44" s="2"/>
      <c r="TZ44" s="2"/>
      <c r="UC44" s="2"/>
      <c r="UD44" s="2"/>
      <c r="UG44" s="2"/>
      <c r="UH44" s="2"/>
      <c r="UK44" s="2"/>
      <c r="UL44" s="2"/>
      <c r="UO44" s="2"/>
      <c r="UP44" s="2"/>
      <c r="US44" s="2"/>
      <c r="UT44" s="2"/>
      <c r="UW44" s="2"/>
      <c r="UX44" s="2"/>
      <c r="VA44" s="2"/>
      <c r="VB44" s="2"/>
      <c r="VE44" s="2"/>
      <c r="VF44" s="2"/>
      <c r="VI44" s="2"/>
      <c r="VJ44" s="2"/>
      <c r="VM44" s="2"/>
      <c r="VN44" s="2"/>
      <c r="VQ44" s="2"/>
      <c r="VR44" s="2"/>
      <c r="VU44" s="2"/>
      <c r="VV44" s="2"/>
      <c r="VY44" s="2"/>
      <c r="VZ44" s="2"/>
      <c r="WC44" s="2"/>
      <c r="WD44" s="2"/>
      <c r="WG44" s="2"/>
      <c r="WH44" s="2"/>
      <c r="WK44" s="2"/>
      <c r="WL44" s="2"/>
      <c r="WO44" s="2"/>
      <c r="WP44" s="2"/>
      <c r="WS44" s="2"/>
      <c r="WT44" s="2"/>
      <c r="WW44" s="2"/>
      <c r="WX44" s="2"/>
      <c r="XA44" s="2"/>
      <c r="XB44" s="2"/>
      <c r="XE44" s="2"/>
      <c r="XF44" s="2"/>
      <c r="XI44" s="2"/>
      <c r="XJ44" s="2"/>
      <c r="XM44" s="2"/>
      <c r="XN44" s="2"/>
      <c r="XQ44" s="2"/>
      <c r="XR44" s="2"/>
      <c r="XU44" s="2"/>
      <c r="XV44" s="2"/>
      <c r="XY44" s="2"/>
      <c r="XZ44" s="2"/>
      <c r="YC44" s="2"/>
      <c r="YD44" s="2"/>
      <c r="YG44" s="2"/>
      <c r="YH44" s="2"/>
      <c r="YK44" s="2"/>
      <c r="YL44" s="2"/>
      <c r="YO44" s="2"/>
      <c r="YP44" s="2"/>
      <c r="YS44" s="2"/>
      <c r="YT44" s="2"/>
      <c r="YW44" s="2"/>
      <c r="YX44" s="2"/>
      <c r="ZA44" s="2"/>
      <c r="ZB44" s="2"/>
      <c r="ZE44" s="2"/>
      <c r="ZF44" s="2"/>
      <c r="ZI44" s="2"/>
      <c r="ZJ44" s="2"/>
      <c r="ZM44" s="2"/>
      <c r="ZN44" s="2"/>
      <c r="ZQ44" s="2"/>
      <c r="ZR44" s="2"/>
      <c r="ZU44" s="2"/>
      <c r="ZV44" s="2"/>
      <c r="ZY44" s="2"/>
      <c r="ZZ44" s="2"/>
      <c r="AAC44" s="2"/>
      <c r="AAD44" s="2"/>
      <c r="AAG44" s="2"/>
      <c r="AAH44" s="2"/>
      <c r="AAK44" s="2"/>
      <c r="AAL44" s="2"/>
      <c r="AAO44" s="2"/>
      <c r="AAP44" s="2"/>
      <c r="AAS44" s="2"/>
      <c r="AAT44" s="2"/>
      <c r="AAW44" s="2"/>
      <c r="AAX44" s="2"/>
      <c r="ABA44" s="2"/>
      <c r="ABB44" s="2"/>
      <c r="ABE44" s="2"/>
      <c r="ABF44" s="2"/>
      <c r="ABI44" s="2"/>
      <c r="ABJ44" s="2"/>
      <c r="ABM44" s="2"/>
      <c r="ABN44" s="2"/>
      <c r="ABQ44" s="2"/>
      <c r="ABR44" s="2"/>
      <c r="ABU44" s="2"/>
      <c r="ABV44" s="2"/>
      <c r="ABY44" s="2"/>
      <c r="ABZ44" s="2"/>
      <c r="ACC44" s="2"/>
      <c r="ACD44" s="2"/>
      <c r="ACG44" s="2"/>
      <c r="ACH44" s="2"/>
      <c r="ACK44" s="2"/>
      <c r="ACL44" s="2"/>
      <c r="ACO44" s="2"/>
      <c r="ACP44" s="2"/>
      <c r="ACS44" s="2"/>
      <c r="ACT44" s="2"/>
      <c r="ACW44" s="2"/>
      <c r="ACX44" s="2"/>
      <c r="ADA44" s="2"/>
      <c r="ADB44" s="2"/>
      <c r="ADE44" s="2"/>
      <c r="ADF44" s="2"/>
      <c r="ADI44" s="2"/>
      <c r="ADJ44" s="2"/>
      <c r="ADM44" s="2"/>
      <c r="ADN44" s="2"/>
      <c r="ADQ44" s="2"/>
      <c r="ADR44" s="2"/>
      <c r="ADU44" s="2"/>
      <c r="ADV44" s="2"/>
      <c r="ADY44" s="2"/>
      <c r="ADZ44" s="2"/>
      <c r="AEC44" s="2"/>
      <c r="AED44" s="2"/>
      <c r="AEG44" s="2"/>
      <c r="AEH44" s="2"/>
      <c r="AEK44" s="2"/>
      <c r="AEL44" s="2"/>
      <c r="AEO44" s="2"/>
      <c r="AEP44" s="2"/>
      <c r="AES44" s="2"/>
      <c r="AET44" s="2"/>
      <c r="AEW44" s="2"/>
      <c r="AEX44" s="2"/>
      <c r="AFA44" s="2"/>
      <c r="AFB44" s="2"/>
      <c r="AFE44" s="2"/>
      <c r="AFF44" s="2"/>
      <c r="AFI44" s="2"/>
      <c r="AFJ44" s="2"/>
      <c r="AFM44" s="2"/>
      <c r="AFN44" s="2"/>
      <c r="AFQ44" s="2"/>
      <c r="AFR44" s="2"/>
      <c r="AFU44" s="2"/>
      <c r="AFV44" s="2"/>
      <c r="AFY44" s="2"/>
      <c r="AFZ44" s="2"/>
      <c r="AGC44" s="2"/>
      <c r="AGD44" s="2"/>
      <c r="AGG44" s="2"/>
      <c r="AGH44" s="2"/>
      <c r="AGK44" s="2"/>
      <c r="AGL44" s="2"/>
      <c r="AGO44" s="2"/>
      <c r="AGP44" s="2"/>
      <c r="AGS44" s="2"/>
      <c r="AGT44" s="2"/>
      <c r="AGW44" s="2"/>
      <c r="AGX44" s="2"/>
      <c r="AHA44" s="2"/>
      <c r="AHB44" s="2"/>
      <c r="AHE44" s="2"/>
      <c r="AHF44" s="2"/>
      <c r="AHI44" s="2"/>
      <c r="AHJ44" s="2"/>
      <c r="AHM44" s="2"/>
      <c r="AHN44" s="2"/>
      <c r="AHQ44" s="2"/>
      <c r="AHR44" s="2"/>
      <c r="AHU44" s="2"/>
      <c r="AHV44" s="2"/>
      <c r="AHY44" s="2"/>
      <c r="AHZ44" s="2"/>
      <c r="AIC44" s="2"/>
      <c r="AID44" s="2"/>
      <c r="AIG44" s="2"/>
      <c r="AIH44" s="2"/>
      <c r="AIK44" s="2"/>
      <c r="AIL44" s="2"/>
      <c r="AIO44" s="2"/>
      <c r="AIP44" s="2"/>
      <c r="AIS44" s="2"/>
      <c r="AIT44" s="2"/>
      <c r="AIW44" s="2"/>
      <c r="AIX44" s="2"/>
      <c r="AJA44" s="2"/>
      <c r="AJB44" s="2"/>
      <c r="AJE44" s="2"/>
      <c r="AJF44" s="2"/>
      <c r="AJI44" s="2"/>
      <c r="AJJ44" s="2"/>
      <c r="AJM44" s="2"/>
      <c r="AJN44" s="2"/>
      <c r="AJQ44" s="2"/>
      <c r="AJR44" s="2"/>
      <c r="AJU44" s="2"/>
      <c r="AJV44" s="2"/>
      <c r="AJY44" s="2"/>
      <c r="AJZ44" s="2"/>
      <c r="AKC44" s="2"/>
      <c r="AKD44" s="2"/>
      <c r="AKG44" s="2"/>
      <c r="AKH44" s="2"/>
      <c r="AKK44" s="2"/>
      <c r="AKL44" s="2"/>
      <c r="AKO44" s="2"/>
      <c r="AKP44" s="2"/>
      <c r="AKS44" s="2"/>
      <c r="AKT44" s="2"/>
      <c r="AKW44" s="2"/>
      <c r="AKX44" s="2"/>
      <c r="ALA44" s="2"/>
      <c r="ALB44" s="2"/>
      <c r="ALE44" s="2"/>
      <c r="ALF44" s="2"/>
      <c r="ALI44" s="2"/>
      <c r="ALJ44" s="2"/>
      <c r="ALM44" s="2"/>
      <c r="ALN44" s="2"/>
      <c r="ALQ44" s="2"/>
      <c r="ALR44" s="2"/>
      <c r="ALU44" s="2"/>
      <c r="ALV44" s="2"/>
      <c r="ALY44" s="2"/>
      <c r="ALZ44" s="2"/>
      <c r="AMC44" s="2"/>
      <c r="AMD44" s="2"/>
      <c r="AMG44" s="2"/>
      <c r="AMH44" s="2"/>
      <c r="AMK44" s="2"/>
      <c r="AML44" s="2"/>
      <c r="AMO44" s="2"/>
      <c r="AMP44" s="2"/>
      <c r="AMS44" s="2"/>
      <c r="AMT44" s="2"/>
      <c r="AMW44" s="2"/>
      <c r="AMX44" s="2"/>
      <c r="ANA44" s="2"/>
      <c r="ANB44" s="2"/>
      <c r="ANE44" s="2"/>
      <c r="ANF44" s="2"/>
      <c r="ANI44" s="2"/>
      <c r="ANJ44" s="2"/>
      <c r="ANM44" s="2"/>
      <c r="ANN44" s="2"/>
      <c r="ANQ44" s="2"/>
      <c r="ANR44" s="2"/>
      <c r="ANU44" s="2"/>
      <c r="ANV44" s="2"/>
      <c r="ANY44" s="2"/>
      <c r="ANZ44" s="2"/>
      <c r="AOC44" s="2"/>
      <c r="AOD44" s="2"/>
      <c r="AOG44" s="2"/>
      <c r="AOH44" s="2"/>
      <c r="AOK44" s="2"/>
      <c r="AOL44" s="2"/>
      <c r="AOO44" s="2"/>
      <c r="AOP44" s="2"/>
      <c r="AOS44" s="2"/>
      <c r="AOT44" s="2"/>
      <c r="AOW44" s="2"/>
      <c r="AOX44" s="2"/>
      <c r="APA44" s="2"/>
      <c r="APB44" s="2"/>
      <c r="APE44" s="2"/>
      <c r="APF44" s="2"/>
      <c r="API44" s="2"/>
      <c r="APJ44" s="2"/>
      <c r="APM44" s="2"/>
      <c r="APN44" s="2"/>
      <c r="APQ44" s="2"/>
      <c r="APR44" s="2"/>
      <c r="APU44" s="2"/>
      <c r="APV44" s="2"/>
      <c r="APY44" s="2"/>
      <c r="APZ44" s="2"/>
      <c r="AQC44" s="2"/>
      <c r="AQD44" s="2"/>
      <c r="AQG44" s="2"/>
      <c r="AQH44" s="2"/>
      <c r="AQK44" s="2"/>
      <c r="AQL44" s="2"/>
      <c r="AQO44" s="2"/>
      <c r="AQP44" s="2"/>
      <c r="AQS44" s="2"/>
      <c r="AQT44" s="2"/>
      <c r="AQW44" s="2"/>
      <c r="AQX44" s="2"/>
      <c r="ARA44" s="2"/>
      <c r="ARB44" s="2"/>
      <c r="ARE44" s="2"/>
      <c r="ARF44" s="2"/>
      <c r="ARI44" s="2"/>
      <c r="ARJ44" s="2"/>
      <c r="ARM44" s="2"/>
      <c r="ARN44" s="2"/>
      <c r="ARQ44" s="2"/>
      <c r="ARR44" s="2"/>
      <c r="ARU44" s="2"/>
      <c r="ARV44" s="2"/>
      <c r="ARY44" s="2"/>
      <c r="ARZ44" s="2"/>
      <c r="ASC44" s="2"/>
      <c r="ASD44" s="2"/>
      <c r="ASG44" s="2"/>
      <c r="ASH44" s="2"/>
      <c r="ASK44" s="2"/>
      <c r="ASL44" s="2"/>
      <c r="ASO44" s="2"/>
      <c r="ASP44" s="2"/>
      <c r="ASS44" s="2"/>
      <c r="AST44" s="2"/>
      <c r="ASW44" s="2"/>
      <c r="ASX44" s="2"/>
      <c r="ATA44" s="2"/>
      <c r="ATB44" s="2"/>
      <c r="ATE44" s="2"/>
      <c r="ATF44" s="2"/>
      <c r="ATI44" s="2"/>
      <c r="ATJ44" s="2"/>
      <c r="ATM44" s="2"/>
      <c r="ATN44" s="2"/>
      <c r="ATQ44" s="2"/>
      <c r="ATR44" s="2"/>
      <c r="ATU44" s="2"/>
      <c r="ATV44" s="2"/>
      <c r="ATY44" s="2"/>
      <c r="ATZ44" s="2"/>
      <c r="AUC44" s="2"/>
      <c r="AUD44" s="2"/>
      <c r="AUG44" s="2"/>
      <c r="AUH44" s="2"/>
      <c r="AUK44" s="2"/>
      <c r="AUL44" s="2"/>
      <c r="AUO44" s="2"/>
      <c r="AUP44" s="2"/>
      <c r="AUS44" s="2"/>
      <c r="AUT44" s="2"/>
      <c r="AUW44" s="2"/>
      <c r="AUX44" s="2"/>
      <c r="AVA44" s="2"/>
      <c r="AVB44" s="2"/>
      <c r="AVE44" s="2"/>
      <c r="AVF44" s="2"/>
      <c r="AVI44" s="2"/>
      <c r="AVJ44" s="2"/>
      <c r="AVM44" s="2"/>
      <c r="AVN44" s="2"/>
      <c r="AVQ44" s="2"/>
      <c r="AVR44" s="2"/>
      <c r="AVU44" s="2"/>
      <c r="AVV44" s="2"/>
      <c r="AVY44" s="2"/>
      <c r="AVZ44" s="2"/>
      <c r="AWC44" s="2"/>
      <c r="AWD44" s="2"/>
      <c r="AWG44" s="2"/>
      <c r="AWH44" s="2"/>
      <c r="AWK44" s="2"/>
      <c r="AWL44" s="2"/>
      <c r="AWO44" s="2"/>
      <c r="AWP44" s="2"/>
      <c r="AWS44" s="2"/>
      <c r="AWT44" s="2"/>
      <c r="AWW44" s="2"/>
      <c r="AWX44" s="2"/>
      <c r="AXA44" s="2"/>
      <c r="AXB44" s="2"/>
      <c r="AXE44" s="2"/>
      <c r="AXF44" s="2"/>
      <c r="AXI44" s="2"/>
      <c r="AXJ44" s="2"/>
      <c r="AXM44" s="2"/>
      <c r="AXN44" s="2"/>
      <c r="AXQ44" s="2"/>
      <c r="AXR44" s="2"/>
      <c r="AXU44" s="2"/>
      <c r="AXV44" s="2"/>
      <c r="AXY44" s="2"/>
      <c r="AXZ44" s="2"/>
      <c r="AYC44" s="2"/>
      <c r="AYD44" s="2"/>
      <c r="AYG44" s="2"/>
      <c r="AYH44" s="2"/>
      <c r="AYK44" s="2"/>
      <c r="AYL44" s="2"/>
      <c r="AYO44" s="2"/>
      <c r="AYP44" s="2"/>
      <c r="AYS44" s="2"/>
      <c r="AYT44" s="2"/>
      <c r="AYW44" s="2"/>
      <c r="AYX44" s="2"/>
      <c r="AZA44" s="2"/>
      <c r="AZB44" s="2"/>
      <c r="AZE44" s="2"/>
      <c r="AZF44" s="2"/>
      <c r="AZI44" s="2"/>
      <c r="AZJ44" s="2"/>
      <c r="AZM44" s="2"/>
      <c r="AZN44" s="2"/>
      <c r="AZQ44" s="2"/>
      <c r="AZR44" s="2"/>
      <c r="AZU44" s="2"/>
      <c r="AZV44" s="2"/>
      <c r="AZY44" s="2"/>
      <c r="AZZ44" s="2"/>
      <c r="BAC44" s="2"/>
      <c r="BAD44" s="2"/>
      <c r="BAG44" s="2"/>
      <c r="BAH44" s="2"/>
      <c r="BAK44" s="2"/>
      <c r="BAL44" s="2"/>
      <c r="BAO44" s="2"/>
      <c r="BAP44" s="2"/>
      <c r="BAS44" s="2"/>
      <c r="BAT44" s="2"/>
      <c r="BAW44" s="2"/>
      <c r="BAX44" s="2"/>
      <c r="BBA44" s="2"/>
      <c r="BBB44" s="2"/>
      <c r="BBE44" s="2"/>
      <c r="BBF44" s="2"/>
      <c r="BBI44" s="2"/>
      <c r="BBJ44" s="2"/>
      <c r="BBM44" s="2"/>
      <c r="BBN44" s="2"/>
      <c r="BBQ44" s="2"/>
      <c r="BBR44" s="2"/>
      <c r="BBU44" s="2"/>
      <c r="BBV44" s="2"/>
      <c r="BBY44" s="2"/>
      <c r="BBZ44" s="2"/>
      <c r="BCC44" s="2"/>
      <c r="BCD44" s="2"/>
      <c r="BCG44" s="2"/>
      <c r="BCH44" s="2"/>
      <c r="BCK44" s="2"/>
      <c r="BCL44" s="2"/>
      <c r="BCO44" s="2"/>
      <c r="BCP44" s="2"/>
      <c r="BCS44" s="2"/>
      <c r="BCT44" s="2"/>
      <c r="BCW44" s="2"/>
      <c r="BCX44" s="2"/>
      <c r="BDA44" s="2"/>
      <c r="BDB44" s="2"/>
      <c r="BDE44" s="2"/>
      <c r="BDF44" s="2"/>
      <c r="BDI44" s="2"/>
      <c r="BDJ44" s="2"/>
      <c r="BDM44" s="2"/>
      <c r="BDN44" s="2"/>
      <c r="BDQ44" s="2"/>
      <c r="BDR44" s="2"/>
      <c r="BDU44" s="2"/>
      <c r="BDV44" s="2"/>
      <c r="BDY44" s="2"/>
      <c r="BDZ44" s="2"/>
      <c r="BEC44" s="2"/>
      <c r="BED44" s="2"/>
      <c r="BEG44" s="2"/>
      <c r="BEH44" s="2"/>
      <c r="BEK44" s="2"/>
      <c r="BEL44" s="2"/>
      <c r="BEO44" s="2"/>
      <c r="BEP44" s="2"/>
      <c r="BES44" s="2"/>
      <c r="BET44" s="2"/>
      <c r="BEW44" s="2"/>
      <c r="BEX44" s="2"/>
      <c r="BFA44" s="2"/>
      <c r="BFB44" s="2"/>
      <c r="BFE44" s="2"/>
      <c r="BFF44" s="2"/>
      <c r="BFI44" s="2"/>
      <c r="BFJ44" s="2"/>
      <c r="BFM44" s="2"/>
      <c r="BFN44" s="2"/>
      <c r="BFQ44" s="2"/>
      <c r="BFR44" s="2"/>
      <c r="BFU44" s="2"/>
      <c r="BFV44" s="2"/>
      <c r="BFY44" s="2"/>
      <c r="BFZ44" s="2"/>
      <c r="BGC44" s="2"/>
      <c r="BGD44" s="2"/>
      <c r="BGG44" s="2"/>
      <c r="BGH44" s="2"/>
      <c r="BGK44" s="2"/>
      <c r="BGL44" s="2"/>
      <c r="BGO44" s="2"/>
      <c r="BGP44" s="2"/>
      <c r="BGS44" s="2"/>
      <c r="BGT44" s="2"/>
      <c r="BGW44" s="2"/>
      <c r="BGX44" s="2"/>
      <c r="BHA44" s="2"/>
      <c r="BHB44" s="2"/>
      <c r="BHE44" s="2"/>
      <c r="BHF44" s="2"/>
      <c r="BHI44" s="2"/>
      <c r="BHJ44" s="2"/>
      <c r="BHM44" s="2"/>
      <c r="BHN44" s="2"/>
      <c r="BHQ44" s="2"/>
      <c r="BHR44" s="2"/>
      <c r="BHU44" s="2"/>
      <c r="BHV44" s="2"/>
      <c r="BHY44" s="2"/>
      <c r="BHZ44" s="2"/>
      <c r="BIC44" s="2"/>
      <c r="BID44" s="2"/>
      <c r="BIG44" s="2"/>
      <c r="BIH44" s="2"/>
      <c r="BIK44" s="2"/>
      <c r="BIL44" s="2"/>
      <c r="BIO44" s="2"/>
      <c r="BIP44" s="2"/>
      <c r="BIS44" s="2"/>
      <c r="BIT44" s="2"/>
      <c r="BIW44" s="2"/>
      <c r="BIX44" s="2"/>
      <c r="BJA44" s="2"/>
      <c r="BJB44" s="2"/>
      <c r="BJE44" s="2"/>
      <c r="BJF44" s="2"/>
      <c r="BJI44" s="2"/>
      <c r="BJJ44" s="2"/>
      <c r="BJM44" s="2"/>
      <c r="BJN44" s="2"/>
      <c r="BJQ44" s="2"/>
      <c r="BJR44" s="2"/>
      <c r="BJU44" s="2"/>
      <c r="BJV44" s="2"/>
      <c r="BJY44" s="2"/>
      <c r="BJZ44" s="2"/>
      <c r="BKC44" s="2"/>
      <c r="BKD44" s="2"/>
      <c r="BKG44" s="2"/>
      <c r="BKH44" s="2"/>
      <c r="BKK44" s="2"/>
      <c r="BKL44" s="2"/>
      <c r="BKO44" s="2"/>
      <c r="BKP44" s="2"/>
      <c r="BKS44" s="2"/>
      <c r="BKT44" s="2"/>
      <c r="BKW44" s="2"/>
      <c r="BKX44" s="2"/>
      <c r="BLA44" s="2"/>
      <c r="BLB44" s="2"/>
      <c r="BLE44" s="2"/>
      <c r="BLF44" s="2"/>
      <c r="BLI44" s="2"/>
      <c r="BLJ44" s="2"/>
      <c r="BLM44" s="2"/>
      <c r="BLN44" s="2"/>
      <c r="BLQ44" s="2"/>
      <c r="BLR44" s="2"/>
      <c r="BLU44" s="2"/>
      <c r="BLV44" s="2"/>
      <c r="BLY44" s="2"/>
      <c r="BLZ44" s="2"/>
      <c r="BMC44" s="2"/>
      <c r="BMD44" s="2"/>
      <c r="BMG44" s="2"/>
      <c r="BMH44" s="2"/>
      <c r="BMK44" s="2"/>
      <c r="BML44" s="2"/>
      <c r="BMO44" s="2"/>
      <c r="BMP44" s="2"/>
      <c r="BMS44" s="2"/>
      <c r="BMT44" s="2"/>
      <c r="BMW44" s="2"/>
      <c r="BMX44" s="2"/>
      <c r="BNA44" s="2"/>
      <c r="BNB44" s="2"/>
      <c r="BNE44" s="2"/>
      <c r="BNF44" s="2"/>
      <c r="BNI44" s="2"/>
      <c r="BNJ44" s="2"/>
      <c r="BNM44" s="2"/>
      <c r="BNN44" s="2"/>
      <c r="BNQ44" s="2"/>
      <c r="BNR44" s="2"/>
      <c r="BNU44" s="2"/>
      <c r="BNV44" s="2"/>
      <c r="BNY44" s="2"/>
      <c r="BNZ44" s="2"/>
      <c r="BOC44" s="2"/>
      <c r="BOD44" s="2"/>
      <c r="BOG44" s="2"/>
      <c r="BOH44" s="2"/>
      <c r="BOK44" s="2"/>
      <c r="BOL44" s="2"/>
      <c r="BOO44" s="2"/>
      <c r="BOP44" s="2"/>
      <c r="BOS44" s="2"/>
      <c r="BOT44" s="2"/>
      <c r="BOW44" s="2"/>
      <c r="BOX44" s="2"/>
      <c r="BPA44" s="2"/>
      <c r="BPB44" s="2"/>
      <c r="BPE44" s="2"/>
      <c r="BPF44" s="2"/>
      <c r="BPI44" s="2"/>
      <c r="BPJ44" s="2"/>
      <c r="BPM44" s="2"/>
      <c r="BPN44" s="2"/>
      <c r="BPQ44" s="2"/>
      <c r="BPR44" s="2"/>
      <c r="BPU44" s="2"/>
      <c r="BPV44" s="2"/>
      <c r="BPY44" s="2"/>
      <c r="BPZ44" s="2"/>
      <c r="BQC44" s="2"/>
      <c r="BQD44" s="2"/>
      <c r="BQG44" s="2"/>
      <c r="BQH44" s="2"/>
      <c r="BQK44" s="2"/>
      <c r="BQL44" s="2"/>
      <c r="BQO44" s="2"/>
      <c r="BQP44" s="2"/>
      <c r="BQS44" s="2"/>
      <c r="BQT44" s="2"/>
      <c r="BQW44" s="2"/>
      <c r="BQX44" s="2"/>
      <c r="BRA44" s="2"/>
      <c r="BRB44" s="2"/>
      <c r="BRE44" s="2"/>
      <c r="BRF44" s="2"/>
      <c r="BRI44" s="2"/>
      <c r="BRJ44" s="2"/>
      <c r="BRM44" s="2"/>
      <c r="BRN44" s="2"/>
      <c r="BRQ44" s="2"/>
    </row>
    <row r="45" spans="1:1022 1025:1837">
      <c r="B45" s="2"/>
      <c r="C45" s="2"/>
    </row>
    <row r="46" spans="1:1022 1025:1837">
      <c r="A46" s="2" t="s">
        <v>565</v>
      </c>
    </row>
    <row r="47" spans="1:1022 1025:1837">
      <c r="A47" s="2" t="s">
        <v>566</v>
      </c>
      <c r="B47" s="2" t="s">
        <v>534</v>
      </c>
      <c r="C47" s="2"/>
    </row>
    <row r="48" spans="1:1022 1025:1837">
      <c r="A48" s="11" t="s">
        <v>567</v>
      </c>
      <c r="B48" s="2" t="s">
        <v>568</v>
      </c>
      <c r="C48" s="2"/>
    </row>
    <row r="49" spans="1:3">
      <c r="A49" s="12" t="s">
        <v>780</v>
      </c>
      <c r="B49" s="2" t="s">
        <v>816</v>
      </c>
      <c r="C49" s="2"/>
    </row>
    <row r="50" spans="1:3">
      <c r="A50" s="2" t="s">
        <v>781</v>
      </c>
      <c r="B50" s="2" t="s">
        <v>569</v>
      </c>
      <c r="C50" s="2"/>
    </row>
    <row r="51" spans="1:3">
      <c r="A51" s="2" t="s">
        <v>781</v>
      </c>
      <c r="B51" s="2" t="s">
        <v>570</v>
      </c>
      <c r="C51" s="2"/>
    </row>
    <row r="52" spans="1:3">
      <c r="A52" s="2" t="s">
        <v>781</v>
      </c>
      <c r="B52" s="2" t="s">
        <v>571</v>
      </c>
      <c r="C52" s="2"/>
    </row>
    <row r="53" spans="1:3">
      <c r="A53" s="2" t="s">
        <v>781</v>
      </c>
      <c r="B53" s="2" t="s">
        <v>782</v>
      </c>
      <c r="C53" s="2"/>
    </row>
    <row r="54" spans="1:3">
      <c r="A54" s="2" t="s">
        <v>781</v>
      </c>
      <c r="B54" s="2" t="s">
        <v>783</v>
      </c>
      <c r="C54" s="2"/>
    </row>
    <row r="55" spans="1:3">
      <c r="A55" s="2" t="s">
        <v>781</v>
      </c>
      <c r="B55" s="2" t="s">
        <v>784</v>
      </c>
      <c r="C55" s="2"/>
    </row>
    <row r="56" spans="1:3">
      <c r="A56" s="2"/>
      <c r="B56" s="2"/>
      <c r="C56" s="2"/>
    </row>
    <row r="57" spans="1:3">
      <c r="A57" s="2" t="s">
        <v>844</v>
      </c>
      <c r="B57" s="2" t="s">
        <v>817</v>
      </c>
      <c r="C57" s="2"/>
    </row>
    <row r="58" spans="1:3">
      <c r="A58" s="2"/>
      <c r="B58" s="2" t="s">
        <v>818</v>
      </c>
    </row>
    <row r="59" spans="1:3">
      <c r="A59" s="2" t="s">
        <v>798</v>
      </c>
    </row>
    <row r="60" spans="1:3">
      <c r="A60" s="2" t="s">
        <v>572</v>
      </c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23"/>
  <sheetViews>
    <sheetView workbookViewId="0">
      <pane ySplit="3" topLeftCell="A2282" activePane="bottomLeft" state="frozen"/>
      <selection pane="bottomLeft" activeCell="C2292" sqref="C2292"/>
    </sheetView>
  </sheetViews>
  <sheetFormatPr defaultRowHeight="15.75"/>
  <cols>
    <col min="1" max="1" width="6.25" style="50" customWidth="1"/>
    <col min="2" max="2" width="15.5" style="3" customWidth="1"/>
    <col min="3" max="3" width="7.25" style="50" customWidth="1"/>
    <col min="4" max="4" width="10.75" style="3" customWidth="1"/>
    <col min="5" max="5" width="7.75" style="3" customWidth="1"/>
    <col min="6" max="6" width="8" style="3" customWidth="1"/>
    <col min="7" max="10" width="9" style="3" customWidth="1"/>
    <col min="11" max="13" width="8.75" style="3"/>
  </cols>
  <sheetData>
    <row r="1" spans="1:18">
      <c r="A1" s="50" t="s">
        <v>581</v>
      </c>
      <c r="B1" s="3" t="s">
        <v>580</v>
      </c>
      <c r="C1" s="65" t="s">
        <v>79</v>
      </c>
      <c r="D1" s="69" t="s">
        <v>79</v>
      </c>
      <c r="E1" s="61" t="s">
        <v>1</v>
      </c>
      <c r="F1" s="61" t="s">
        <v>2</v>
      </c>
      <c r="G1" s="61" t="s">
        <v>85</v>
      </c>
      <c r="H1" s="61" t="s">
        <v>177</v>
      </c>
      <c r="I1" s="61" t="s">
        <v>97</v>
      </c>
      <c r="J1" s="61" t="s">
        <v>96</v>
      </c>
      <c r="K1" s="61" t="s">
        <v>86</v>
      </c>
      <c r="L1" s="61" t="s">
        <v>819</v>
      </c>
      <c r="M1" s="82" t="s">
        <v>78</v>
      </c>
    </row>
    <row r="2" spans="1:18">
      <c r="A2" s="50" t="s">
        <v>83</v>
      </c>
      <c r="B2" s="3" t="s">
        <v>83</v>
      </c>
      <c r="C2" s="65" t="s">
        <v>83</v>
      </c>
      <c r="D2" s="69" t="s">
        <v>88</v>
      </c>
      <c r="E2" s="61"/>
      <c r="F2" s="61"/>
      <c r="G2" s="61"/>
      <c r="H2" s="61"/>
      <c r="I2" s="61" t="s">
        <v>4</v>
      </c>
      <c r="J2" s="61" t="s">
        <v>4</v>
      </c>
      <c r="K2" s="61" t="s">
        <v>77</v>
      </c>
      <c r="L2" s="61" t="s">
        <v>77</v>
      </c>
      <c r="M2" s="82" t="s">
        <v>77</v>
      </c>
    </row>
    <row r="3" spans="1:18">
      <c r="A3" s="56"/>
      <c r="B3" s="60"/>
      <c r="C3" s="66"/>
      <c r="D3" s="70"/>
      <c r="E3" s="54" t="s">
        <v>472</v>
      </c>
      <c r="F3" s="54" t="s">
        <v>472</v>
      </c>
      <c r="G3" s="54" t="s">
        <v>472</v>
      </c>
      <c r="H3" s="54" t="s">
        <v>472</v>
      </c>
      <c r="I3" s="54" t="s">
        <v>473</v>
      </c>
      <c r="J3" s="54" t="s">
        <v>473</v>
      </c>
      <c r="K3" s="70" t="s">
        <v>820</v>
      </c>
      <c r="L3" s="70" t="s">
        <v>821</v>
      </c>
      <c r="M3" s="55" t="s">
        <v>474</v>
      </c>
    </row>
    <row r="4" spans="1:18">
      <c r="A4" s="50">
        <v>1</v>
      </c>
      <c r="B4" s="3">
        <v>6</v>
      </c>
      <c r="C4" s="57">
        <v>1</v>
      </c>
      <c r="D4" s="71">
        <v>33953</v>
      </c>
      <c r="E4" s="83">
        <v>0</v>
      </c>
      <c r="F4" s="83">
        <v>0</v>
      </c>
      <c r="G4" s="84">
        <v>0</v>
      </c>
      <c r="H4" s="84">
        <v>0</v>
      </c>
      <c r="I4" s="85">
        <v>0</v>
      </c>
      <c r="J4" s="85">
        <v>0</v>
      </c>
      <c r="K4" s="84">
        <v>0</v>
      </c>
      <c r="L4" s="84">
        <v>0</v>
      </c>
      <c r="M4" s="84">
        <v>0</v>
      </c>
    </row>
    <row r="5" spans="1:18">
      <c r="A5" s="50">
        <v>1</v>
      </c>
      <c r="B5" s="3">
        <v>6</v>
      </c>
      <c r="C5" s="57">
        <v>2</v>
      </c>
      <c r="D5" s="71">
        <v>33982</v>
      </c>
      <c r="E5" s="83">
        <v>0</v>
      </c>
      <c r="F5" s="83">
        <v>0</v>
      </c>
      <c r="G5" s="84">
        <v>0</v>
      </c>
      <c r="H5" s="84">
        <v>0</v>
      </c>
      <c r="I5" s="85"/>
      <c r="J5" s="85"/>
      <c r="K5" s="84">
        <v>0</v>
      </c>
      <c r="L5" s="84">
        <v>0</v>
      </c>
      <c r="M5" s="84">
        <v>0</v>
      </c>
    </row>
    <row r="6" spans="1:18">
      <c r="A6" s="50">
        <v>1</v>
      </c>
      <c r="B6" s="3">
        <v>6</v>
      </c>
      <c r="C6" s="57">
        <v>3</v>
      </c>
      <c r="D6" s="71">
        <v>34008</v>
      </c>
      <c r="E6" s="83">
        <v>0</v>
      </c>
      <c r="F6" s="83">
        <v>0</v>
      </c>
      <c r="G6" s="84">
        <v>0</v>
      </c>
      <c r="H6" s="84">
        <v>0</v>
      </c>
      <c r="I6" s="85">
        <v>0</v>
      </c>
      <c r="J6" s="85">
        <v>0</v>
      </c>
      <c r="K6" s="84">
        <v>0</v>
      </c>
      <c r="L6" s="84">
        <v>0</v>
      </c>
      <c r="M6" s="84">
        <v>0</v>
      </c>
      <c r="O6" s="41"/>
      <c r="P6" s="41"/>
      <c r="Q6" s="41"/>
      <c r="R6" s="41"/>
    </row>
    <row r="7" spans="1:18">
      <c r="A7" s="50">
        <v>1</v>
      </c>
      <c r="B7" s="3">
        <v>6</v>
      </c>
      <c r="C7" s="57">
        <v>4</v>
      </c>
      <c r="D7" s="71">
        <v>34036</v>
      </c>
      <c r="E7" s="83">
        <v>0</v>
      </c>
      <c r="F7" s="83">
        <v>0</v>
      </c>
      <c r="G7" s="84">
        <v>0</v>
      </c>
      <c r="H7" s="84">
        <v>0</v>
      </c>
      <c r="I7" s="85">
        <v>0</v>
      </c>
      <c r="J7" s="85">
        <v>0</v>
      </c>
      <c r="K7" s="84">
        <v>0</v>
      </c>
      <c r="L7" s="84">
        <v>3.5254614561110988E-2</v>
      </c>
      <c r="M7" s="84">
        <v>3.5254614561110988E-2</v>
      </c>
      <c r="O7" s="41"/>
      <c r="P7" s="42"/>
      <c r="Q7" s="42"/>
      <c r="R7" s="41"/>
    </row>
    <row r="8" spans="1:18">
      <c r="A8" s="50">
        <v>1</v>
      </c>
      <c r="B8" s="3">
        <v>6</v>
      </c>
      <c r="C8" s="57">
        <v>5</v>
      </c>
      <c r="D8" s="71">
        <v>34078</v>
      </c>
      <c r="E8" s="83">
        <v>0</v>
      </c>
      <c r="F8" s="83">
        <v>0</v>
      </c>
      <c r="G8" s="84">
        <v>0</v>
      </c>
      <c r="H8" s="84">
        <v>0</v>
      </c>
      <c r="I8" s="85">
        <v>0</v>
      </c>
      <c r="J8" s="85">
        <v>0</v>
      </c>
      <c r="K8" s="84">
        <v>0</v>
      </c>
      <c r="L8" s="84">
        <v>0</v>
      </c>
      <c r="M8" s="84">
        <v>0</v>
      </c>
      <c r="O8" s="41"/>
      <c r="P8" s="41"/>
      <c r="Q8" s="41"/>
      <c r="R8" s="41"/>
    </row>
    <row r="9" spans="1:18">
      <c r="A9" s="50">
        <v>1</v>
      </c>
      <c r="B9" s="3">
        <v>6</v>
      </c>
      <c r="C9" s="57">
        <v>6</v>
      </c>
      <c r="D9" s="71">
        <v>34100</v>
      </c>
      <c r="E9" s="83">
        <v>0</v>
      </c>
      <c r="F9" s="83">
        <v>0</v>
      </c>
      <c r="G9" s="84">
        <v>0</v>
      </c>
      <c r="H9" s="84">
        <v>0</v>
      </c>
      <c r="I9" s="85">
        <v>0</v>
      </c>
      <c r="J9" s="85">
        <v>0</v>
      </c>
      <c r="K9" s="84">
        <v>0</v>
      </c>
      <c r="L9" s="84">
        <v>0</v>
      </c>
      <c r="M9" s="84">
        <v>0</v>
      </c>
      <c r="O9" s="41"/>
      <c r="P9" s="41"/>
      <c r="Q9" s="41"/>
      <c r="R9" s="41"/>
    </row>
    <row r="10" spans="1:18">
      <c r="A10" s="50">
        <v>1</v>
      </c>
      <c r="B10" s="3">
        <v>6</v>
      </c>
      <c r="C10" s="57">
        <v>7</v>
      </c>
      <c r="D10" s="71">
        <v>34135</v>
      </c>
      <c r="E10" s="83">
        <v>0</v>
      </c>
      <c r="F10" s="83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2.3926641300598604E-2</v>
      </c>
      <c r="M10" s="84">
        <v>2.3926641300598604E-2</v>
      </c>
      <c r="O10" s="41"/>
      <c r="P10" s="41"/>
      <c r="Q10" s="41"/>
      <c r="R10" s="41"/>
    </row>
    <row r="11" spans="1:18">
      <c r="A11" s="50">
        <v>1</v>
      </c>
      <c r="B11" s="3">
        <v>6</v>
      </c>
      <c r="C11" s="57">
        <v>8</v>
      </c>
      <c r="D11" s="71">
        <v>34163</v>
      </c>
      <c r="E11" s="83">
        <v>0</v>
      </c>
      <c r="F11" s="83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2.3727306207796013E-2</v>
      </c>
      <c r="M11" s="84">
        <v>2.3727306207796013E-2</v>
      </c>
      <c r="O11" s="41"/>
      <c r="P11" s="41"/>
      <c r="Q11" s="45"/>
      <c r="R11" s="45"/>
    </row>
    <row r="12" spans="1:18">
      <c r="A12" s="50">
        <v>1</v>
      </c>
      <c r="B12" s="3">
        <v>6</v>
      </c>
      <c r="C12" s="57">
        <v>9</v>
      </c>
      <c r="D12" s="71">
        <v>34190</v>
      </c>
      <c r="E12" s="83">
        <v>0</v>
      </c>
      <c r="F12" s="83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O12" s="41"/>
      <c r="P12" s="41"/>
      <c r="Q12" s="45"/>
      <c r="R12" s="45"/>
    </row>
    <row r="13" spans="1:18">
      <c r="A13" s="50">
        <v>1</v>
      </c>
      <c r="B13" s="3">
        <v>6</v>
      </c>
      <c r="C13" s="57">
        <v>10</v>
      </c>
      <c r="D13" s="71">
        <v>34226</v>
      </c>
      <c r="E13" s="83">
        <v>1</v>
      </c>
      <c r="F13" s="83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9.7786854657852862E-2</v>
      </c>
      <c r="M13" s="84">
        <v>9.7786854657852862E-2</v>
      </c>
      <c r="O13" s="41"/>
      <c r="P13" s="40"/>
      <c r="Q13" s="45"/>
      <c r="R13" s="46"/>
    </row>
    <row r="14" spans="1:18">
      <c r="A14" s="50">
        <v>1</v>
      </c>
      <c r="B14" s="3">
        <v>6</v>
      </c>
      <c r="C14" s="57">
        <v>11</v>
      </c>
      <c r="D14" s="71">
        <v>34255</v>
      </c>
      <c r="E14" s="83">
        <v>0</v>
      </c>
      <c r="F14" s="83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4.8630849021872161E-2</v>
      </c>
      <c r="M14" s="84">
        <v>4.8630849021872161E-2</v>
      </c>
    </row>
    <row r="15" spans="1:18">
      <c r="A15" s="50">
        <v>1</v>
      </c>
      <c r="B15" s="3">
        <v>6</v>
      </c>
      <c r="C15" s="57">
        <v>12</v>
      </c>
      <c r="D15" s="71">
        <v>34288</v>
      </c>
      <c r="E15" s="83">
        <v>0</v>
      </c>
      <c r="F15" s="83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O15" s="41"/>
      <c r="P15" s="41"/>
      <c r="Q15" s="41"/>
      <c r="R15" s="41"/>
    </row>
    <row r="16" spans="1:18">
      <c r="A16" s="50">
        <v>1</v>
      </c>
      <c r="B16" s="3">
        <v>7</v>
      </c>
      <c r="C16" s="57">
        <v>1</v>
      </c>
      <c r="D16" s="71">
        <v>33952</v>
      </c>
      <c r="E16" s="83">
        <v>0.3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O16" s="41"/>
      <c r="P16" s="42"/>
      <c r="Q16" s="42"/>
      <c r="R16" s="41"/>
    </row>
    <row r="17" spans="1:18">
      <c r="A17" s="50">
        <v>1</v>
      </c>
      <c r="B17" s="3">
        <v>7</v>
      </c>
      <c r="C17" s="57">
        <v>2</v>
      </c>
      <c r="D17" s="71">
        <v>33994</v>
      </c>
      <c r="E17" s="83">
        <v>1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O17" s="41"/>
      <c r="P17" s="41"/>
      <c r="Q17" s="41"/>
      <c r="R17" s="41"/>
    </row>
    <row r="18" spans="1:18">
      <c r="A18" s="50">
        <v>1</v>
      </c>
      <c r="B18" s="3">
        <v>7</v>
      </c>
      <c r="C18" s="57">
        <v>3</v>
      </c>
      <c r="D18" s="71">
        <v>34008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2.5591103304118526E-2</v>
      </c>
      <c r="M18" s="83">
        <v>2.5591103304118526E-2</v>
      </c>
      <c r="O18" s="41"/>
      <c r="P18" s="41"/>
      <c r="Q18" s="41"/>
      <c r="R18" s="41"/>
    </row>
    <row r="19" spans="1:18">
      <c r="A19" s="50">
        <v>1</v>
      </c>
      <c r="B19" s="3">
        <v>7</v>
      </c>
      <c r="C19" s="57">
        <v>4</v>
      </c>
      <c r="D19" s="71">
        <v>34036</v>
      </c>
      <c r="E19" s="83">
        <v>0.3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O19" s="41"/>
      <c r="P19" s="41"/>
      <c r="Q19" s="41"/>
      <c r="R19" s="41"/>
    </row>
    <row r="20" spans="1:18">
      <c r="A20" s="50">
        <v>1</v>
      </c>
      <c r="B20" s="3">
        <v>7</v>
      </c>
      <c r="C20" s="57">
        <v>5</v>
      </c>
      <c r="D20" s="71">
        <v>34071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O20" s="41"/>
      <c r="P20" s="41"/>
      <c r="Q20" s="45"/>
      <c r="R20" s="45"/>
    </row>
    <row r="21" spans="1:18">
      <c r="A21" s="50">
        <v>1</v>
      </c>
      <c r="B21" s="3">
        <v>7</v>
      </c>
      <c r="C21" s="57">
        <v>6</v>
      </c>
      <c r="D21" s="71">
        <v>34106</v>
      </c>
      <c r="E21" s="83">
        <v>0.7</v>
      </c>
      <c r="F21" s="83">
        <v>0</v>
      </c>
      <c r="G21" s="83">
        <v>0.3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O21" s="41"/>
      <c r="P21" s="41"/>
      <c r="Q21" s="45"/>
      <c r="R21" s="45"/>
    </row>
    <row r="22" spans="1:18">
      <c r="A22" s="50">
        <v>1</v>
      </c>
      <c r="B22" s="3">
        <v>7</v>
      </c>
      <c r="C22" s="57">
        <v>7</v>
      </c>
      <c r="D22" s="71">
        <v>34134</v>
      </c>
      <c r="E22" s="83">
        <v>0.3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5.2710033671169505E-2</v>
      </c>
      <c r="M22" s="83">
        <v>5.2710033671169505E-2</v>
      </c>
      <c r="O22" s="41"/>
      <c r="P22" s="40"/>
      <c r="Q22" s="45"/>
      <c r="R22" s="46"/>
    </row>
    <row r="23" spans="1:18">
      <c r="A23" s="50">
        <v>1</v>
      </c>
      <c r="B23" s="3">
        <v>7</v>
      </c>
      <c r="C23" s="57">
        <v>8</v>
      </c>
      <c r="D23" s="71">
        <v>34162</v>
      </c>
      <c r="E23" s="83">
        <v>2.2999999999999998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</row>
    <row r="24" spans="1:18">
      <c r="A24" s="50">
        <v>1</v>
      </c>
      <c r="B24" s="3">
        <v>7</v>
      </c>
      <c r="C24" s="57">
        <v>9</v>
      </c>
      <c r="D24" s="71">
        <v>34190</v>
      </c>
      <c r="E24" s="83">
        <v>4.7</v>
      </c>
      <c r="F24" s="83">
        <v>2.7</v>
      </c>
      <c r="G24" s="83">
        <v>4.3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O24" s="41"/>
      <c r="P24" s="41"/>
      <c r="Q24" s="41"/>
      <c r="R24" s="41"/>
    </row>
    <row r="25" spans="1:18">
      <c r="A25" s="50">
        <v>1</v>
      </c>
      <c r="B25" s="3">
        <v>7</v>
      </c>
      <c r="C25" s="57">
        <v>10</v>
      </c>
      <c r="D25" s="71">
        <v>34225</v>
      </c>
      <c r="E25" s="83">
        <v>1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O25" s="41"/>
      <c r="P25" s="42"/>
      <c r="Q25" s="42"/>
      <c r="R25" s="41"/>
    </row>
    <row r="26" spans="1:18">
      <c r="A26" s="50">
        <v>1</v>
      </c>
      <c r="B26" s="3">
        <v>7</v>
      </c>
      <c r="C26" s="57">
        <v>11</v>
      </c>
      <c r="D26" s="71">
        <v>34253</v>
      </c>
      <c r="E26" s="83">
        <v>0.3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O26" s="41"/>
      <c r="P26" s="41"/>
      <c r="Q26" s="41"/>
      <c r="R26" s="41"/>
    </row>
    <row r="27" spans="1:18">
      <c r="A27" s="50">
        <v>1</v>
      </c>
      <c r="B27" s="3">
        <v>7</v>
      </c>
      <c r="C27" s="57">
        <v>12</v>
      </c>
      <c r="D27" s="71">
        <v>34281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O27" s="44"/>
      <c r="P27" s="41"/>
      <c r="Q27" s="41"/>
      <c r="R27" s="41"/>
    </row>
    <row r="28" spans="1:18">
      <c r="A28" s="50">
        <v>1</v>
      </c>
      <c r="B28" s="3">
        <v>11</v>
      </c>
      <c r="C28" s="57">
        <v>1</v>
      </c>
      <c r="D28" s="71">
        <v>33876</v>
      </c>
      <c r="E28" s="83">
        <v>16.7</v>
      </c>
      <c r="F28" s="83">
        <v>2.2999999999999998</v>
      </c>
      <c r="G28" s="83">
        <v>3.3</v>
      </c>
      <c r="H28" s="83">
        <v>1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O28" s="41"/>
      <c r="P28" s="41"/>
      <c r="Q28" s="41"/>
      <c r="R28" s="41"/>
    </row>
    <row r="29" spans="1:18">
      <c r="A29" s="50">
        <v>1</v>
      </c>
      <c r="B29" s="3">
        <v>11</v>
      </c>
      <c r="C29" s="57">
        <v>2</v>
      </c>
      <c r="D29" s="71">
        <v>33904</v>
      </c>
      <c r="E29" s="83">
        <v>400</v>
      </c>
      <c r="F29" s="83">
        <v>400</v>
      </c>
      <c r="G29" s="83">
        <v>400</v>
      </c>
      <c r="H29" s="83">
        <v>400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O29" s="41"/>
      <c r="P29" s="41"/>
      <c r="Q29" s="45"/>
      <c r="R29" s="45"/>
    </row>
    <row r="30" spans="1:18">
      <c r="A30" s="50">
        <v>1</v>
      </c>
      <c r="B30" s="3">
        <v>11</v>
      </c>
      <c r="C30" s="57">
        <v>3</v>
      </c>
      <c r="D30" s="71">
        <v>33946</v>
      </c>
      <c r="E30" s="83">
        <v>35.299999999999997</v>
      </c>
      <c r="F30" s="83">
        <v>5</v>
      </c>
      <c r="G30" s="83">
        <v>20.3</v>
      </c>
      <c r="H30" s="83">
        <v>0.7</v>
      </c>
      <c r="I30" s="83">
        <v>0</v>
      </c>
      <c r="J30" s="83">
        <v>3.0000000000000001E-3</v>
      </c>
      <c r="K30" s="83">
        <v>0</v>
      </c>
      <c r="L30" s="83">
        <v>0</v>
      </c>
      <c r="M30" s="83">
        <v>0</v>
      </c>
      <c r="O30" s="41"/>
      <c r="P30" s="41"/>
      <c r="Q30" s="45"/>
      <c r="R30" s="45"/>
    </row>
    <row r="31" spans="1:18">
      <c r="A31" s="50">
        <v>1</v>
      </c>
      <c r="B31" s="3">
        <v>11</v>
      </c>
      <c r="C31" s="57">
        <v>4</v>
      </c>
      <c r="D31" s="71">
        <v>33967</v>
      </c>
      <c r="E31" s="83">
        <v>11.7</v>
      </c>
      <c r="F31" s="83">
        <v>5</v>
      </c>
      <c r="G31" s="83">
        <v>17.3</v>
      </c>
      <c r="H31" s="83">
        <v>10.7</v>
      </c>
      <c r="I31" s="83">
        <v>0</v>
      </c>
      <c r="J31" s="83">
        <v>1.7999999999999999E-2</v>
      </c>
      <c r="K31" s="83">
        <v>0</v>
      </c>
      <c r="L31" s="83">
        <v>0</v>
      </c>
      <c r="M31" s="83">
        <v>0</v>
      </c>
      <c r="O31" s="41"/>
      <c r="P31" s="40"/>
      <c r="Q31" s="45"/>
      <c r="R31" s="46"/>
    </row>
    <row r="32" spans="1:18">
      <c r="A32" s="50">
        <v>1</v>
      </c>
      <c r="B32" s="3">
        <v>11</v>
      </c>
      <c r="C32" s="57">
        <v>5</v>
      </c>
      <c r="D32" s="71">
        <v>33995</v>
      </c>
      <c r="E32" s="83">
        <v>2</v>
      </c>
      <c r="F32" s="83">
        <v>0</v>
      </c>
      <c r="G32" s="83">
        <v>0</v>
      </c>
      <c r="H32" s="83">
        <v>0.7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</row>
    <row r="33" spans="1:18">
      <c r="A33" s="50">
        <v>1</v>
      </c>
      <c r="B33" s="3">
        <v>11</v>
      </c>
      <c r="C33" s="57">
        <v>6</v>
      </c>
      <c r="D33" s="71">
        <v>34023</v>
      </c>
      <c r="E33" s="83">
        <v>2.2999999999999998</v>
      </c>
      <c r="F33" s="83">
        <v>1.7</v>
      </c>
      <c r="G33" s="83">
        <v>1.7</v>
      </c>
      <c r="H33" s="83">
        <v>3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O33" s="41"/>
      <c r="P33" s="41"/>
      <c r="Q33" s="41"/>
      <c r="R33" s="41"/>
    </row>
    <row r="34" spans="1:18">
      <c r="A34" s="50">
        <v>1</v>
      </c>
      <c r="B34" s="3">
        <v>11</v>
      </c>
      <c r="C34" s="57">
        <v>7</v>
      </c>
      <c r="D34" s="71">
        <v>34051</v>
      </c>
      <c r="E34" s="83">
        <v>3.7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O34" s="41"/>
      <c r="P34" s="42"/>
      <c r="Q34" s="42"/>
      <c r="R34" s="41"/>
    </row>
    <row r="35" spans="1:18">
      <c r="A35" s="50">
        <v>1</v>
      </c>
      <c r="B35" s="3">
        <v>11</v>
      </c>
      <c r="C35" s="57">
        <v>8</v>
      </c>
      <c r="D35" s="71">
        <v>34086</v>
      </c>
      <c r="E35" s="83">
        <v>58.7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O35" s="41"/>
      <c r="P35" s="41"/>
      <c r="Q35" s="41"/>
      <c r="R35" s="41"/>
    </row>
    <row r="36" spans="1:18">
      <c r="A36" s="50">
        <v>1</v>
      </c>
      <c r="B36" s="3">
        <v>11</v>
      </c>
      <c r="C36" s="57">
        <v>9</v>
      </c>
      <c r="D36" s="71">
        <v>34114</v>
      </c>
      <c r="E36" s="83">
        <v>5.7</v>
      </c>
      <c r="F36" s="83">
        <v>0</v>
      </c>
      <c r="G36" s="83">
        <v>4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O36" s="41"/>
      <c r="P36" s="41"/>
      <c r="Q36" s="41"/>
      <c r="R36" s="41"/>
    </row>
    <row r="37" spans="1:18">
      <c r="A37" s="50">
        <v>1</v>
      </c>
      <c r="B37" s="3">
        <v>11</v>
      </c>
      <c r="C37" s="57">
        <v>10</v>
      </c>
      <c r="D37" s="71">
        <v>34163</v>
      </c>
      <c r="E37" s="83">
        <v>169.3</v>
      </c>
      <c r="F37" s="83">
        <v>4</v>
      </c>
      <c r="G37" s="83">
        <v>19.3</v>
      </c>
      <c r="H37" s="83">
        <v>17.3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O37" s="41"/>
      <c r="P37" s="41"/>
      <c r="Q37" s="41"/>
      <c r="R37" s="41"/>
    </row>
    <row r="38" spans="1:18">
      <c r="A38" s="50">
        <v>1</v>
      </c>
      <c r="B38" s="3">
        <v>11</v>
      </c>
      <c r="C38" s="57">
        <v>11</v>
      </c>
      <c r="D38" s="71">
        <v>34178</v>
      </c>
      <c r="E38" s="83">
        <v>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O38" s="41"/>
      <c r="P38" s="41"/>
      <c r="Q38" s="45"/>
      <c r="R38" s="45"/>
    </row>
    <row r="39" spans="1:18">
      <c r="A39" s="50">
        <v>1</v>
      </c>
      <c r="B39" s="3">
        <v>11</v>
      </c>
      <c r="C39" s="57">
        <v>12</v>
      </c>
      <c r="D39" s="71">
        <v>34205</v>
      </c>
      <c r="E39" s="83">
        <v>176.7</v>
      </c>
      <c r="F39" s="83">
        <v>0</v>
      </c>
      <c r="G39" s="83">
        <v>10</v>
      </c>
      <c r="H39" s="83">
        <v>0</v>
      </c>
      <c r="I39" s="83">
        <v>0</v>
      </c>
      <c r="J39" s="83">
        <v>0</v>
      </c>
      <c r="K39" s="83">
        <v>0</v>
      </c>
      <c r="L39" s="83">
        <v>2.5267026228578158E-2</v>
      </c>
      <c r="M39" s="83">
        <v>2.5267026228578158E-2</v>
      </c>
      <c r="O39" s="41"/>
      <c r="P39" s="41"/>
      <c r="Q39" s="45"/>
      <c r="R39" s="45"/>
    </row>
    <row r="40" spans="1:18">
      <c r="A40" s="50">
        <v>1</v>
      </c>
      <c r="B40" s="3">
        <v>14</v>
      </c>
      <c r="C40" s="57">
        <v>1</v>
      </c>
      <c r="D40" s="71">
        <v>34016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7.9218758545723578E-2</v>
      </c>
      <c r="M40" s="83">
        <v>7.9218758545723578E-2</v>
      </c>
      <c r="O40" s="41"/>
      <c r="P40" s="40"/>
      <c r="Q40" s="45"/>
      <c r="R40" s="46"/>
    </row>
    <row r="41" spans="1:18">
      <c r="A41" s="50">
        <v>1</v>
      </c>
      <c r="B41" s="3">
        <v>14</v>
      </c>
      <c r="C41" s="57">
        <v>2</v>
      </c>
      <c r="D41" s="71">
        <v>34043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</row>
    <row r="42" spans="1:18">
      <c r="A42" s="50">
        <v>1</v>
      </c>
      <c r="B42" s="3">
        <v>14</v>
      </c>
      <c r="C42" s="57">
        <v>3</v>
      </c>
      <c r="D42" s="71">
        <v>34078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O42" s="41"/>
      <c r="P42" s="41"/>
      <c r="Q42" s="41"/>
      <c r="R42" s="41"/>
    </row>
    <row r="43" spans="1:18">
      <c r="A43" s="50">
        <v>1</v>
      </c>
      <c r="B43" s="3">
        <v>14</v>
      </c>
      <c r="C43" s="57">
        <v>4</v>
      </c>
      <c r="D43" s="71">
        <v>34106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O43" s="41"/>
      <c r="P43" s="42"/>
      <c r="Q43" s="42"/>
      <c r="R43" s="41"/>
    </row>
    <row r="44" spans="1:18">
      <c r="A44" s="50">
        <v>1</v>
      </c>
      <c r="B44" s="3">
        <v>14</v>
      </c>
      <c r="C44" s="57">
        <v>5</v>
      </c>
      <c r="D44" s="71">
        <v>34141</v>
      </c>
      <c r="E44" s="83">
        <v>17.7</v>
      </c>
      <c r="F44" s="83">
        <v>0</v>
      </c>
      <c r="G44" s="83">
        <v>12.7</v>
      </c>
      <c r="H44" s="83">
        <v>0</v>
      </c>
      <c r="I44" s="83">
        <v>0</v>
      </c>
      <c r="J44" s="83">
        <v>0</v>
      </c>
      <c r="K44" s="83">
        <v>0</v>
      </c>
      <c r="L44" s="83">
        <v>3.580160143631933E-2</v>
      </c>
      <c r="M44" s="83">
        <v>3.580160143631933E-2</v>
      </c>
      <c r="O44" s="41"/>
      <c r="P44" s="41"/>
      <c r="Q44" s="41"/>
      <c r="R44" s="41"/>
    </row>
    <row r="45" spans="1:18">
      <c r="A45" s="50">
        <v>1</v>
      </c>
      <c r="B45" s="3">
        <v>14</v>
      </c>
      <c r="C45" s="57">
        <v>6</v>
      </c>
      <c r="D45" s="71">
        <v>34169</v>
      </c>
      <c r="E45" s="83">
        <v>278.7</v>
      </c>
      <c r="F45" s="83">
        <v>1</v>
      </c>
      <c r="G45" s="83">
        <v>3</v>
      </c>
      <c r="H45" s="83">
        <v>0</v>
      </c>
      <c r="I45" s="83">
        <v>0</v>
      </c>
      <c r="J45" s="83">
        <v>3.2000000000000001E-2</v>
      </c>
      <c r="K45" s="83">
        <v>0</v>
      </c>
      <c r="L45" s="83">
        <v>0</v>
      </c>
      <c r="M45" s="83">
        <v>0</v>
      </c>
      <c r="O45" s="41"/>
      <c r="P45" s="41"/>
      <c r="Q45" s="41"/>
      <c r="R45" s="41"/>
    </row>
    <row r="46" spans="1:18">
      <c r="A46" s="50">
        <v>1</v>
      </c>
      <c r="B46" s="3">
        <v>14</v>
      </c>
      <c r="C46" s="57">
        <v>7</v>
      </c>
      <c r="D46" s="71">
        <v>34197</v>
      </c>
      <c r="E46" s="83">
        <v>12</v>
      </c>
      <c r="F46" s="83">
        <v>0</v>
      </c>
      <c r="G46" s="83">
        <v>1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O46" s="41"/>
      <c r="P46" s="41"/>
      <c r="Q46" s="41"/>
      <c r="R46" s="41"/>
    </row>
    <row r="47" spans="1:18">
      <c r="A47" s="50">
        <v>1</v>
      </c>
      <c r="B47" s="3">
        <v>14</v>
      </c>
      <c r="C47" s="57">
        <v>8</v>
      </c>
      <c r="D47" s="71">
        <v>34232</v>
      </c>
      <c r="E47" s="83">
        <v>107.3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O47" s="41"/>
      <c r="P47" s="41"/>
      <c r="Q47" s="45"/>
      <c r="R47" s="45"/>
    </row>
    <row r="48" spans="1:18">
      <c r="A48" s="50">
        <v>1</v>
      </c>
      <c r="B48" s="3">
        <v>14</v>
      </c>
      <c r="C48" s="57">
        <v>9</v>
      </c>
      <c r="D48" s="71">
        <v>34260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O48" s="41"/>
      <c r="P48" s="41"/>
      <c r="Q48" s="45"/>
      <c r="R48" s="45"/>
    </row>
    <row r="49" spans="1:18">
      <c r="A49" s="50">
        <v>1</v>
      </c>
      <c r="B49" s="3">
        <v>14</v>
      </c>
      <c r="C49" s="57">
        <v>10</v>
      </c>
      <c r="D49" s="71">
        <v>34288</v>
      </c>
      <c r="E49" s="83">
        <v>0.3</v>
      </c>
      <c r="F49" s="83">
        <v>0</v>
      </c>
      <c r="G49" s="83">
        <v>7.3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O49" s="41"/>
      <c r="P49" s="40"/>
      <c r="Q49" s="45"/>
      <c r="R49" s="46"/>
    </row>
    <row r="50" spans="1:18">
      <c r="A50" s="50">
        <v>1</v>
      </c>
      <c r="B50" s="3">
        <v>14</v>
      </c>
      <c r="C50" s="57">
        <v>11</v>
      </c>
      <c r="D50" s="71">
        <v>34323</v>
      </c>
      <c r="E50" s="83">
        <v>2.2999999999999998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</row>
    <row r="51" spans="1:18">
      <c r="A51" s="50">
        <v>1</v>
      </c>
      <c r="B51" s="3">
        <v>14</v>
      </c>
      <c r="C51" s="57">
        <v>12</v>
      </c>
      <c r="D51" s="71">
        <v>34352</v>
      </c>
      <c r="E51" s="83">
        <v>0.7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O51" s="41"/>
      <c r="P51" s="41"/>
      <c r="Q51" s="41"/>
      <c r="R51" s="41"/>
    </row>
    <row r="52" spans="1:18">
      <c r="A52" s="50">
        <v>1</v>
      </c>
      <c r="B52" s="3">
        <v>16</v>
      </c>
      <c r="C52" s="57">
        <v>1</v>
      </c>
      <c r="D52" s="71">
        <v>33875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O52" s="41"/>
      <c r="P52" s="42"/>
      <c r="Q52" s="42"/>
      <c r="R52" s="41"/>
    </row>
    <row r="53" spans="1:18">
      <c r="A53" s="50">
        <v>1</v>
      </c>
      <c r="B53" s="3">
        <v>16</v>
      </c>
      <c r="C53" s="57">
        <v>2</v>
      </c>
      <c r="D53" s="71">
        <v>33903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O53" s="41"/>
      <c r="P53" s="41"/>
      <c r="Q53" s="41"/>
      <c r="R53" s="41"/>
    </row>
    <row r="54" spans="1:18">
      <c r="A54" s="50">
        <v>1</v>
      </c>
      <c r="B54" s="3">
        <v>16</v>
      </c>
      <c r="C54" s="57">
        <v>3</v>
      </c>
      <c r="D54" s="71">
        <v>33945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O54" s="41"/>
      <c r="P54" s="41"/>
      <c r="Q54" s="41"/>
      <c r="R54" s="41"/>
    </row>
    <row r="55" spans="1:18">
      <c r="A55" s="50">
        <v>1</v>
      </c>
      <c r="B55" s="3">
        <v>16</v>
      </c>
      <c r="C55" s="57">
        <v>4</v>
      </c>
      <c r="D55" s="71">
        <v>33966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O55" s="41"/>
      <c r="P55" s="41"/>
      <c r="Q55" s="41"/>
      <c r="R55" s="41"/>
    </row>
    <row r="56" spans="1:18">
      <c r="A56" s="50">
        <v>1</v>
      </c>
      <c r="B56" s="3">
        <v>16</v>
      </c>
      <c r="C56" s="57">
        <v>5</v>
      </c>
      <c r="D56" s="71">
        <v>33994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O56" s="41"/>
      <c r="P56" s="41"/>
      <c r="Q56" s="45"/>
      <c r="R56" s="45"/>
    </row>
    <row r="57" spans="1:18">
      <c r="A57" s="50">
        <v>1</v>
      </c>
      <c r="B57" s="3">
        <v>16</v>
      </c>
      <c r="C57" s="57">
        <v>6</v>
      </c>
      <c r="D57" s="71">
        <v>34022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O57" s="41"/>
      <c r="P57" s="41"/>
      <c r="Q57" s="45"/>
      <c r="R57" s="45"/>
    </row>
    <row r="58" spans="1:18">
      <c r="A58" s="50">
        <v>1</v>
      </c>
      <c r="B58" s="3">
        <v>16</v>
      </c>
      <c r="C58" s="57">
        <v>7</v>
      </c>
      <c r="D58" s="71">
        <v>34050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O58" s="41"/>
      <c r="P58" s="40"/>
      <c r="Q58" s="45"/>
      <c r="R58" s="46"/>
    </row>
    <row r="59" spans="1:18">
      <c r="A59" s="50">
        <v>1</v>
      </c>
      <c r="B59" s="3">
        <v>16</v>
      </c>
      <c r="C59" s="57">
        <v>8</v>
      </c>
      <c r="D59" s="71">
        <v>34085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</row>
    <row r="60" spans="1:18">
      <c r="A60" s="50">
        <v>1</v>
      </c>
      <c r="B60" s="3">
        <v>16</v>
      </c>
      <c r="C60" s="57">
        <v>9</v>
      </c>
      <c r="D60" s="71">
        <v>34113</v>
      </c>
      <c r="E60" s="83">
        <v>0</v>
      </c>
      <c r="F60" s="83">
        <v>0</v>
      </c>
      <c r="G60" s="83">
        <v>0</v>
      </c>
      <c r="H60" s="83">
        <v>0.7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</row>
    <row r="61" spans="1:18">
      <c r="A61" s="50">
        <v>1</v>
      </c>
      <c r="B61" s="3">
        <v>16</v>
      </c>
      <c r="C61" s="57">
        <v>10</v>
      </c>
      <c r="D61" s="71">
        <v>34148</v>
      </c>
      <c r="E61" s="83">
        <v>0</v>
      </c>
      <c r="F61" s="83">
        <v>0</v>
      </c>
      <c r="G61" s="83">
        <v>0</v>
      </c>
      <c r="H61" s="83">
        <v>0.3</v>
      </c>
      <c r="I61" s="83">
        <v>0</v>
      </c>
      <c r="J61" s="83">
        <v>0</v>
      </c>
      <c r="K61" s="83">
        <v>0</v>
      </c>
      <c r="L61" s="83">
        <v>3.8017499525997839E-2</v>
      </c>
      <c r="M61" s="83">
        <v>3.8017499525997839E-2</v>
      </c>
    </row>
    <row r="62" spans="1:18">
      <c r="A62" s="50">
        <v>1</v>
      </c>
      <c r="B62" s="3">
        <v>16</v>
      </c>
      <c r="C62" s="57">
        <v>11</v>
      </c>
      <c r="D62" s="71">
        <v>34176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O62" s="41"/>
      <c r="P62" s="41"/>
      <c r="Q62" s="41"/>
      <c r="R62" s="41"/>
    </row>
    <row r="63" spans="1:18">
      <c r="A63" s="50">
        <v>1</v>
      </c>
      <c r="B63" s="3">
        <v>16</v>
      </c>
      <c r="C63" s="57">
        <v>12</v>
      </c>
      <c r="D63" s="71">
        <v>34204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O63" s="41"/>
      <c r="P63" s="42"/>
      <c r="Q63" s="42"/>
      <c r="R63" s="41"/>
    </row>
    <row r="64" spans="1:18">
      <c r="A64" s="50">
        <v>1</v>
      </c>
      <c r="B64" s="3">
        <v>18</v>
      </c>
      <c r="C64" s="57">
        <v>1</v>
      </c>
      <c r="D64" s="71">
        <v>33876</v>
      </c>
      <c r="E64" s="83">
        <v>4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O64" s="41"/>
      <c r="P64" s="41"/>
      <c r="Q64" s="41"/>
      <c r="R64" s="41"/>
    </row>
    <row r="65" spans="1:18">
      <c r="A65" s="50">
        <v>1</v>
      </c>
      <c r="B65" s="3">
        <v>18</v>
      </c>
      <c r="C65" s="57">
        <v>2</v>
      </c>
      <c r="D65" s="71">
        <v>33903</v>
      </c>
      <c r="E65" s="83">
        <v>1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O65" s="41"/>
      <c r="P65" s="41"/>
      <c r="Q65" s="41"/>
      <c r="R65" s="41"/>
    </row>
    <row r="66" spans="1:18">
      <c r="A66" s="50">
        <v>1</v>
      </c>
      <c r="B66" s="3">
        <v>18</v>
      </c>
      <c r="C66" s="57">
        <v>3</v>
      </c>
      <c r="D66" s="71">
        <v>33945</v>
      </c>
      <c r="E66" s="83">
        <v>1.7</v>
      </c>
      <c r="F66" s="83">
        <v>1</v>
      </c>
      <c r="G66" s="83">
        <v>0</v>
      </c>
      <c r="H66" s="83">
        <v>0</v>
      </c>
      <c r="I66" s="83">
        <v>0</v>
      </c>
      <c r="J66" s="83">
        <v>4.0000000000000001E-3</v>
      </c>
      <c r="K66" s="83">
        <v>0</v>
      </c>
      <c r="L66" s="83">
        <v>0</v>
      </c>
      <c r="M66" s="83">
        <v>0</v>
      </c>
      <c r="O66" s="41"/>
      <c r="P66" s="41"/>
      <c r="Q66" s="41"/>
      <c r="R66" s="41"/>
    </row>
    <row r="67" spans="1:18">
      <c r="A67" s="50">
        <v>1</v>
      </c>
      <c r="B67" s="3">
        <v>18</v>
      </c>
      <c r="C67" s="57">
        <v>4</v>
      </c>
      <c r="D67" s="71">
        <v>33966</v>
      </c>
      <c r="E67" s="83">
        <v>1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O67" s="41"/>
      <c r="P67" s="41"/>
      <c r="Q67" s="45"/>
      <c r="R67" s="45"/>
    </row>
    <row r="68" spans="1:18">
      <c r="A68" s="50">
        <v>1</v>
      </c>
      <c r="B68" s="3">
        <v>18</v>
      </c>
      <c r="C68" s="57">
        <v>5</v>
      </c>
      <c r="D68" s="71">
        <v>33994</v>
      </c>
      <c r="E68" s="83">
        <v>0.3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O68" s="41"/>
      <c r="P68" s="41"/>
      <c r="Q68" s="45"/>
      <c r="R68" s="45"/>
    </row>
    <row r="69" spans="1:18">
      <c r="A69" s="50">
        <v>1</v>
      </c>
      <c r="B69" s="3">
        <v>18</v>
      </c>
      <c r="C69" s="57">
        <v>6</v>
      </c>
      <c r="D69" s="71">
        <v>34022</v>
      </c>
      <c r="E69" s="83">
        <v>0.3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2.0926595496375669E-2</v>
      </c>
      <c r="M69" s="83">
        <v>2.0926595496375669E-2</v>
      </c>
      <c r="O69" s="41"/>
      <c r="P69" s="40"/>
      <c r="Q69" s="45"/>
      <c r="R69" s="46"/>
    </row>
    <row r="70" spans="1:18">
      <c r="A70" s="50">
        <v>1</v>
      </c>
      <c r="B70" s="3">
        <v>18</v>
      </c>
      <c r="C70" s="57">
        <v>7</v>
      </c>
      <c r="D70" s="71">
        <v>34050</v>
      </c>
      <c r="E70" s="83">
        <v>3.7</v>
      </c>
      <c r="F70" s="83">
        <v>0.7</v>
      </c>
      <c r="G70" s="83">
        <v>0.7</v>
      </c>
      <c r="H70" s="83">
        <v>0</v>
      </c>
      <c r="I70" s="83">
        <v>0</v>
      </c>
      <c r="J70" s="83">
        <v>6.2E-2</v>
      </c>
      <c r="K70" s="83">
        <v>0</v>
      </c>
      <c r="L70" s="83">
        <v>0</v>
      </c>
      <c r="M70" s="83">
        <v>0</v>
      </c>
    </row>
    <row r="71" spans="1:18">
      <c r="A71" s="50">
        <v>1</v>
      </c>
      <c r="B71" s="3">
        <v>18</v>
      </c>
      <c r="C71" s="57">
        <v>8</v>
      </c>
      <c r="D71" s="71">
        <v>34092</v>
      </c>
      <c r="E71" s="83">
        <v>3.7</v>
      </c>
      <c r="F71" s="83">
        <v>0.7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</row>
    <row r="72" spans="1:18">
      <c r="A72" s="50">
        <v>1</v>
      </c>
      <c r="B72" s="3">
        <v>18</v>
      </c>
      <c r="C72" s="57">
        <v>9</v>
      </c>
      <c r="D72" s="71">
        <v>34127</v>
      </c>
      <c r="E72" s="83">
        <v>0.3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4.0140625778226371E-2</v>
      </c>
      <c r="M72" s="83">
        <v>4.0140625778226371E-2</v>
      </c>
      <c r="O72" s="41"/>
    </row>
    <row r="73" spans="1:18">
      <c r="A73" s="50">
        <v>1</v>
      </c>
      <c r="B73" s="3">
        <v>18</v>
      </c>
      <c r="C73" s="57">
        <v>10</v>
      </c>
      <c r="D73" s="71">
        <v>34148</v>
      </c>
      <c r="E73" s="83">
        <v>7.7</v>
      </c>
      <c r="F73" s="83">
        <v>1.7</v>
      </c>
      <c r="G73" s="83">
        <v>1</v>
      </c>
      <c r="H73" s="83">
        <v>0</v>
      </c>
      <c r="I73" s="83">
        <v>0</v>
      </c>
      <c r="J73" s="83">
        <v>1.4999999999999999E-2</v>
      </c>
      <c r="K73" s="83">
        <v>0</v>
      </c>
      <c r="L73" s="83">
        <v>0</v>
      </c>
      <c r="M73" s="83">
        <v>0</v>
      </c>
    </row>
    <row r="74" spans="1:18">
      <c r="A74" s="50">
        <v>1</v>
      </c>
      <c r="B74" s="3">
        <v>18</v>
      </c>
      <c r="C74" s="57">
        <v>11</v>
      </c>
      <c r="D74" s="71">
        <v>34176</v>
      </c>
      <c r="E74" s="83">
        <v>0.3</v>
      </c>
      <c r="F74" s="83">
        <v>0.3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</row>
    <row r="75" spans="1:18">
      <c r="A75" s="50">
        <v>1</v>
      </c>
      <c r="B75" s="3">
        <v>18</v>
      </c>
      <c r="C75" s="57">
        <v>12</v>
      </c>
      <c r="D75" s="71">
        <v>34204</v>
      </c>
      <c r="E75" s="83">
        <v>1</v>
      </c>
      <c r="F75" s="83">
        <v>0.7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</row>
    <row r="76" spans="1:18">
      <c r="A76" s="50">
        <v>1</v>
      </c>
      <c r="B76" s="3">
        <v>21</v>
      </c>
      <c r="C76" s="57">
        <v>1</v>
      </c>
      <c r="D76" s="71">
        <v>33953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</row>
    <row r="77" spans="1:18">
      <c r="A77" s="50">
        <v>1</v>
      </c>
      <c r="B77" s="3">
        <v>21</v>
      </c>
      <c r="C77" s="57">
        <v>2</v>
      </c>
      <c r="D77" s="71">
        <v>33981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</row>
    <row r="78" spans="1:18">
      <c r="A78" s="50">
        <v>1</v>
      </c>
      <c r="B78" s="3">
        <v>21</v>
      </c>
      <c r="C78" s="57">
        <v>3</v>
      </c>
      <c r="D78" s="71">
        <v>34009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</row>
    <row r="79" spans="1:18">
      <c r="A79" s="50">
        <v>1</v>
      </c>
      <c r="B79" s="3">
        <v>21</v>
      </c>
      <c r="C79" s="57">
        <v>4</v>
      </c>
      <c r="D79" s="71">
        <v>34037</v>
      </c>
      <c r="E79" s="83">
        <v>0</v>
      </c>
      <c r="F79" s="83">
        <v>0</v>
      </c>
      <c r="G79" s="83">
        <v>2.5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</row>
    <row r="80" spans="1:18">
      <c r="A80" s="50">
        <v>1</v>
      </c>
      <c r="B80" s="3">
        <v>21</v>
      </c>
      <c r="C80" s="57">
        <v>5</v>
      </c>
      <c r="D80" s="71">
        <v>34072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</row>
    <row r="81" spans="1:13">
      <c r="A81" s="50">
        <v>1</v>
      </c>
      <c r="B81" s="3">
        <v>21</v>
      </c>
      <c r="C81" s="57">
        <v>6</v>
      </c>
      <c r="D81" s="71">
        <v>34100</v>
      </c>
      <c r="E81" s="83">
        <v>0</v>
      </c>
      <c r="F81" s="83">
        <v>0</v>
      </c>
      <c r="G81" s="83">
        <v>0.3</v>
      </c>
      <c r="H81" s="83">
        <v>0.3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</row>
    <row r="82" spans="1:13">
      <c r="A82" s="50">
        <v>1</v>
      </c>
      <c r="B82" s="3">
        <v>21</v>
      </c>
      <c r="C82" s="57">
        <v>7</v>
      </c>
      <c r="D82" s="71">
        <v>34136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</row>
    <row r="83" spans="1:13">
      <c r="A83" s="50">
        <v>1</v>
      </c>
      <c r="B83" s="3">
        <v>21</v>
      </c>
      <c r="C83" s="57">
        <v>8</v>
      </c>
      <c r="D83" s="71">
        <v>34164</v>
      </c>
      <c r="E83" s="83">
        <v>1.3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</row>
    <row r="84" spans="1:13">
      <c r="A84" s="50">
        <v>1</v>
      </c>
      <c r="B84" s="3">
        <v>21</v>
      </c>
      <c r="C84" s="57">
        <v>9</v>
      </c>
      <c r="D84" s="71">
        <v>34191</v>
      </c>
      <c r="E84" s="83">
        <v>1.7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</row>
    <row r="85" spans="1:13">
      <c r="A85" s="50">
        <v>1</v>
      </c>
      <c r="B85" s="3">
        <v>21</v>
      </c>
      <c r="C85" s="57">
        <v>10</v>
      </c>
      <c r="D85" s="71">
        <v>34226</v>
      </c>
      <c r="E85" s="83">
        <v>1.7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</row>
    <row r="86" spans="1:13">
      <c r="A86" s="50">
        <v>1</v>
      </c>
      <c r="B86" s="3">
        <v>21</v>
      </c>
      <c r="C86" s="57">
        <v>11</v>
      </c>
      <c r="D86" s="71">
        <v>34254</v>
      </c>
      <c r="E86" s="83">
        <v>0.7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</row>
    <row r="87" spans="1:13">
      <c r="A87" s="50">
        <v>1</v>
      </c>
      <c r="B87" s="3">
        <v>21</v>
      </c>
      <c r="C87" s="57">
        <v>12</v>
      </c>
      <c r="D87" s="71">
        <v>34282</v>
      </c>
      <c r="E87" s="83">
        <v>0.3</v>
      </c>
      <c r="F87" s="83">
        <v>0</v>
      </c>
      <c r="G87" s="83">
        <v>0.7</v>
      </c>
      <c r="H87" s="83">
        <v>0</v>
      </c>
      <c r="I87" s="83">
        <v>0</v>
      </c>
      <c r="J87" s="83">
        <v>0</v>
      </c>
      <c r="K87" s="83">
        <v>0</v>
      </c>
      <c r="L87" s="83">
        <v>3.7650024050835361E-3</v>
      </c>
      <c r="M87" s="83">
        <v>3.7650024050835361E-3</v>
      </c>
    </row>
    <row r="88" spans="1:13">
      <c r="A88" s="50">
        <v>1</v>
      </c>
      <c r="B88" s="3">
        <v>22</v>
      </c>
      <c r="C88" s="57">
        <v>1</v>
      </c>
      <c r="D88" s="71">
        <v>33946</v>
      </c>
      <c r="E88" s="83">
        <v>0</v>
      </c>
      <c r="F88" s="83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</row>
    <row r="89" spans="1:13">
      <c r="A89" s="50">
        <v>1</v>
      </c>
      <c r="B89" s="3">
        <v>22</v>
      </c>
      <c r="C89" s="57">
        <v>2</v>
      </c>
      <c r="D89" s="71">
        <v>33974</v>
      </c>
      <c r="E89" s="83">
        <v>0</v>
      </c>
      <c r="F89" s="83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7.0062537316358297E-3</v>
      </c>
      <c r="M89" s="84">
        <v>7.0062537316358297E-3</v>
      </c>
    </row>
    <row r="90" spans="1:13">
      <c r="A90" s="50">
        <v>1</v>
      </c>
      <c r="B90" s="3">
        <v>22</v>
      </c>
      <c r="C90" s="57">
        <v>3</v>
      </c>
      <c r="D90" s="71">
        <v>34002</v>
      </c>
      <c r="E90" s="83">
        <v>0</v>
      </c>
      <c r="F90" s="83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6.9246514822908969E-3</v>
      </c>
      <c r="M90" s="84">
        <v>6.9246514822908969E-3</v>
      </c>
    </row>
    <row r="91" spans="1:13">
      <c r="A91" s="50">
        <v>1</v>
      </c>
      <c r="B91" s="3">
        <v>22</v>
      </c>
      <c r="C91" s="57">
        <v>4</v>
      </c>
      <c r="D91" s="71">
        <v>34030</v>
      </c>
      <c r="E91" s="83">
        <v>0</v>
      </c>
      <c r="F91" s="83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</row>
    <row r="92" spans="1:13">
      <c r="A92" s="50">
        <v>1</v>
      </c>
      <c r="B92" s="3">
        <v>22</v>
      </c>
      <c r="C92" s="57">
        <v>5</v>
      </c>
      <c r="D92" s="71">
        <v>34065</v>
      </c>
      <c r="E92" s="83">
        <v>0</v>
      </c>
      <c r="F92" s="83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</row>
    <row r="93" spans="1:13">
      <c r="A93" s="50">
        <v>1</v>
      </c>
      <c r="B93" s="3">
        <v>22</v>
      </c>
      <c r="C93" s="57">
        <v>6</v>
      </c>
      <c r="D93" s="71">
        <v>34093</v>
      </c>
      <c r="E93" s="83">
        <v>0.3</v>
      </c>
      <c r="F93" s="83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>
      <c r="A94" s="50">
        <v>1</v>
      </c>
      <c r="B94" s="3">
        <v>22</v>
      </c>
      <c r="C94" s="57">
        <v>7</v>
      </c>
      <c r="D94" s="71">
        <v>34149</v>
      </c>
      <c r="E94" s="83">
        <v>0</v>
      </c>
      <c r="F94" s="83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7.8102078737761751E-3</v>
      </c>
      <c r="M94" s="84">
        <v>7.8102078737761751E-3</v>
      </c>
    </row>
    <row r="95" spans="1:13">
      <c r="A95" s="50">
        <v>1</v>
      </c>
      <c r="B95" s="3">
        <v>22</v>
      </c>
      <c r="C95" s="57">
        <v>8</v>
      </c>
      <c r="D95" s="71">
        <v>34184</v>
      </c>
      <c r="E95" s="83">
        <v>0</v>
      </c>
      <c r="F95" s="83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</row>
    <row r="96" spans="1:13">
      <c r="A96" s="50">
        <v>1</v>
      </c>
      <c r="B96" s="3">
        <v>22</v>
      </c>
      <c r="C96" s="57">
        <v>9</v>
      </c>
      <c r="D96" s="71">
        <v>34212</v>
      </c>
      <c r="E96" s="83">
        <v>0</v>
      </c>
      <c r="F96" s="83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1.3453608594165167E-2</v>
      </c>
      <c r="M96" s="84">
        <v>1.3453608594165167E-2</v>
      </c>
    </row>
    <row r="97" spans="1:13">
      <c r="A97" s="50">
        <v>1</v>
      </c>
      <c r="B97" s="3">
        <v>28</v>
      </c>
      <c r="C97" s="57">
        <v>1</v>
      </c>
      <c r="D97" s="71">
        <v>34009</v>
      </c>
      <c r="E97" s="83">
        <v>0</v>
      </c>
      <c r="F97" s="83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</row>
    <row r="98" spans="1:13">
      <c r="A98" s="50">
        <v>1</v>
      </c>
      <c r="B98" s="3">
        <v>28</v>
      </c>
      <c r="C98" s="57">
        <v>2</v>
      </c>
      <c r="D98" s="71">
        <v>34037</v>
      </c>
      <c r="E98" s="83">
        <v>0</v>
      </c>
      <c r="F98" s="83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1.1923370456112779E-2</v>
      </c>
      <c r="M98" s="84">
        <v>1.1923370456112779E-2</v>
      </c>
    </row>
    <row r="99" spans="1:13">
      <c r="A99" s="50">
        <v>1</v>
      </c>
      <c r="B99" s="3">
        <v>28</v>
      </c>
      <c r="C99" s="57">
        <v>3</v>
      </c>
      <c r="D99" s="71">
        <v>34072</v>
      </c>
      <c r="E99" s="83">
        <v>0</v>
      </c>
      <c r="F99" s="83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>
      <c r="A100" s="50">
        <v>1</v>
      </c>
      <c r="B100" s="3">
        <v>28</v>
      </c>
      <c r="C100" s="57">
        <v>4</v>
      </c>
      <c r="D100" s="71">
        <v>34100</v>
      </c>
      <c r="E100" s="83">
        <v>0</v>
      </c>
      <c r="F100" s="83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>
      <c r="A101" s="50">
        <v>1</v>
      </c>
      <c r="B101" s="3">
        <v>28</v>
      </c>
      <c r="C101" s="57">
        <v>5</v>
      </c>
      <c r="D101" s="71">
        <v>34135</v>
      </c>
      <c r="E101" s="83">
        <v>0</v>
      </c>
      <c r="F101" s="83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7.7906339060871271E-3</v>
      </c>
      <c r="M101" s="84">
        <v>7.7906339060871271E-3</v>
      </c>
    </row>
    <row r="102" spans="1:13">
      <c r="A102" s="50">
        <v>1</v>
      </c>
      <c r="B102" s="3">
        <v>28</v>
      </c>
      <c r="C102" s="57">
        <v>6</v>
      </c>
      <c r="D102" s="71">
        <v>34163</v>
      </c>
      <c r="E102" s="83">
        <v>0</v>
      </c>
      <c r="F102" s="83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>
      <c r="A103" s="50">
        <v>1</v>
      </c>
      <c r="B103" s="3">
        <v>28</v>
      </c>
      <c r="C103" s="57">
        <v>7</v>
      </c>
      <c r="D103" s="71">
        <v>34191</v>
      </c>
      <c r="E103" s="83">
        <v>0</v>
      </c>
      <c r="F103" s="83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>
      <c r="A104" s="50">
        <v>1</v>
      </c>
      <c r="B104" s="3">
        <v>28</v>
      </c>
      <c r="C104" s="57">
        <v>8</v>
      </c>
      <c r="D104" s="71">
        <v>34226</v>
      </c>
      <c r="E104" s="83">
        <v>0</v>
      </c>
      <c r="F104" s="83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>
      <c r="A105" s="50">
        <v>1</v>
      </c>
      <c r="B105" s="3">
        <v>28</v>
      </c>
      <c r="C105" s="57">
        <v>9</v>
      </c>
      <c r="D105" s="71">
        <v>34254</v>
      </c>
      <c r="E105" s="83">
        <v>0</v>
      </c>
      <c r="F105" s="83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>
      <c r="A106" s="50">
        <v>1</v>
      </c>
      <c r="B106" s="3">
        <v>28</v>
      </c>
      <c r="C106" s="57">
        <v>10</v>
      </c>
      <c r="D106" s="71">
        <v>34282</v>
      </c>
      <c r="E106" s="83">
        <v>0</v>
      </c>
      <c r="F106" s="83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</row>
    <row r="107" spans="1:13">
      <c r="A107" s="50">
        <v>1</v>
      </c>
      <c r="B107" s="3">
        <v>28</v>
      </c>
      <c r="C107" s="57">
        <v>11</v>
      </c>
      <c r="D107" s="71">
        <v>34324</v>
      </c>
      <c r="E107" s="83">
        <v>0</v>
      </c>
      <c r="F107" s="83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>
      <c r="A108" s="50">
        <v>1</v>
      </c>
      <c r="B108" s="3">
        <v>28</v>
      </c>
      <c r="C108" s="57">
        <v>12</v>
      </c>
      <c r="D108" s="71">
        <v>34373</v>
      </c>
      <c r="E108" s="83">
        <v>0</v>
      </c>
      <c r="F108" s="83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</row>
    <row r="109" spans="1:13">
      <c r="A109" s="50">
        <v>1</v>
      </c>
      <c r="B109" s="3">
        <v>29</v>
      </c>
      <c r="C109" s="57">
        <v>1</v>
      </c>
      <c r="D109" s="71">
        <v>33876</v>
      </c>
      <c r="E109" s="83">
        <v>23</v>
      </c>
      <c r="F109" s="83">
        <v>4.3</v>
      </c>
      <c r="G109" s="83">
        <v>3.3</v>
      </c>
      <c r="H109" s="83">
        <v>0</v>
      </c>
      <c r="I109" s="83">
        <v>0</v>
      </c>
      <c r="J109" s="83">
        <v>0.79200000000000004</v>
      </c>
      <c r="K109" s="83">
        <v>6.6E-3</v>
      </c>
      <c r="L109" s="83">
        <v>0</v>
      </c>
      <c r="M109" s="83">
        <v>6.6E-3</v>
      </c>
    </row>
    <row r="110" spans="1:13">
      <c r="A110" s="50">
        <v>1</v>
      </c>
      <c r="B110" s="3">
        <v>29</v>
      </c>
      <c r="C110" s="57">
        <v>2</v>
      </c>
      <c r="D110" s="71">
        <v>33904</v>
      </c>
      <c r="E110" s="83">
        <v>990</v>
      </c>
      <c r="F110" s="83">
        <v>256.7</v>
      </c>
      <c r="G110" s="83">
        <v>5.7</v>
      </c>
      <c r="H110" s="83">
        <v>0</v>
      </c>
      <c r="I110" s="83">
        <v>0.9</v>
      </c>
      <c r="J110" s="83">
        <v>48.198</v>
      </c>
      <c r="K110" s="83">
        <v>1.2E-2</v>
      </c>
      <c r="L110" s="83">
        <v>0</v>
      </c>
      <c r="M110" s="83">
        <v>1.2E-2</v>
      </c>
    </row>
    <row r="111" spans="1:13">
      <c r="A111" s="50">
        <v>1</v>
      </c>
      <c r="B111" s="3">
        <v>29</v>
      </c>
      <c r="C111" s="57">
        <v>3</v>
      </c>
      <c r="D111" s="71">
        <v>33939</v>
      </c>
      <c r="E111" s="83">
        <v>40.299999999999997</v>
      </c>
      <c r="F111" s="83">
        <v>15.7</v>
      </c>
      <c r="G111" s="83">
        <v>3.7</v>
      </c>
      <c r="H111" s="83">
        <v>0</v>
      </c>
      <c r="I111" s="83">
        <v>0.154</v>
      </c>
      <c r="J111" s="83">
        <v>0.871</v>
      </c>
      <c r="K111" s="83">
        <v>0</v>
      </c>
      <c r="L111" s="83">
        <v>0</v>
      </c>
      <c r="M111" s="83">
        <v>0</v>
      </c>
    </row>
    <row r="112" spans="1:13">
      <c r="A112" s="50">
        <v>1</v>
      </c>
      <c r="B112" s="3">
        <v>29</v>
      </c>
      <c r="C112" s="57">
        <v>4</v>
      </c>
      <c r="D112" s="71">
        <v>33974</v>
      </c>
      <c r="E112" s="83">
        <v>119.7</v>
      </c>
      <c r="F112" s="83">
        <v>13.3</v>
      </c>
      <c r="G112" s="83">
        <v>99.7</v>
      </c>
      <c r="H112" s="83">
        <v>1</v>
      </c>
      <c r="I112" s="83">
        <v>0.11</v>
      </c>
      <c r="J112" s="83">
        <v>0.96599999999999997</v>
      </c>
      <c r="K112" s="83">
        <v>2.7E-2</v>
      </c>
      <c r="L112" s="83">
        <v>9.5577056995084075E-3</v>
      </c>
      <c r="M112" s="83">
        <v>3.6557705699508405E-2</v>
      </c>
    </row>
    <row r="113" spans="1:13">
      <c r="A113" s="50">
        <v>1</v>
      </c>
      <c r="B113" s="3">
        <v>29</v>
      </c>
      <c r="C113" s="57">
        <v>5</v>
      </c>
      <c r="D113" s="71">
        <v>33995</v>
      </c>
      <c r="E113" s="83">
        <v>275.5</v>
      </c>
      <c r="F113" s="83">
        <v>8</v>
      </c>
      <c r="G113" s="83">
        <v>22</v>
      </c>
      <c r="H113" s="83">
        <v>0.3</v>
      </c>
      <c r="I113" s="83">
        <v>2.4E-2</v>
      </c>
      <c r="J113" s="83">
        <v>0.38100000000000001</v>
      </c>
      <c r="K113" s="83">
        <v>8.5999999999999998E-4</v>
      </c>
      <c r="L113" s="83">
        <v>0</v>
      </c>
      <c r="M113" s="83">
        <v>8.5999999999999998E-4</v>
      </c>
    </row>
    <row r="114" spans="1:13">
      <c r="A114" s="50">
        <v>1</v>
      </c>
      <c r="B114" s="3">
        <v>29</v>
      </c>
      <c r="C114" s="57">
        <v>6</v>
      </c>
      <c r="D114" s="71">
        <v>34023</v>
      </c>
      <c r="E114" s="83">
        <v>50</v>
      </c>
      <c r="F114" s="83">
        <v>3.3</v>
      </c>
      <c r="G114" s="83">
        <v>4.7</v>
      </c>
      <c r="H114" s="83">
        <v>0</v>
      </c>
      <c r="I114" s="83">
        <v>6.2E-2</v>
      </c>
      <c r="J114" s="83">
        <v>0.188</v>
      </c>
      <c r="K114" s="83">
        <v>0</v>
      </c>
      <c r="L114" s="83">
        <v>0</v>
      </c>
      <c r="M114" s="83">
        <v>0</v>
      </c>
    </row>
    <row r="115" spans="1:13">
      <c r="A115" s="50">
        <v>1</v>
      </c>
      <c r="B115" s="3">
        <v>29</v>
      </c>
      <c r="C115" s="57">
        <v>7</v>
      </c>
      <c r="D115" s="71">
        <v>34051</v>
      </c>
      <c r="E115" s="83">
        <v>143.30000000000001</v>
      </c>
      <c r="F115" s="83">
        <v>21.3</v>
      </c>
      <c r="G115" s="83">
        <v>183</v>
      </c>
      <c r="H115" s="83">
        <v>9</v>
      </c>
      <c r="I115" s="83">
        <v>4.8000000000000001E-2</v>
      </c>
      <c r="J115" s="83">
        <v>0.20499999999999999</v>
      </c>
      <c r="K115" s="83">
        <v>0</v>
      </c>
      <c r="L115" s="83">
        <v>0</v>
      </c>
      <c r="M115" s="83">
        <v>0</v>
      </c>
    </row>
    <row r="116" spans="1:13">
      <c r="A116" s="50">
        <v>1</v>
      </c>
      <c r="B116" s="3">
        <v>29</v>
      </c>
      <c r="C116" s="57">
        <v>8</v>
      </c>
      <c r="D116" s="71">
        <v>34086</v>
      </c>
      <c r="E116" s="83">
        <v>102.7</v>
      </c>
      <c r="F116" s="83">
        <v>13.7</v>
      </c>
      <c r="G116" s="83">
        <v>46.3</v>
      </c>
      <c r="H116" s="83">
        <v>1</v>
      </c>
      <c r="I116" s="83">
        <v>6.9000000000000006E-2</v>
      </c>
      <c r="J116" s="83">
        <v>0.85799999999999998</v>
      </c>
      <c r="K116" s="83">
        <v>0</v>
      </c>
      <c r="L116" s="83">
        <v>0</v>
      </c>
      <c r="M116" s="83">
        <v>0</v>
      </c>
    </row>
    <row r="117" spans="1:13">
      <c r="A117" s="50">
        <v>1</v>
      </c>
      <c r="B117" s="3">
        <v>29</v>
      </c>
      <c r="C117" s="57">
        <v>9</v>
      </c>
      <c r="D117" s="71">
        <v>34114</v>
      </c>
      <c r="E117" s="83">
        <v>72.3</v>
      </c>
      <c r="F117" s="83">
        <v>2.7</v>
      </c>
      <c r="G117" s="83">
        <v>8</v>
      </c>
      <c r="H117" s="83">
        <v>0</v>
      </c>
      <c r="I117" s="83">
        <v>9.6000000000000002E-2</v>
      </c>
      <c r="J117" s="83">
        <v>2.1150000000000002</v>
      </c>
      <c r="K117" s="83">
        <v>3.7200000000000002E-3</v>
      </c>
      <c r="L117" s="83">
        <v>4.1083902465895245E-2</v>
      </c>
      <c r="M117" s="83">
        <v>4.4803902465895246E-2</v>
      </c>
    </row>
    <row r="118" spans="1:13">
      <c r="A118" s="50">
        <v>1</v>
      </c>
      <c r="B118" s="3">
        <v>29</v>
      </c>
      <c r="C118" s="57">
        <v>10</v>
      </c>
      <c r="D118" s="71">
        <v>34150</v>
      </c>
      <c r="E118" s="83">
        <v>62.3</v>
      </c>
      <c r="F118" s="83">
        <v>4.3</v>
      </c>
      <c r="G118" s="83">
        <v>23.3</v>
      </c>
      <c r="H118" s="83">
        <v>0</v>
      </c>
      <c r="I118" s="83">
        <v>0.216</v>
      </c>
      <c r="J118" s="83">
        <v>8.94</v>
      </c>
      <c r="K118" s="83">
        <v>2.0999999999999999E-3</v>
      </c>
      <c r="L118" s="83">
        <v>8.0263005817462658E-3</v>
      </c>
      <c r="M118" s="83">
        <v>1.0126300581746265E-2</v>
      </c>
    </row>
    <row r="119" spans="1:13">
      <c r="A119" s="50">
        <v>1</v>
      </c>
      <c r="B119" s="3">
        <v>29</v>
      </c>
      <c r="C119" s="57">
        <v>11</v>
      </c>
      <c r="D119" s="71">
        <v>34177</v>
      </c>
      <c r="E119" s="83">
        <v>49.7</v>
      </c>
      <c r="F119" s="83">
        <v>8.3000000000000007</v>
      </c>
      <c r="G119" s="83">
        <v>3.3</v>
      </c>
      <c r="H119" s="83">
        <v>0</v>
      </c>
      <c r="I119" s="83">
        <v>4.5730000000000004</v>
      </c>
      <c r="J119" s="83">
        <v>2.84</v>
      </c>
      <c r="K119" s="83">
        <v>0</v>
      </c>
      <c r="L119" s="83">
        <v>0</v>
      </c>
      <c r="M119" s="83">
        <v>0</v>
      </c>
    </row>
    <row r="120" spans="1:13">
      <c r="A120" s="50">
        <v>1</v>
      </c>
      <c r="B120" s="3">
        <v>29</v>
      </c>
      <c r="C120" s="57">
        <v>12</v>
      </c>
      <c r="D120" s="71">
        <v>34205</v>
      </c>
      <c r="E120" s="83">
        <v>265.7</v>
      </c>
      <c r="F120" s="83">
        <v>58</v>
      </c>
      <c r="G120" s="83">
        <v>23.7</v>
      </c>
      <c r="H120" s="83">
        <v>0</v>
      </c>
      <c r="I120" s="83">
        <v>0.89700000000000002</v>
      </c>
      <c r="J120" s="83">
        <v>5.5949999999999998</v>
      </c>
      <c r="K120" s="83">
        <v>1.059E-2</v>
      </c>
      <c r="L120" s="83">
        <v>2.352290579019773E-2</v>
      </c>
      <c r="M120" s="83">
        <v>3.4112905790197733E-2</v>
      </c>
    </row>
    <row r="121" spans="1:13">
      <c r="A121" s="50">
        <v>1</v>
      </c>
      <c r="B121" s="3">
        <v>30</v>
      </c>
      <c r="C121" s="57">
        <v>1</v>
      </c>
      <c r="D121" s="71">
        <v>34016</v>
      </c>
      <c r="E121" s="83">
        <v>0</v>
      </c>
      <c r="F121" s="83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</row>
    <row r="122" spans="1:13">
      <c r="A122" s="50">
        <v>1</v>
      </c>
      <c r="B122" s="3">
        <v>30</v>
      </c>
      <c r="C122" s="57">
        <v>2</v>
      </c>
      <c r="D122" s="71">
        <v>34043</v>
      </c>
      <c r="E122" s="83">
        <v>0</v>
      </c>
      <c r="F122" s="83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</row>
    <row r="123" spans="1:13">
      <c r="A123" s="50">
        <v>1</v>
      </c>
      <c r="B123" s="3">
        <v>30</v>
      </c>
      <c r="C123" s="57">
        <v>3</v>
      </c>
      <c r="D123" s="71">
        <v>34078</v>
      </c>
      <c r="E123" s="83">
        <v>0</v>
      </c>
      <c r="F123" s="83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</row>
    <row r="124" spans="1:13">
      <c r="A124" s="50">
        <v>1</v>
      </c>
      <c r="B124" s="3">
        <v>30</v>
      </c>
      <c r="C124" s="57">
        <v>4</v>
      </c>
      <c r="D124" s="71">
        <v>34106</v>
      </c>
      <c r="E124" s="83">
        <v>0</v>
      </c>
      <c r="F124" s="83">
        <v>0</v>
      </c>
      <c r="G124" s="84">
        <v>1</v>
      </c>
      <c r="H124" s="84">
        <v>0</v>
      </c>
      <c r="I124" s="84">
        <v>0</v>
      </c>
      <c r="J124" s="84">
        <v>0</v>
      </c>
      <c r="K124" s="84">
        <v>0</v>
      </c>
      <c r="L124" s="84">
        <v>9.5577056995084075E-3</v>
      </c>
      <c r="M124" s="84">
        <v>9.5577056995084075E-3</v>
      </c>
    </row>
    <row r="125" spans="1:13">
      <c r="A125" s="50">
        <v>1</v>
      </c>
      <c r="B125" s="3">
        <v>30</v>
      </c>
      <c r="C125" s="57">
        <v>5</v>
      </c>
      <c r="D125" s="71">
        <v>34141</v>
      </c>
      <c r="E125" s="83">
        <v>0</v>
      </c>
      <c r="F125" s="83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</row>
    <row r="126" spans="1:13">
      <c r="A126" s="50">
        <v>1</v>
      </c>
      <c r="B126" s="3">
        <v>30</v>
      </c>
      <c r="C126" s="57">
        <v>6</v>
      </c>
      <c r="D126" s="71">
        <v>34169</v>
      </c>
      <c r="E126" s="83">
        <v>0.3</v>
      </c>
      <c r="F126" s="83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</row>
    <row r="127" spans="1:13">
      <c r="A127" s="50">
        <v>1</v>
      </c>
      <c r="B127" s="3">
        <v>30</v>
      </c>
      <c r="C127" s="57">
        <v>7</v>
      </c>
      <c r="D127" s="71">
        <v>34204</v>
      </c>
      <c r="E127" s="83">
        <v>0</v>
      </c>
      <c r="F127" s="83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</row>
    <row r="128" spans="1:13">
      <c r="A128" s="50">
        <v>1</v>
      </c>
      <c r="B128" s="3">
        <v>30</v>
      </c>
      <c r="C128" s="57">
        <v>8</v>
      </c>
      <c r="D128" s="71">
        <v>34232</v>
      </c>
      <c r="E128" s="83">
        <v>0</v>
      </c>
      <c r="F128" s="83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</row>
    <row r="129" spans="1:13">
      <c r="A129" s="50">
        <v>1</v>
      </c>
      <c r="B129" s="3">
        <v>30</v>
      </c>
      <c r="C129" s="57">
        <v>9</v>
      </c>
      <c r="D129" s="71">
        <v>34260</v>
      </c>
      <c r="E129" s="83">
        <v>0</v>
      </c>
      <c r="F129" s="83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4.1083902465895245E-2</v>
      </c>
      <c r="M129" s="84">
        <v>4.1083902465895245E-2</v>
      </c>
    </row>
    <row r="130" spans="1:13">
      <c r="A130" s="50">
        <v>1</v>
      </c>
      <c r="B130" s="3">
        <v>30</v>
      </c>
      <c r="C130" s="57">
        <v>10</v>
      </c>
      <c r="D130" s="71">
        <v>34288</v>
      </c>
      <c r="E130" s="83">
        <v>0</v>
      </c>
      <c r="F130" s="83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8.0263005817462658E-3</v>
      </c>
      <c r="M130" s="84">
        <v>8.0263005817462658E-3</v>
      </c>
    </row>
    <row r="131" spans="1:13">
      <c r="A131" s="50">
        <v>1</v>
      </c>
      <c r="B131" s="3">
        <v>30</v>
      </c>
      <c r="C131" s="57">
        <v>11</v>
      </c>
      <c r="D131" s="71">
        <v>34323</v>
      </c>
      <c r="E131" s="83">
        <v>0</v>
      </c>
      <c r="F131" s="83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</row>
    <row r="132" spans="1:13">
      <c r="A132" s="50">
        <v>1</v>
      </c>
      <c r="B132" s="3">
        <v>30</v>
      </c>
      <c r="C132" s="57">
        <v>12</v>
      </c>
      <c r="D132" s="71">
        <v>34351</v>
      </c>
      <c r="E132" s="83">
        <v>0</v>
      </c>
      <c r="F132" s="83">
        <v>0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2.352290579019773E-2</v>
      </c>
      <c r="M132" s="84">
        <v>2.352290579019773E-2</v>
      </c>
    </row>
    <row r="133" spans="1:13">
      <c r="A133" s="50">
        <v>1</v>
      </c>
      <c r="B133" s="3">
        <v>31</v>
      </c>
      <c r="C133" s="57">
        <v>1</v>
      </c>
      <c r="D133" s="71">
        <v>33953</v>
      </c>
      <c r="E133" s="83">
        <v>1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</row>
    <row r="134" spans="1:13">
      <c r="A134" s="50">
        <v>1</v>
      </c>
      <c r="B134" s="3">
        <v>31</v>
      </c>
      <c r="C134" s="57">
        <v>2</v>
      </c>
      <c r="D134" s="71">
        <v>33981</v>
      </c>
      <c r="E134" s="83">
        <v>2</v>
      </c>
      <c r="F134" s="83">
        <v>1</v>
      </c>
      <c r="G134" s="83">
        <v>0.7</v>
      </c>
      <c r="H134" s="83">
        <v>0</v>
      </c>
      <c r="I134" s="83">
        <v>0</v>
      </c>
      <c r="J134" s="83">
        <v>0</v>
      </c>
      <c r="K134" s="83">
        <v>0</v>
      </c>
      <c r="L134" s="83">
        <v>4.6049970738927588E-2</v>
      </c>
      <c r="M134" s="83">
        <v>4.6049970738927588E-2</v>
      </c>
    </row>
    <row r="135" spans="1:13">
      <c r="A135" s="50">
        <v>1</v>
      </c>
      <c r="B135" s="3">
        <v>31</v>
      </c>
      <c r="C135" s="57">
        <v>3</v>
      </c>
      <c r="D135" s="71">
        <v>34009</v>
      </c>
      <c r="E135" s="83">
        <v>1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1.9630000000000002E-2</v>
      </c>
      <c r="L135" s="83">
        <v>4.8310200212967596E-3</v>
      </c>
      <c r="M135" s="83">
        <v>2.4461020021296763E-2</v>
      </c>
    </row>
    <row r="136" spans="1:13">
      <c r="A136" s="50">
        <v>1</v>
      </c>
      <c r="B136" s="3">
        <v>31</v>
      </c>
      <c r="C136" s="57">
        <v>4</v>
      </c>
      <c r="D136" s="71">
        <v>34037</v>
      </c>
      <c r="E136" s="83">
        <v>1</v>
      </c>
      <c r="F136" s="83">
        <v>0</v>
      </c>
      <c r="G136" s="83">
        <v>0</v>
      </c>
      <c r="H136" s="83">
        <v>0</v>
      </c>
      <c r="I136" s="83">
        <v>5.0000000000000001E-3</v>
      </c>
      <c r="J136" s="83">
        <v>4.4999999999999998E-2</v>
      </c>
      <c r="K136" s="83">
        <v>1.537E-2</v>
      </c>
      <c r="L136" s="83">
        <v>0</v>
      </c>
      <c r="M136" s="83">
        <v>1.537E-2</v>
      </c>
    </row>
    <row r="137" spans="1:13">
      <c r="A137" s="50">
        <v>1</v>
      </c>
      <c r="B137" s="3">
        <v>31</v>
      </c>
      <c r="C137" s="57">
        <v>5</v>
      </c>
      <c r="D137" s="71">
        <v>34072</v>
      </c>
      <c r="E137" s="83">
        <v>0.7</v>
      </c>
      <c r="F137" s="83">
        <v>0</v>
      </c>
      <c r="G137" s="83">
        <v>0</v>
      </c>
      <c r="H137" s="83">
        <v>0</v>
      </c>
      <c r="I137" s="83">
        <v>0</v>
      </c>
      <c r="J137" s="83">
        <v>8.0000000000000002E-3</v>
      </c>
      <c r="K137" s="83">
        <v>0</v>
      </c>
      <c r="L137" s="83">
        <v>0</v>
      </c>
      <c r="M137" s="83">
        <v>0</v>
      </c>
    </row>
    <row r="138" spans="1:13">
      <c r="A138" s="50">
        <v>1</v>
      </c>
      <c r="B138" s="3">
        <v>31</v>
      </c>
      <c r="C138" s="57">
        <v>6</v>
      </c>
      <c r="D138" s="71">
        <v>34100</v>
      </c>
      <c r="E138" s="83">
        <v>8.6999999999999993</v>
      </c>
      <c r="F138" s="83">
        <v>1.3</v>
      </c>
      <c r="G138" s="83">
        <v>1</v>
      </c>
      <c r="H138" s="83">
        <v>0</v>
      </c>
      <c r="I138" s="83">
        <v>0</v>
      </c>
      <c r="J138" s="83">
        <v>5.3999999999999999E-2</v>
      </c>
      <c r="K138" s="83">
        <v>1.076E-2</v>
      </c>
      <c r="L138" s="83">
        <v>0</v>
      </c>
      <c r="M138" s="83">
        <v>1.076E-2</v>
      </c>
    </row>
    <row r="139" spans="1:13">
      <c r="A139" s="50">
        <v>1</v>
      </c>
      <c r="B139" s="3">
        <v>31</v>
      </c>
      <c r="C139" s="57">
        <v>7</v>
      </c>
      <c r="D139" s="71">
        <v>34135</v>
      </c>
      <c r="E139" s="83">
        <v>4</v>
      </c>
      <c r="F139" s="83">
        <v>0.3</v>
      </c>
      <c r="G139" s="83">
        <v>0</v>
      </c>
      <c r="H139" s="83">
        <v>0</v>
      </c>
      <c r="I139" s="83">
        <v>3.0000000000000001E-3</v>
      </c>
      <c r="J139" s="83">
        <v>2.1000000000000001E-2</v>
      </c>
      <c r="K139" s="83">
        <v>0</v>
      </c>
      <c r="L139" s="83">
        <v>4.6406994165155806E-3</v>
      </c>
      <c r="M139" s="83">
        <v>4.6406994165155806E-3</v>
      </c>
    </row>
    <row r="140" spans="1:13">
      <c r="A140" s="50">
        <v>1</v>
      </c>
      <c r="B140" s="3">
        <v>31</v>
      </c>
      <c r="C140" s="57">
        <v>8</v>
      </c>
      <c r="D140" s="71">
        <v>34163</v>
      </c>
      <c r="E140" s="83">
        <v>2.7</v>
      </c>
      <c r="F140" s="83">
        <v>0.7</v>
      </c>
      <c r="G140" s="83">
        <v>2.7</v>
      </c>
      <c r="H140" s="83">
        <v>0</v>
      </c>
      <c r="I140" s="83">
        <v>3.0000000000000001E-3</v>
      </c>
      <c r="J140" s="83">
        <v>1.883</v>
      </c>
      <c r="K140" s="83">
        <v>0</v>
      </c>
      <c r="L140" s="83">
        <v>1.0147029812574293E-2</v>
      </c>
      <c r="M140" s="83">
        <v>1.0147029812574293E-2</v>
      </c>
    </row>
    <row r="141" spans="1:13">
      <c r="A141" s="50">
        <v>1</v>
      </c>
      <c r="B141" s="3">
        <v>31</v>
      </c>
      <c r="C141" s="57">
        <v>9</v>
      </c>
      <c r="D141" s="71">
        <v>34191</v>
      </c>
      <c r="E141" s="83">
        <v>3.7</v>
      </c>
      <c r="F141" s="83">
        <v>1</v>
      </c>
      <c r="G141" s="83">
        <v>2</v>
      </c>
      <c r="H141" s="83">
        <v>0.3</v>
      </c>
      <c r="I141" s="83">
        <v>0</v>
      </c>
      <c r="J141" s="83">
        <v>0.1</v>
      </c>
      <c r="K141" s="83">
        <v>9.6100000000000005E-3</v>
      </c>
      <c r="L141" s="83">
        <v>0</v>
      </c>
      <c r="M141" s="83">
        <v>9.6100000000000005E-3</v>
      </c>
    </row>
    <row r="142" spans="1:13">
      <c r="A142" s="50">
        <v>1</v>
      </c>
      <c r="B142" s="3">
        <v>31</v>
      </c>
      <c r="C142" s="57">
        <v>10</v>
      </c>
      <c r="D142" s="71">
        <v>34226</v>
      </c>
      <c r="E142" s="83">
        <v>2</v>
      </c>
      <c r="F142" s="83">
        <v>0</v>
      </c>
      <c r="G142" s="83">
        <v>0</v>
      </c>
      <c r="H142" s="83">
        <v>0</v>
      </c>
      <c r="I142" s="83">
        <v>0</v>
      </c>
      <c r="J142" s="83">
        <v>3.5000000000000003E-2</v>
      </c>
      <c r="K142" s="83">
        <v>0</v>
      </c>
      <c r="L142" s="83">
        <v>1.7250743727864188E-2</v>
      </c>
      <c r="M142" s="83">
        <v>1.7250743727864188E-2</v>
      </c>
    </row>
    <row r="143" spans="1:13">
      <c r="A143" s="50">
        <v>1</v>
      </c>
      <c r="B143" s="3">
        <v>31</v>
      </c>
      <c r="C143" s="57">
        <v>11</v>
      </c>
      <c r="D143" s="71">
        <v>34254</v>
      </c>
      <c r="E143" s="83">
        <v>10</v>
      </c>
      <c r="F143" s="83">
        <v>2</v>
      </c>
      <c r="G143" s="83">
        <v>0.7</v>
      </c>
      <c r="H143" s="83">
        <v>0</v>
      </c>
      <c r="I143" s="83">
        <v>0</v>
      </c>
      <c r="J143" s="83">
        <v>1.7999999999999999E-2</v>
      </c>
      <c r="K143" s="83">
        <v>0</v>
      </c>
      <c r="L143" s="83">
        <v>0</v>
      </c>
      <c r="M143" s="83">
        <v>0</v>
      </c>
    </row>
    <row r="144" spans="1:13">
      <c r="A144" s="50">
        <v>1</v>
      </c>
      <c r="B144" s="3">
        <v>31</v>
      </c>
      <c r="C144" s="57">
        <v>12</v>
      </c>
      <c r="D144" s="71">
        <v>34282</v>
      </c>
      <c r="E144" s="83">
        <v>1.7</v>
      </c>
      <c r="F144" s="83">
        <v>0</v>
      </c>
      <c r="G144" s="83">
        <v>0</v>
      </c>
      <c r="H144" s="83">
        <v>0</v>
      </c>
      <c r="I144" s="83">
        <v>0</v>
      </c>
      <c r="J144" s="83">
        <v>3.9E-2</v>
      </c>
      <c r="K144" s="83">
        <v>0</v>
      </c>
      <c r="L144" s="83">
        <v>0</v>
      </c>
      <c r="M144" s="83">
        <v>0</v>
      </c>
    </row>
    <row r="145" spans="1:13">
      <c r="A145" s="50">
        <v>1</v>
      </c>
      <c r="B145" s="3">
        <v>40</v>
      </c>
      <c r="C145" s="57">
        <v>1</v>
      </c>
      <c r="D145" s="71">
        <v>34016</v>
      </c>
      <c r="E145" s="83">
        <v>10.3</v>
      </c>
      <c r="F145" s="83">
        <v>0</v>
      </c>
      <c r="G145" s="83">
        <v>0</v>
      </c>
      <c r="H145" s="83">
        <v>0</v>
      </c>
      <c r="I145" s="83">
        <v>0</v>
      </c>
      <c r="J145" s="83">
        <v>2E-3</v>
      </c>
      <c r="K145" s="83">
        <v>0</v>
      </c>
      <c r="L145" s="83">
        <v>0</v>
      </c>
      <c r="M145" s="83">
        <v>0</v>
      </c>
    </row>
    <row r="146" spans="1:13">
      <c r="A146" s="50">
        <v>1</v>
      </c>
      <c r="B146" s="3">
        <v>40</v>
      </c>
      <c r="C146" s="57">
        <v>2</v>
      </c>
      <c r="D146" s="71">
        <v>34043</v>
      </c>
      <c r="E146" s="83">
        <v>2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</row>
    <row r="147" spans="1:13">
      <c r="A147" s="50">
        <v>1</v>
      </c>
      <c r="B147" s="3">
        <v>40</v>
      </c>
      <c r="C147" s="57">
        <v>3</v>
      </c>
      <c r="D147" s="71">
        <v>34078</v>
      </c>
      <c r="E147" s="83">
        <v>35.299999999999997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8.6914131693305932E-3</v>
      </c>
      <c r="M147" s="83">
        <v>8.6914131693305932E-3</v>
      </c>
    </row>
    <row r="148" spans="1:13">
      <c r="A148" s="50">
        <v>1</v>
      </c>
      <c r="B148" s="3">
        <v>40</v>
      </c>
      <c r="C148" s="57">
        <v>4</v>
      </c>
      <c r="D148" s="71">
        <v>34107</v>
      </c>
      <c r="E148" s="83">
        <v>1.3</v>
      </c>
      <c r="F148" s="83">
        <v>0.7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</row>
    <row r="149" spans="1:13">
      <c r="A149" s="50">
        <v>1</v>
      </c>
      <c r="B149" s="3">
        <v>40</v>
      </c>
      <c r="C149" s="57">
        <v>5</v>
      </c>
      <c r="D149" s="71">
        <v>34141</v>
      </c>
      <c r="E149" s="83">
        <v>15.7</v>
      </c>
      <c r="F149" s="83">
        <v>0</v>
      </c>
      <c r="G149" s="83">
        <v>1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</row>
    <row r="150" spans="1:13">
      <c r="A150" s="50">
        <v>1</v>
      </c>
      <c r="B150" s="3">
        <v>40</v>
      </c>
      <c r="C150" s="57">
        <v>6</v>
      </c>
      <c r="D150" s="71">
        <v>34170</v>
      </c>
      <c r="E150" s="83">
        <v>1.7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</row>
    <row r="151" spans="1:13">
      <c r="A151" s="50">
        <v>1</v>
      </c>
      <c r="B151" s="3">
        <v>40</v>
      </c>
      <c r="C151" s="57">
        <v>7</v>
      </c>
      <c r="D151" s="71">
        <v>34198</v>
      </c>
      <c r="E151" s="83">
        <v>0.3</v>
      </c>
      <c r="F151" s="83">
        <v>0</v>
      </c>
      <c r="G151" s="83">
        <v>0</v>
      </c>
      <c r="H151" s="83">
        <v>0</v>
      </c>
      <c r="I151" s="83">
        <v>0</v>
      </c>
      <c r="J151" s="83">
        <v>1.7999999999999999E-2</v>
      </c>
      <c r="K151" s="83">
        <v>0</v>
      </c>
      <c r="L151" s="83">
        <v>0</v>
      </c>
      <c r="M151" s="83">
        <v>0</v>
      </c>
    </row>
    <row r="152" spans="1:13">
      <c r="A152" s="50">
        <v>1</v>
      </c>
      <c r="B152" s="3">
        <v>40</v>
      </c>
      <c r="C152" s="57">
        <v>8</v>
      </c>
      <c r="D152" s="71">
        <v>34233</v>
      </c>
      <c r="E152" s="83">
        <v>1.7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</row>
    <row r="153" spans="1:13">
      <c r="A153" s="50">
        <v>1</v>
      </c>
      <c r="B153" s="3">
        <v>40</v>
      </c>
      <c r="C153" s="57">
        <v>9</v>
      </c>
      <c r="D153" s="71">
        <v>34260</v>
      </c>
      <c r="E153" s="83">
        <v>7.3</v>
      </c>
      <c r="F153" s="83">
        <v>0</v>
      </c>
      <c r="G153" s="83">
        <v>0.3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</row>
    <row r="154" spans="1:13">
      <c r="A154" s="50">
        <v>1</v>
      </c>
      <c r="B154" s="3">
        <v>40</v>
      </c>
      <c r="C154" s="57">
        <v>10</v>
      </c>
      <c r="D154" s="71">
        <v>34289</v>
      </c>
      <c r="E154" s="83"/>
      <c r="F154" s="83"/>
      <c r="G154" s="83"/>
      <c r="H154" s="83"/>
      <c r="I154" s="83"/>
      <c r="J154" s="83"/>
      <c r="K154" s="83">
        <v>0</v>
      </c>
      <c r="L154" s="83">
        <v>0</v>
      </c>
      <c r="M154" s="83">
        <v>0</v>
      </c>
    </row>
    <row r="155" spans="1:13">
      <c r="A155" s="50">
        <v>1</v>
      </c>
      <c r="B155" s="3">
        <v>40</v>
      </c>
      <c r="C155" s="57">
        <v>11</v>
      </c>
      <c r="D155" s="71">
        <v>34324</v>
      </c>
      <c r="E155" s="83">
        <v>2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</row>
    <row r="156" spans="1:13">
      <c r="A156" s="50">
        <v>1</v>
      </c>
      <c r="B156" s="3">
        <v>40</v>
      </c>
      <c r="C156" s="57">
        <v>12</v>
      </c>
      <c r="D156" s="71">
        <v>34352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</row>
    <row r="157" spans="1:13">
      <c r="A157" s="50">
        <v>1</v>
      </c>
      <c r="B157" s="3">
        <v>44</v>
      </c>
      <c r="C157" s="57">
        <v>1</v>
      </c>
      <c r="D157" s="71">
        <v>34016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</row>
    <row r="158" spans="1:13">
      <c r="A158" s="50">
        <v>1</v>
      </c>
      <c r="B158" s="3">
        <v>44</v>
      </c>
      <c r="C158" s="57">
        <v>2</v>
      </c>
      <c r="D158" s="71">
        <v>34043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</row>
    <row r="159" spans="1:13">
      <c r="A159" s="50">
        <v>1</v>
      </c>
      <c r="B159" s="3">
        <v>44</v>
      </c>
      <c r="C159" s="57">
        <v>3</v>
      </c>
      <c r="D159" s="71">
        <v>34078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</row>
    <row r="160" spans="1:13">
      <c r="A160" s="50">
        <v>1</v>
      </c>
      <c r="B160" s="3">
        <v>44</v>
      </c>
      <c r="C160" s="57">
        <v>4</v>
      </c>
      <c r="D160" s="71">
        <v>34106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</row>
    <row r="161" spans="1:13">
      <c r="A161" s="50">
        <v>1</v>
      </c>
      <c r="B161" s="3">
        <v>44</v>
      </c>
      <c r="C161" s="57">
        <v>5</v>
      </c>
      <c r="D161" s="71">
        <v>34141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</row>
    <row r="162" spans="1:13">
      <c r="A162" s="50">
        <v>1</v>
      </c>
      <c r="B162" s="3">
        <v>44</v>
      </c>
      <c r="C162" s="57">
        <v>6</v>
      </c>
      <c r="D162" s="71">
        <v>34170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</row>
    <row r="163" spans="1:13">
      <c r="A163" s="50">
        <v>1</v>
      </c>
      <c r="B163" s="3">
        <v>44</v>
      </c>
      <c r="C163" s="57">
        <v>7</v>
      </c>
      <c r="D163" s="71">
        <v>34198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1.2E-2</v>
      </c>
      <c r="K163" s="83">
        <v>0</v>
      </c>
      <c r="L163" s="83">
        <v>0</v>
      </c>
      <c r="M163" s="83">
        <v>0</v>
      </c>
    </row>
    <row r="164" spans="1:13">
      <c r="A164" s="50">
        <v>1</v>
      </c>
      <c r="B164" s="3">
        <v>44</v>
      </c>
      <c r="C164" s="57">
        <v>8</v>
      </c>
      <c r="D164" s="71">
        <v>34233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1.1779760693690309E-2</v>
      </c>
      <c r="M164" s="83">
        <v>1.1779760693690309E-2</v>
      </c>
    </row>
    <row r="165" spans="1:13">
      <c r="A165" s="50">
        <v>1</v>
      </c>
      <c r="B165" s="3">
        <v>44</v>
      </c>
      <c r="C165" s="57">
        <v>9</v>
      </c>
      <c r="D165" s="71">
        <v>34260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9.036776499407255E-3</v>
      </c>
      <c r="M165" s="83">
        <v>9.036776499407255E-3</v>
      </c>
    </row>
    <row r="166" spans="1:13">
      <c r="A166" s="50">
        <v>1</v>
      </c>
      <c r="B166" s="3">
        <v>44</v>
      </c>
      <c r="C166" s="57">
        <v>10</v>
      </c>
      <c r="D166" s="71">
        <v>34289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8.9999999999999993E-3</v>
      </c>
      <c r="K166" s="83">
        <v>0</v>
      </c>
      <c r="L166" s="83">
        <v>0</v>
      </c>
      <c r="M166" s="83">
        <v>0</v>
      </c>
    </row>
    <row r="167" spans="1:13">
      <c r="A167" s="50">
        <v>1</v>
      </c>
      <c r="B167" s="3">
        <v>44</v>
      </c>
      <c r="C167" s="57">
        <v>11</v>
      </c>
      <c r="D167" s="71">
        <v>34324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1E-3</v>
      </c>
      <c r="K167" s="83">
        <v>0</v>
      </c>
      <c r="L167" s="83">
        <v>0</v>
      </c>
      <c r="M167" s="83">
        <v>0</v>
      </c>
    </row>
    <row r="168" spans="1:13">
      <c r="A168" s="50">
        <v>1</v>
      </c>
      <c r="B168" s="3">
        <v>44</v>
      </c>
      <c r="C168" s="57">
        <v>12</v>
      </c>
      <c r="D168" s="71">
        <v>34352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</row>
    <row r="169" spans="1:13">
      <c r="A169" s="50">
        <v>1</v>
      </c>
      <c r="B169" s="3">
        <v>47</v>
      </c>
      <c r="C169" s="57">
        <v>1</v>
      </c>
      <c r="D169" s="71">
        <v>33876</v>
      </c>
      <c r="E169" s="83">
        <v>130.30000000000001</v>
      </c>
      <c r="F169" s="83">
        <v>15</v>
      </c>
      <c r="G169" s="83">
        <v>20</v>
      </c>
      <c r="H169" s="83">
        <v>0.3</v>
      </c>
      <c r="I169" s="83">
        <v>0</v>
      </c>
      <c r="J169" s="83">
        <v>28.347000000000001</v>
      </c>
      <c r="K169" s="83">
        <v>4.5330000000000002E-2</v>
      </c>
      <c r="L169" s="83">
        <v>0</v>
      </c>
      <c r="M169" s="83">
        <v>4.5330000000000002E-2</v>
      </c>
    </row>
    <row r="170" spans="1:13">
      <c r="A170" s="50">
        <v>1</v>
      </c>
      <c r="B170" s="3">
        <v>47</v>
      </c>
      <c r="C170" s="57">
        <v>2</v>
      </c>
      <c r="D170" s="71">
        <v>33904</v>
      </c>
      <c r="E170" s="83">
        <v>8</v>
      </c>
      <c r="F170" s="83">
        <v>1.7</v>
      </c>
      <c r="G170" s="83">
        <v>0.3</v>
      </c>
      <c r="H170" s="83">
        <v>0</v>
      </c>
      <c r="I170" s="83">
        <v>0</v>
      </c>
      <c r="J170" s="83">
        <v>0.88700000000000001</v>
      </c>
      <c r="K170" s="83">
        <v>0</v>
      </c>
      <c r="L170" s="83">
        <v>0</v>
      </c>
      <c r="M170" s="83">
        <v>0</v>
      </c>
    </row>
    <row r="171" spans="1:13">
      <c r="A171" s="50">
        <v>1</v>
      </c>
      <c r="B171" s="3">
        <v>47</v>
      </c>
      <c r="C171" s="57">
        <v>3</v>
      </c>
      <c r="D171" s="71">
        <v>33939</v>
      </c>
      <c r="E171" s="83">
        <v>196.7</v>
      </c>
      <c r="F171" s="83">
        <v>8.6999999999999993</v>
      </c>
      <c r="G171" s="83">
        <v>23.3</v>
      </c>
      <c r="H171" s="83">
        <v>0.3</v>
      </c>
      <c r="I171" s="83">
        <v>1.0999999999999999E-2</v>
      </c>
      <c r="J171" s="83">
        <v>3.61</v>
      </c>
      <c r="K171" s="83">
        <v>0</v>
      </c>
      <c r="L171" s="83">
        <v>0</v>
      </c>
      <c r="M171" s="83">
        <v>0</v>
      </c>
    </row>
    <row r="172" spans="1:13">
      <c r="A172" s="50">
        <v>1</v>
      </c>
      <c r="B172" s="3">
        <v>47</v>
      </c>
      <c r="C172" s="57">
        <v>4</v>
      </c>
      <c r="D172" s="71">
        <v>33974</v>
      </c>
      <c r="E172" s="83">
        <v>45</v>
      </c>
      <c r="F172" s="83">
        <v>0</v>
      </c>
      <c r="G172" s="83">
        <v>6.3</v>
      </c>
      <c r="H172" s="83">
        <v>0</v>
      </c>
      <c r="I172" s="83">
        <v>5.6000000000000001E-2</v>
      </c>
      <c r="J172" s="83">
        <v>0.35699999999999998</v>
      </c>
      <c r="K172" s="83">
        <v>0</v>
      </c>
      <c r="L172" s="83">
        <v>5.6531286112185566E-2</v>
      </c>
      <c r="M172" s="83">
        <v>5.6531286112185566E-2</v>
      </c>
    </row>
    <row r="173" spans="1:13">
      <c r="A173" s="50">
        <v>1</v>
      </c>
      <c r="B173" s="3">
        <v>47</v>
      </c>
      <c r="C173" s="57">
        <v>5</v>
      </c>
      <c r="D173" s="71">
        <v>33995</v>
      </c>
      <c r="E173" s="83">
        <v>10.3</v>
      </c>
      <c r="F173" s="83">
        <v>2.7</v>
      </c>
      <c r="G173" s="83">
        <v>2.2999999999999998</v>
      </c>
      <c r="H173" s="83">
        <v>0</v>
      </c>
      <c r="I173" s="83">
        <v>1.7000000000000001E-2</v>
      </c>
      <c r="J173" s="83">
        <v>1.419</v>
      </c>
      <c r="K173" s="83">
        <v>3.1700000000000001E-3</v>
      </c>
      <c r="L173" s="83">
        <v>0</v>
      </c>
      <c r="M173" s="83">
        <v>3.1700000000000001E-3</v>
      </c>
    </row>
    <row r="174" spans="1:13">
      <c r="A174" s="50">
        <v>1</v>
      </c>
      <c r="B174" s="3">
        <v>47</v>
      </c>
      <c r="C174" s="57">
        <v>6</v>
      </c>
      <c r="D174" s="71">
        <v>34023</v>
      </c>
      <c r="E174" s="83">
        <v>58.7</v>
      </c>
      <c r="F174" s="83">
        <v>4.3</v>
      </c>
      <c r="G174" s="83">
        <v>18.3</v>
      </c>
      <c r="H174" s="83">
        <v>0.3</v>
      </c>
      <c r="I174" s="83">
        <v>0.01</v>
      </c>
      <c r="J174" s="83">
        <v>0.46100000000000002</v>
      </c>
      <c r="K174" s="83">
        <v>4.3990000000000001E-2</v>
      </c>
      <c r="L174" s="83">
        <v>1.5850862908296039E-2</v>
      </c>
      <c r="M174" s="83">
        <v>5.9840862908296044E-2</v>
      </c>
    </row>
    <row r="175" spans="1:13">
      <c r="A175" s="50">
        <v>1</v>
      </c>
      <c r="B175" s="3">
        <v>47</v>
      </c>
      <c r="C175" s="57">
        <v>7</v>
      </c>
      <c r="D175" s="71">
        <v>34058</v>
      </c>
      <c r="E175" s="83">
        <v>168.7</v>
      </c>
      <c r="F175" s="83">
        <v>6</v>
      </c>
      <c r="G175" s="83">
        <v>30</v>
      </c>
      <c r="H175" s="83">
        <v>0.7</v>
      </c>
      <c r="I175" s="83">
        <v>0</v>
      </c>
      <c r="J175" s="83">
        <v>19.978999999999999</v>
      </c>
      <c r="K175" s="83">
        <v>4.7719999999999999E-2</v>
      </c>
      <c r="L175" s="83">
        <v>0</v>
      </c>
      <c r="M175" s="83">
        <v>4.7719999999999999E-2</v>
      </c>
    </row>
    <row r="176" spans="1:13">
      <c r="A176" s="50">
        <v>1</v>
      </c>
      <c r="B176" s="3">
        <v>47</v>
      </c>
      <c r="C176" s="57">
        <v>8</v>
      </c>
      <c r="D176" s="71">
        <v>34086</v>
      </c>
      <c r="E176" s="83">
        <v>27.7</v>
      </c>
      <c r="F176" s="83">
        <v>7</v>
      </c>
      <c r="G176" s="83">
        <v>17.7</v>
      </c>
      <c r="H176" s="83">
        <v>0.3</v>
      </c>
      <c r="I176" s="83">
        <v>0</v>
      </c>
      <c r="J176" s="83">
        <v>0.34300000000000003</v>
      </c>
      <c r="K176" s="83">
        <v>0</v>
      </c>
      <c r="L176" s="83">
        <v>0</v>
      </c>
      <c r="M176" s="83">
        <v>0</v>
      </c>
    </row>
    <row r="177" spans="1:13">
      <c r="A177" s="50">
        <v>1</v>
      </c>
      <c r="B177" s="3">
        <v>47</v>
      </c>
      <c r="C177" s="57">
        <v>9</v>
      </c>
      <c r="D177" s="71">
        <v>34114</v>
      </c>
      <c r="E177" s="83">
        <v>4</v>
      </c>
      <c r="F177" s="83">
        <v>0</v>
      </c>
      <c r="G177" s="83">
        <v>12</v>
      </c>
      <c r="H177" s="83">
        <v>0</v>
      </c>
      <c r="I177" s="83">
        <v>0</v>
      </c>
      <c r="J177" s="83">
        <v>2.2650000000000001</v>
      </c>
      <c r="K177" s="83">
        <v>0</v>
      </c>
      <c r="L177" s="83">
        <v>0</v>
      </c>
      <c r="M177" s="83">
        <v>0</v>
      </c>
    </row>
    <row r="178" spans="1:13">
      <c r="A178" s="50">
        <v>1</v>
      </c>
      <c r="B178" s="3">
        <v>47</v>
      </c>
      <c r="C178" s="57">
        <v>10</v>
      </c>
      <c r="D178" s="71">
        <v>34149</v>
      </c>
      <c r="E178" s="83">
        <v>7</v>
      </c>
      <c r="F178" s="83">
        <v>0.7</v>
      </c>
      <c r="G178" s="83">
        <v>1.3</v>
      </c>
      <c r="H178" s="83">
        <v>0</v>
      </c>
      <c r="I178" s="83">
        <v>0</v>
      </c>
      <c r="J178" s="83">
        <v>0.95899999999999996</v>
      </c>
      <c r="K178" s="83">
        <v>0</v>
      </c>
      <c r="L178" s="83">
        <v>0</v>
      </c>
      <c r="M178" s="83">
        <v>0</v>
      </c>
    </row>
    <row r="179" spans="1:13">
      <c r="A179" s="50">
        <v>1</v>
      </c>
      <c r="B179" s="3">
        <v>47</v>
      </c>
      <c r="C179" s="57">
        <v>11</v>
      </c>
      <c r="D179" s="71">
        <v>34184</v>
      </c>
      <c r="E179" s="83">
        <v>6.3</v>
      </c>
      <c r="F179" s="83">
        <v>1.3</v>
      </c>
      <c r="G179" s="83">
        <v>1.7</v>
      </c>
      <c r="H179" s="83">
        <v>0</v>
      </c>
      <c r="I179" s="83">
        <v>0</v>
      </c>
      <c r="J179" s="83">
        <v>0.47</v>
      </c>
      <c r="K179" s="83">
        <v>0</v>
      </c>
      <c r="L179" s="83">
        <v>4.6068388086743225E-2</v>
      </c>
      <c r="M179" s="83">
        <v>4.6068388086743225E-2</v>
      </c>
    </row>
    <row r="180" spans="1:13">
      <c r="A180" s="50">
        <v>1</v>
      </c>
      <c r="B180" s="3">
        <v>47</v>
      </c>
      <c r="C180" s="57">
        <v>12</v>
      </c>
      <c r="D180" s="71">
        <v>34205</v>
      </c>
      <c r="E180" s="83">
        <v>5.3</v>
      </c>
      <c r="F180" s="83">
        <v>1</v>
      </c>
      <c r="G180" s="83">
        <v>2</v>
      </c>
      <c r="H180" s="83">
        <v>0</v>
      </c>
      <c r="I180" s="83">
        <v>0</v>
      </c>
      <c r="J180" s="83">
        <v>4.8000000000000001E-2</v>
      </c>
      <c r="K180" s="83">
        <v>0</v>
      </c>
      <c r="L180" s="83">
        <v>0</v>
      </c>
      <c r="M180" s="83">
        <v>0</v>
      </c>
    </row>
    <row r="181" spans="1:13">
      <c r="A181" s="50">
        <v>1</v>
      </c>
      <c r="B181" s="3">
        <v>49</v>
      </c>
      <c r="C181" s="57">
        <v>1</v>
      </c>
      <c r="D181" s="71">
        <v>33989</v>
      </c>
      <c r="E181" s="83">
        <v>0</v>
      </c>
      <c r="F181" s="83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4.0564808821138949E-2</v>
      </c>
      <c r="M181" s="84">
        <v>4.0564808821138949E-2</v>
      </c>
    </row>
    <row r="182" spans="1:13">
      <c r="A182" s="50">
        <v>1</v>
      </c>
      <c r="B182" s="3">
        <v>49</v>
      </c>
      <c r="C182" s="57">
        <v>2</v>
      </c>
      <c r="D182" s="71">
        <v>34017</v>
      </c>
      <c r="E182" s="83">
        <v>0</v>
      </c>
      <c r="F182" s="83">
        <v>0</v>
      </c>
      <c r="G182" s="84">
        <v>0</v>
      </c>
      <c r="H182" s="84">
        <v>0</v>
      </c>
      <c r="I182" s="85">
        <v>0</v>
      </c>
      <c r="J182" s="85">
        <v>0</v>
      </c>
      <c r="K182" s="84">
        <v>0</v>
      </c>
      <c r="L182" s="84">
        <v>0</v>
      </c>
      <c r="M182" s="84">
        <v>0</v>
      </c>
    </row>
    <row r="183" spans="1:13">
      <c r="A183" s="50">
        <v>1</v>
      </c>
      <c r="B183" s="3">
        <v>49</v>
      </c>
      <c r="C183" s="57">
        <v>3</v>
      </c>
      <c r="D183" s="71">
        <v>34044</v>
      </c>
      <c r="E183" s="83">
        <v>0</v>
      </c>
      <c r="F183" s="83">
        <v>0</v>
      </c>
      <c r="G183" s="84">
        <v>0</v>
      </c>
      <c r="H183" s="84">
        <v>0</v>
      </c>
      <c r="I183" s="85">
        <v>0</v>
      </c>
      <c r="J183" s="85">
        <v>0</v>
      </c>
      <c r="K183" s="84">
        <v>0</v>
      </c>
      <c r="L183" s="84">
        <v>0</v>
      </c>
      <c r="M183" s="84">
        <v>0</v>
      </c>
    </row>
    <row r="184" spans="1:13">
      <c r="A184" s="50">
        <v>1</v>
      </c>
      <c r="B184" s="3">
        <v>49</v>
      </c>
      <c r="C184" s="57">
        <v>4</v>
      </c>
      <c r="D184" s="71">
        <v>34079</v>
      </c>
      <c r="E184" s="83">
        <v>0</v>
      </c>
      <c r="F184" s="83">
        <v>0</v>
      </c>
      <c r="G184" s="84">
        <v>0</v>
      </c>
      <c r="H184" s="84">
        <v>0</v>
      </c>
      <c r="I184" s="85">
        <v>0</v>
      </c>
      <c r="J184" s="85">
        <v>0</v>
      </c>
      <c r="K184" s="84">
        <v>0</v>
      </c>
      <c r="L184" s="84">
        <v>0</v>
      </c>
      <c r="M184" s="84">
        <v>0</v>
      </c>
    </row>
    <row r="185" spans="1:13">
      <c r="A185" s="50">
        <v>1</v>
      </c>
      <c r="B185" s="3">
        <v>49</v>
      </c>
      <c r="C185" s="57">
        <v>5</v>
      </c>
      <c r="D185" s="71">
        <v>34107</v>
      </c>
      <c r="E185" s="83">
        <v>0</v>
      </c>
      <c r="F185" s="83">
        <v>0</v>
      </c>
      <c r="G185" s="84">
        <v>0</v>
      </c>
      <c r="H185" s="84">
        <v>0</v>
      </c>
      <c r="I185" s="85">
        <v>0</v>
      </c>
      <c r="J185" s="85">
        <v>0</v>
      </c>
      <c r="K185" s="84">
        <v>0</v>
      </c>
      <c r="L185" s="84">
        <v>3.8893967576744043E-2</v>
      </c>
      <c r="M185" s="84">
        <v>3.8893967576744043E-2</v>
      </c>
    </row>
    <row r="186" spans="1:13">
      <c r="A186" s="50">
        <v>1</v>
      </c>
      <c r="B186" s="3">
        <v>49</v>
      </c>
      <c r="C186" s="57">
        <v>6</v>
      </c>
      <c r="D186" s="71">
        <v>34142</v>
      </c>
      <c r="E186" s="83">
        <v>0</v>
      </c>
      <c r="F186" s="83">
        <v>0</v>
      </c>
      <c r="G186" s="84">
        <v>0</v>
      </c>
      <c r="H186" s="84">
        <v>0</v>
      </c>
      <c r="I186" s="85">
        <v>0</v>
      </c>
      <c r="J186" s="85">
        <v>0</v>
      </c>
      <c r="K186" s="84">
        <v>0</v>
      </c>
      <c r="L186" s="84">
        <v>0</v>
      </c>
      <c r="M186" s="84">
        <v>0</v>
      </c>
    </row>
    <row r="187" spans="1:13">
      <c r="A187" s="50">
        <v>1</v>
      </c>
      <c r="B187" s="3">
        <v>49</v>
      </c>
      <c r="C187" s="57">
        <v>7</v>
      </c>
      <c r="D187" s="71">
        <v>34170</v>
      </c>
      <c r="E187" s="83">
        <v>0</v>
      </c>
      <c r="F187" s="83">
        <v>0</v>
      </c>
      <c r="G187" s="84">
        <v>0</v>
      </c>
      <c r="H187" s="84">
        <v>0</v>
      </c>
      <c r="I187" s="85">
        <v>0</v>
      </c>
      <c r="J187" s="85">
        <v>0</v>
      </c>
      <c r="K187" s="84">
        <v>0</v>
      </c>
      <c r="L187" s="84">
        <v>0</v>
      </c>
      <c r="M187" s="84">
        <v>0</v>
      </c>
    </row>
    <row r="188" spans="1:13">
      <c r="A188" s="50">
        <v>1</v>
      </c>
      <c r="B188" s="3">
        <v>49</v>
      </c>
      <c r="C188" s="57">
        <v>8</v>
      </c>
      <c r="D188" s="71">
        <v>34198</v>
      </c>
      <c r="E188" s="83">
        <v>0</v>
      </c>
      <c r="F188" s="83">
        <v>0</v>
      </c>
      <c r="G188" s="84">
        <v>0</v>
      </c>
      <c r="H188" s="84">
        <v>0</v>
      </c>
      <c r="I188" s="85">
        <v>0</v>
      </c>
      <c r="J188" s="85">
        <v>0</v>
      </c>
      <c r="K188" s="84">
        <v>0</v>
      </c>
      <c r="L188" s="84">
        <v>0</v>
      </c>
      <c r="M188" s="84">
        <v>0</v>
      </c>
    </row>
    <row r="189" spans="1:13">
      <c r="A189" s="50">
        <v>1</v>
      </c>
      <c r="B189" s="3">
        <v>49</v>
      </c>
      <c r="C189" s="57">
        <v>9</v>
      </c>
      <c r="D189" s="71">
        <v>34233</v>
      </c>
      <c r="E189" s="83">
        <v>0</v>
      </c>
      <c r="F189" s="83">
        <v>0</v>
      </c>
      <c r="G189" s="84">
        <v>0</v>
      </c>
      <c r="H189" s="84">
        <v>0</v>
      </c>
      <c r="I189" s="85">
        <v>0</v>
      </c>
      <c r="J189" s="85">
        <v>0</v>
      </c>
      <c r="K189" s="84">
        <v>0</v>
      </c>
      <c r="L189" s="84">
        <v>0</v>
      </c>
      <c r="M189" s="84">
        <v>0</v>
      </c>
    </row>
    <row r="190" spans="1:13">
      <c r="A190" s="50">
        <v>1</v>
      </c>
      <c r="B190" s="3">
        <v>49</v>
      </c>
      <c r="C190" s="57">
        <v>10</v>
      </c>
      <c r="D190" s="71">
        <v>34261</v>
      </c>
      <c r="E190" s="83">
        <v>0</v>
      </c>
      <c r="F190" s="83">
        <v>0</v>
      </c>
      <c r="G190" s="84">
        <v>0</v>
      </c>
      <c r="H190" s="84">
        <v>0</v>
      </c>
      <c r="I190" s="85">
        <v>0</v>
      </c>
      <c r="J190" s="85">
        <v>0</v>
      </c>
      <c r="K190" s="84">
        <v>0</v>
      </c>
      <c r="L190" s="84">
        <v>0</v>
      </c>
      <c r="M190" s="84">
        <v>0</v>
      </c>
    </row>
    <row r="191" spans="1:13">
      <c r="A191" s="50">
        <v>1</v>
      </c>
      <c r="B191" s="3">
        <v>49</v>
      </c>
      <c r="C191" s="57">
        <v>11</v>
      </c>
      <c r="D191" s="71">
        <v>34310</v>
      </c>
      <c r="E191" s="83">
        <v>0</v>
      </c>
      <c r="F191" s="83">
        <v>0</v>
      </c>
      <c r="G191" s="84">
        <v>0</v>
      </c>
      <c r="H191" s="84">
        <v>0</v>
      </c>
      <c r="I191" s="85">
        <v>0</v>
      </c>
      <c r="J191" s="85">
        <v>0</v>
      </c>
      <c r="K191" s="84">
        <v>0</v>
      </c>
      <c r="L191" s="84">
        <v>0</v>
      </c>
      <c r="M191" s="84">
        <v>0</v>
      </c>
    </row>
    <row r="192" spans="1:13">
      <c r="A192" s="50">
        <v>1</v>
      </c>
      <c r="B192" s="3">
        <v>49</v>
      </c>
      <c r="C192" s="57">
        <v>12</v>
      </c>
      <c r="D192" s="71">
        <v>34373</v>
      </c>
      <c r="E192" s="83">
        <v>0</v>
      </c>
      <c r="F192" s="83">
        <v>0</v>
      </c>
      <c r="G192" s="84">
        <v>0</v>
      </c>
      <c r="H192" s="84">
        <v>0</v>
      </c>
      <c r="I192" s="85">
        <v>0</v>
      </c>
      <c r="J192" s="85">
        <v>0</v>
      </c>
      <c r="K192" s="84">
        <v>0</v>
      </c>
      <c r="L192" s="84">
        <v>0</v>
      </c>
      <c r="M192" s="84">
        <v>0</v>
      </c>
    </row>
    <row r="193" spans="1:13">
      <c r="A193" s="50">
        <v>1</v>
      </c>
      <c r="B193" s="3">
        <v>56</v>
      </c>
      <c r="C193" s="57">
        <v>1</v>
      </c>
      <c r="D193" s="71">
        <v>33946</v>
      </c>
      <c r="E193" s="83">
        <v>67</v>
      </c>
      <c r="F193" s="83">
        <v>18</v>
      </c>
      <c r="G193" s="83">
        <v>17.3</v>
      </c>
      <c r="H193" s="83">
        <v>0</v>
      </c>
      <c r="I193" s="83">
        <v>0</v>
      </c>
      <c r="J193" s="83">
        <v>3.2120000000000002</v>
      </c>
      <c r="K193" s="83">
        <v>0</v>
      </c>
      <c r="L193" s="83">
        <v>0</v>
      </c>
      <c r="M193" s="83">
        <v>0</v>
      </c>
    </row>
    <row r="194" spans="1:13">
      <c r="A194" s="50">
        <v>1</v>
      </c>
      <c r="B194" s="3">
        <v>56</v>
      </c>
      <c r="C194" s="57">
        <v>2</v>
      </c>
      <c r="D194" s="71">
        <v>33974</v>
      </c>
      <c r="E194" s="83">
        <v>2</v>
      </c>
      <c r="F194" s="83">
        <v>0.3</v>
      </c>
      <c r="G194" s="83">
        <v>2</v>
      </c>
      <c r="H194" s="83">
        <v>0</v>
      </c>
      <c r="I194" s="83">
        <v>0</v>
      </c>
      <c r="J194" s="83">
        <v>8.1000000000000003E-2</v>
      </c>
      <c r="K194" s="83">
        <v>0</v>
      </c>
      <c r="L194" s="83">
        <v>0</v>
      </c>
      <c r="M194" s="83">
        <v>0</v>
      </c>
    </row>
    <row r="195" spans="1:13">
      <c r="A195" s="50">
        <v>1</v>
      </c>
      <c r="B195" s="3">
        <v>56</v>
      </c>
      <c r="C195" s="57">
        <v>3</v>
      </c>
      <c r="D195" s="71">
        <v>34002</v>
      </c>
      <c r="E195" s="83">
        <v>1.7</v>
      </c>
      <c r="F195" s="83">
        <v>0</v>
      </c>
      <c r="G195" s="83">
        <v>3.3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</row>
    <row r="196" spans="1:13">
      <c r="A196" s="50">
        <v>1</v>
      </c>
      <c r="B196" s="3">
        <v>56</v>
      </c>
      <c r="C196" s="57">
        <v>4</v>
      </c>
      <c r="D196" s="71">
        <v>34030</v>
      </c>
      <c r="E196" s="83">
        <v>57.3</v>
      </c>
      <c r="F196" s="83">
        <v>1.3</v>
      </c>
      <c r="G196" s="83">
        <v>9.3000000000000007</v>
      </c>
      <c r="H196" s="83">
        <v>0.7</v>
      </c>
      <c r="I196" s="83">
        <v>0</v>
      </c>
      <c r="J196" s="83">
        <v>0.92300000000000004</v>
      </c>
      <c r="K196" s="83">
        <v>0</v>
      </c>
      <c r="L196" s="83">
        <v>0</v>
      </c>
      <c r="M196" s="83">
        <v>0</v>
      </c>
    </row>
    <row r="197" spans="1:13">
      <c r="A197" s="50">
        <v>1</v>
      </c>
      <c r="B197" s="3">
        <v>56</v>
      </c>
      <c r="C197" s="57">
        <v>5</v>
      </c>
      <c r="D197" s="71">
        <v>34066</v>
      </c>
      <c r="E197" s="83">
        <v>8.3000000000000007</v>
      </c>
      <c r="F197" s="83">
        <v>0</v>
      </c>
      <c r="G197" s="83">
        <v>1.7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</row>
    <row r="198" spans="1:13">
      <c r="A198" s="50">
        <v>1</v>
      </c>
      <c r="B198" s="3">
        <v>56</v>
      </c>
      <c r="C198" s="57">
        <v>6</v>
      </c>
      <c r="D198" s="71">
        <v>34093</v>
      </c>
      <c r="E198" s="83">
        <v>0.3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</row>
    <row r="199" spans="1:13">
      <c r="A199" s="50">
        <v>1</v>
      </c>
      <c r="B199" s="3">
        <v>56</v>
      </c>
      <c r="C199" s="57">
        <v>7</v>
      </c>
      <c r="D199" s="71">
        <v>34128</v>
      </c>
      <c r="E199" s="83">
        <v>46.7</v>
      </c>
      <c r="F199" s="83">
        <v>0</v>
      </c>
      <c r="G199" s="83">
        <v>1.7</v>
      </c>
      <c r="H199" s="83">
        <v>0.3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</row>
    <row r="200" spans="1:13">
      <c r="A200" s="50">
        <v>1</v>
      </c>
      <c r="B200" s="3">
        <v>56</v>
      </c>
      <c r="C200" s="57">
        <v>8</v>
      </c>
      <c r="D200" s="71">
        <v>34163</v>
      </c>
      <c r="E200" s="83">
        <v>8.3000000000000007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</row>
    <row r="201" spans="1:13">
      <c r="A201" s="50">
        <v>1</v>
      </c>
      <c r="B201" s="3">
        <v>56</v>
      </c>
      <c r="C201" s="57">
        <v>9</v>
      </c>
      <c r="D201" s="71">
        <v>34184</v>
      </c>
      <c r="E201" s="83">
        <v>215.7</v>
      </c>
      <c r="F201" s="83">
        <v>55.3</v>
      </c>
      <c r="G201" s="83">
        <v>61.7</v>
      </c>
      <c r="H201" s="83">
        <v>2</v>
      </c>
      <c r="I201" s="83">
        <v>0</v>
      </c>
      <c r="J201" s="83">
        <v>1.4910000000000001</v>
      </c>
      <c r="K201" s="83">
        <v>0</v>
      </c>
      <c r="L201" s="83">
        <v>0</v>
      </c>
      <c r="M201" s="83">
        <v>0</v>
      </c>
    </row>
    <row r="202" spans="1:13">
      <c r="A202" s="50">
        <v>1</v>
      </c>
      <c r="B202" s="3">
        <v>56</v>
      </c>
      <c r="C202" s="57">
        <v>10</v>
      </c>
      <c r="D202" s="71">
        <v>34212</v>
      </c>
      <c r="E202" s="83">
        <v>1413.3</v>
      </c>
      <c r="F202" s="83">
        <v>160</v>
      </c>
      <c r="G202" s="83">
        <v>400</v>
      </c>
      <c r="H202" s="83">
        <v>11</v>
      </c>
      <c r="I202" s="83">
        <v>0</v>
      </c>
      <c r="J202" s="83">
        <v>2.7509999999999999</v>
      </c>
      <c r="K202" s="83">
        <v>0</v>
      </c>
      <c r="L202" s="83">
        <v>0</v>
      </c>
      <c r="M202" s="83">
        <v>0</v>
      </c>
    </row>
    <row r="203" spans="1:13">
      <c r="A203" s="50">
        <v>1</v>
      </c>
      <c r="B203" s="3">
        <v>56</v>
      </c>
      <c r="C203" s="57">
        <v>11</v>
      </c>
      <c r="D203" s="71">
        <v>34247</v>
      </c>
      <c r="E203" s="83">
        <v>100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</row>
    <row r="204" spans="1:13">
      <c r="A204" s="50">
        <v>1</v>
      </c>
      <c r="B204" s="3">
        <v>56</v>
      </c>
      <c r="C204" s="57">
        <v>12</v>
      </c>
      <c r="D204" s="71">
        <v>34275</v>
      </c>
      <c r="E204" s="83">
        <v>410</v>
      </c>
      <c r="F204" s="83">
        <v>0</v>
      </c>
      <c r="G204" s="83">
        <v>81.3</v>
      </c>
      <c r="H204" s="83">
        <v>7</v>
      </c>
      <c r="I204" s="83">
        <v>0</v>
      </c>
      <c r="J204" s="83">
        <v>863.00300000000004</v>
      </c>
      <c r="K204" s="83">
        <v>0</v>
      </c>
      <c r="L204" s="83">
        <v>0</v>
      </c>
      <c r="M204" s="83">
        <v>0</v>
      </c>
    </row>
    <row r="205" spans="1:13">
      <c r="A205" s="50">
        <v>1</v>
      </c>
      <c r="B205" s="3">
        <v>57</v>
      </c>
      <c r="C205" s="57">
        <v>1</v>
      </c>
      <c r="D205" s="71">
        <v>33946</v>
      </c>
      <c r="E205" s="83">
        <v>1.7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</row>
    <row r="206" spans="1:13">
      <c r="A206" s="50">
        <v>1</v>
      </c>
      <c r="B206" s="3">
        <v>57</v>
      </c>
      <c r="C206" s="57">
        <v>2</v>
      </c>
      <c r="D206" s="71">
        <v>33974</v>
      </c>
      <c r="E206" s="83">
        <v>2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6.8203403939133975E-2</v>
      </c>
      <c r="M206" s="83">
        <v>6.8203403939133975E-2</v>
      </c>
    </row>
    <row r="207" spans="1:13">
      <c r="A207" s="50">
        <v>1</v>
      </c>
      <c r="B207" s="3">
        <v>57</v>
      </c>
      <c r="C207" s="57">
        <v>3</v>
      </c>
      <c r="D207" s="71">
        <v>34002</v>
      </c>
      <c r="E207" s="83">
        <v>12.3</v>
      </c>
      <c r="F207" s="83">
        <v>1.3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</row>
    <row r="208" spans="1:13">
      <c r="A208" s="50">
        <v>1</v>
      </c>
      <c r="B208" s="3">
        <v>57</v>
      </c>
      <c r="C208" s="57">
        <v>4</v>
      </c>
      <c r="D208" s="71">
        <v>34030</v>
      </c>
      <c r="E208" s="83">
        <v>128</v>
      </c>
      <c r="F208" s="83">
        <v>7.7</v>
      </c>
      <c r="G208" s="83">
        <v>22.3</v>
      </c>
      <c r="H208" s="83">
        <v>0.7</v>
      </c>
      <c r="I208" s="83">
        <v>0</v>
      </c>
      <c r="J208" s="83">
        <v>0.76</v>
      </c>
      <c r="K208" s="83">
        <v>0</v>
      </c>
      <c r="L208" s="83">
        <v>0.13688264558016897</v>
      </c>
      <c r="M208" s="83">
        <v>0.13688264558016897</v>
      </c>
    </row>
    <row r="209" spans="1:13">
      <c r="A209" s="50">
        <v>1</v>
      </c>
      <c r="B209" s="3">
        <v>57</v>
      </c>
      <c r="C209" s="57">
        <v>5</v>
      </c>
      <c r="D209" s="71">
        <v>34066</v>
      </c>
      <c r="E209" s="83">
        <v>400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</row>
    <row r="210" spans="1:13">
      <c r="A210" s="50">
        <v>1</v>
      </c>
      <c r="B210" s="3">
        <v>57</v>
      </c>
      <c r="C210" s="57">
        <v>6</v>
      </c>
      <c r="D210" s="71">
        <v>34093</v>
      </c>
      <c r="E210" s="83">
        <v>0.3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</row>
    <row r="211" spans="1:13">
      <c r="A211" s="50">
        <v>1</v>
      </c>
      <c r="B211" s="3">
        <v>57</v>
      </c>
      <c r="C211" s="57">
        <v>7</v>
      </c>
      <c r="D211" s="71">
        <v>34128</v>
      </c>
      <c r="E211" s="83">
        <v>51</v>
      </c>
      <c r="F211" s="83">
        <v>0</v>
      </c>
      <c r="G211" s="83">
        <v>1</v>
      </c>
      <c r="H211" s="83">
        <v>0</v>
      </c>
      <c r="I211" s="83">
        <v>0</v>
      </c>
      <c r="J211" s="83">
        <v>3.7999999999999999E-2</v>
      </c>
      <c r="K211" s="83">
        <v>0</v>
      </c>
      <c r="L211" s="83">
        <v>0</v>
      </c>
      <c r="M211" s="83">
        <v>0</v>
      </c>
    </row>
    <row r="212" spans="1:13">
      <c r="A212" s="50">
        <v>1</v>
      </c>
      <c r="B212" s="3">
        <v>57</v>
      </c>
      <c r="C212" s="57">
        <v>8</v>
      </c>
      <c r="D212" s="71">
        <v>34163</v>
      </c>
      <c r="E212" s="83">
        <v>9.3000000000000007</v>
      </c>
      <c r="F212" s="83">
        <v>1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</row>
    <row r="213" spans="1:13">
      <c r="A213" s="50">
        <v>1</v>
      </c>
      <c r="B213" s="3">
        <v>57</v>
      </c>
      <c r="C213" s="57">
        <v>9</v>
      </c>
      <c r="D213" s="71">
        <v>34184</v>
      </c>
      <c r="E213" s="83">
        <v>68.3</v>
      </c>
      <c r="F213" s="83">
        <v>4.7</v>
      </c>
      <c r="G213" s="83">
        <v>11.7</v>
      </c>
      <c r="H213" s="83">
        <v>5</v>
      </c>
      <c r="I213" s="83">
        <v>0</v>
      </c>
      <c r="J213" s="83">
        <v>0.42899999999999999</v>
      </c>
      <c r="K213" s="83">
        <v>0</v>
      </c>
      <c r="L213" s="83">
        <v>0</v>
      </c>
      <c r="M213" s="83">
        <v>0</v>
      </c>
    </row>
    <row r="214" spans="1:13">
      <c r="A214" s="50">
        <v>1</v>
      </c>
      <c r="B214" s="3">
        <v>57</v>
      </c>
      <c r="C214" s="57">
        <v>10</v>
      </c>
      <c r="D214" s="71">
        <v>34212</v>
      </c>
      <c r="E214" s="83">
        <v>3.7</v>
      </c>
      <c r="F214" s="83">
        <v>0.3</v>
      </c>
      <c r="G214" s="83">
        <v>0.7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</row>
    <row r="215" spans="1:13">
      <c r="A215" s="50">
        <v>1</v>
      </c>
      <c r="B215" s="3">
        <v>57</v>
      </c>
      <c r="C215" s="57">
        <v>11</v>
      </c>
      <c r="D215" s="71">
        <v>34247</v>
      </c>
      <c r="E215" s="83">
        <v>3.7</v>
      </c>
      <c r="F215" s="83">
        <v>0</v>
      </c>
      <c r="G215" s="83">
        <v>14.7</v>
      </c>
      <c r="H215" s="83">
        <v>0.7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</row>
    <row r="216" spans="1:13">
      <c r="A216" s="50">
        <v>1</v>
      </c>
      <c r="B216" s="3">
        <v>57</v>
      </c>
      <c r="C216" s="57">
        <v>12</v>
      </c>
      <c r="D216" s="71">
        <v>34275</v>
      </c>
      <c r="E216" s="83">
        <v>3.7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1.1036163299900958</v>
      </c>
      <c r="M216" s="83">
        <v>1.1036163299900958</v>
      </c>
    </row>
    <row r="217" spans="1:13">
      <c r="A217" s="50">
        <v>1</v>
      </c>
      <c r="B217" s="3">
        <v>59</v>
      </c>
      <c r="C217" s="57">
        <v>1</v>
      </c>
      <c r="D217" s="71">
        <v>33945</v>
      </c>
      <c r="E217" s="83">
        <v>13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</row>
    <row r="218" spans="1:13">
      <c r="A218" s="50">
        <v>1</v>
      </c>
      <c r="B218" s="3">
        <v>59</v>
      </c>
      <c r="C218" s="57">
        <v>2</v>
      </c>
      <c r="D218" s="71">
        <v>33974</v>
      </c>
      <c r="E218" s="83">
        <v>12.3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</row>
    <row r="219" spans="1:13">
      <c r="A219" s="50">
        <v>1</v>
      </c>
      <c r="B219" s="3">
        <v>59</v>
      </c>
      <c r="C219" s="57">
        <v>3</v>
      </c>
      <c r="D219" s="71">
        <v>34003</v>
      </c>
      <c r="E219" s="83">
        <v>44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</row>
    <row r="220" spans="1:13">
      <c r="A220" s="50">
        <v>1</v>
      </c>
      <c r="B220" s="3">
        <v>59</v>
      </c>
      <c r="C220" s="57">
        <v>4</v>
      </c>
      <c r="D220" s="71">
        <v>34029</v>
      </c>
      <c r="E220" s="83">
        <v>6.3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</row>
    <row r="221" spans="1:13">
      <c r="A221" s="50">
        <v>1</v>
      </c>
      <c r="B221" s="3">
        <v>59</v>
      </c>
      <c r="C221" s="57">
        <v>5</v>
      </c>
      <c r="D221" s="71">
        <v>34065</v>
      </c>
      <c r="E221" s="83">
        <v>21.7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</row>
    <row r="222" spans="1:13">
      <c r="A222" s="50">
        <v>1</v>
      </c>
      <c r="B222" s="3">
        <v>59</v>
      </c>
      <c r="C222" s="57">
        <v>6</v>
      </c>
      <c r="D222" s="71">
        <v>34092</v>
      </c>
      <c r="E222" s="83">
        <v>45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</row>
    <row r="223" spans="1:13">
      <c r="A223" s="50">
        <v>1</v>
      </c>
      <c r="B223" s="3">
        <v>59</v>
      </c>
      <c r="C223" s="57">
        <v>7</v>
      </c>
      <c r="D223" s="71">
        <v>34134</v>
      </c>
      <c r="E223" s="83">
        <v>44.5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</row>
    <row r="224" spans="1:13">
      <c r="A224" s="50">
        <v>1</v>
      </c>
      <c r="B224" s="3">
        <v>59</v>
      </c>
      <c r="C224" s="57">
        <v>8</v>
      </c>
      <c r="D224" s="71">
        <v>34148</v>
      </c>
      <c r="E224" s="83">
        <v>33.299999999999997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9.3329076531933244E-2</v>
      </c>
      <c r="M224" s="83">
        <v>9.3329076531933244E-2</v>
      </c>
    </row>
    <row r="225" spans="1:13">
      <c r="A225" s="50">
        <v>1</v>
      </c>
      <c r="B225" s="3">
        <v>59</v>
      </c>
      <c r="C225" s="57">
        <v>9</v>
      </c>
      <c r="D225" s="71">
        <v>34184</v>
      </c>
      <c r="E225" s="83">
        <v>19.3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</row>
    <row r="226" spans="1:13">
      <c r="A226" s="50">
        <v>1</v>
      </c>
      <c r="B226" s="3">
        <v>59</v>
      </c>
      <c r="C226" s="57">
        <v>10</v>
      </c>
      <c r="D226" s="71">
        <v>34211</v>
      </c>
      <c r="E226" s="83">
        <v>12.7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</row>
    <row r="227" spans="1:13">
      <c r="A227" s="50">
        <v>1</v>
      </c>
      <c r="B227" s="3">
        <v>59</v>
      </c>
      <c r="C227" s="57">
        <v>11</v>
      </c>
      <c r="D227" s="71">
        <v>34246</v>
      </c>
      <c r="E227" s="83">
        <v>27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</row>
    <row r="228" spans="1:13">
      <c r="A228" s="50">
        <v>1</v>
      </c>
      <c r="B228" s="3">
        <v>59</v>
      </c>
      <c r="C228" s="57">
        <v>12</v>
      </c>
      <c r="D228" s="71">
        <v>34274</v>
      </c>
      <c r="E228" s="83">
        <v>233.3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</row>
    <row r="229" spans="1:13">
      <c r="A229" s="50">
        <v>1</v>
      </c>
      <c r="B229" s="3">
        <v>61</v>
      </c>
      <c r="C229" s="57">
        <v>1</v>
      </c>
      <c r="D229" s="71">
        <v>33946</v>
      </c>
      <c r="E229" s="83">
        <v>144</v>
      </c>
      <c r="F229" s="83">
        <v>1.3</v>
      </c>
      <c r="G229" s="83">
        <v>0</v>
      </c>
      <c r="H229" s="83">
        <v>0</v>
      </c>
      <c r="I229" s="83">
        <v>7.5999999999999998E-2</v>
      </c>
      <c r="J229" s="83">
        <v>6.5919999999999996</v>
      </c>
      <c r="K229" s="83">
        <v>0</v>
      </c>
      <c r="L229" s="83">
        <v>0</v>
      </c>
      <c r="M229" s="83">
        <v>0</v>
      </c>
    </row>
    <row r="230" spans="1:13">
      <c r="A230" s="50">
        <v>1</v>
      </c>
      <c r="B230" s="3">
        <v>61</v>
      </c>
      <c r="C230" s="57">
        <v>2</v>
      </c>
      <c r="D230" s="71">
        <v>33974</v>
      </c>
      <c r="E230" s="83">
        <v>45</v>
      </c>
      <c r="F230" s="83">
        <v>26</v>
      </c>
      <c r="G230" s="83">
        <v>27.3</v>
      </c>
      <c r="H230" s="83">
        <v>0</v>
      </c>
      <c r="I230" s="83">
        <v>2.3E-2</v>
      </c>
      <c r="J230" s="83">
        <v>79.599999999999994</v>
      </c>
      <c r="K230" s="83">
        <v>0</v>
      </c>
      <c r="L230" s="83">
        <v>7.5187827463665216E-2</v>
      </c>
      <c r="M230" s="83">
        <v>7.5187827463665216E-2</v>
      </c>
    </row>
    <row r="231" spans="1:13">
      <c r="A231" s="50">
        <v>1</v>
      </c>
      <c r="B231" s="3">
        <v>61</v>
      </c>
      <c r="C231" s="57">
        <v>3</v>
      </c>
      <c r="D231" s="71">
        <v>34002</v>
      </c>
      <c r="E231" s="83">
        <v>36</v>
      </c>
      <c r="F231" s="83">
        <v>3.7</v>
      </c>
      <c r="G231" s="83">
        <v>2.7</v>
      </c>
      <c r="H231" s="83">
        <v>0</v>
      </c>
      <c r="I231" s="83">
        <v>1.2999999999999999E-2</v>
      </c>
      <c r="J231" s="83">
        <v>6.5259999999999998</v>
      </c>
      <c r="K231" s="83">
        <v>0</v>
      </c>
      <c r="L231" s="83">
        <v>0</v>
      </c>
      <c r="M231" s="83">
        <v>0</v>
      </c>
    </row>
    <row r="232" spans="1:13">
      <c r="A232" s="50">
        <v>1</v>
      </c>
      <c r="B232" s="3">
        <v>61</v>
      </c>
      <c r="C232" s="57">
        <v>4</v>
      </c>
      <c r="D232" s="71">
        <v>34030</v>
      </c>
      <c r="E232" s="83">
        <v>23.3</v>
      </c>
      <c r="F232" s="83">
        <v>1.3</v>
      </c>
      <c r="G232" s="83">
        <v>3.7</v>
      </c>
      <c r="H232" s="83">
        <v>0</v>
      </c>
      <c r="I232" s="83">
        <v>0.01</v>
      </c>
      <c r="J232" s="83">
        <v>11.331</v>
      </c>
      <c r="K232" s="83">
        <v>0</v>
      </c>
      <c r="L232" s="83">
        <v>0</v>
      </c>
      <c r="M232" s="83">
        <v>0</v>
      </c>
    </row>
    <row r="233" spans="1:13">
      <c r="A233" s="50">
        <v>1</v>
      </c>
      <c r="B233" s="3">
        <v>61</v>
      </c>
      <c r="C233" s="57">
        <v>5</v>
      </c>
      <c r="D233" s="71">
        <v>34065</v>
      </c>
      <c r="E233" s="83">
        <v>7.3</v>
      </c>
      <c r="F233" s="83">
        <v>1.7</v>
      </c>
      <c r="G233" s="83">
        <v>2</v>
      </c>
      <c r="H233" s="83">
        <v>0</v>
      </c>
      <c r="I233" s="83">
        <v>0.435</v>
      </c>
      <c r="J233" s="83">
        <v>159.47999999999999</v>
      </c>
      <c r="K233" s="83">
        <v>5.3370000000000001E-2</v>
      </c>
      <c r="L233" s="83">
        <v>0</v>
      </c>
      <c r="M233" s="83">
        <v>5.3370000000000001E-2</v>
      </c>
    </row>
    <row r="234" spans="1:13">
      <c r="A234" s="50">
        <v>1</v>
      </c>
      <c r="B234" s="3">
        <v>61</v>
      </c>
      <c r="C234" s="57">
        <v>6</v>
      </c>
      <c r="D234" s="71">
        <v>34093</v>
      </c>
      <c r="E234" s="83">
        <v>103</v>
      </c>
      <c r="F234" s="83">
        <v>35.299999999999997</v>
      </c>
      <c r="G234" s="83">
        <v>39.700000000000003</v>
      </c>
      <c r="H234" s="83">
        <v>0.3</v>
      </c>
      <c r="I234" s="83">
        <v>1.4E-2</v>
      </c>
      <c r="J234" s="83">
        <v>76.397000000000006</v>
      </c>
      <c r="K234" s="83">
        <v>2.5170000000000001E-2</v>
      </c>
      <c r="L234" s="83">
        <v>0</v>
      </c>
      <c r="M234" s="83">
        <v>2.5170000000000001E-2</v>
      </c>
    </row>
    <row r="235" spans="1:13">
      <c r="A235" s="50">
        <v>1</v>
      </c>
      <c r="B235" s="3">
        <v>61</v>
      </c>
      <c r="C235" s="57">
        <v>7</v>
      </c>
      <c r="D235" s="71">
        <v>34128</v>
      </c>
      <c r="E235" s="83">
        <v>40</v>
      </c>
      <c r="F235" s="83">
        <v>3.3</v>
      </c>
      <c r="G235" s="83">
        <v>4</v>
      </c>
      <c r="H235" s="83">
        <v>0</v>
      </c>
      <c r="I235" s="83">
        <v>4.0000000000000001E-3</v>
      </c>
      <c r="J235" s="83">
        <v>1.1870000000000001</v>
      </c>
      <c r="K235" s="83">
        <v>0</v>
      </c>
      <c r="L235" s="83">
        <v>0</v>
      </c>
      <c r="M235" s="83">
        <v>0</v>
      </c>
    </row>
    <row r="236" spans="1:13">
      <c r="A236" s="50">
        <v>1</v>
      </c>
      <c r="B236" s="3">
        <v>61</v>
      </c>
      <c r="C236" s="57">
        <v>8</v>
      </c>
      <c r="D236" s="71">
        <v>34163</v>
      </c>
      <c r="E236" s="83">
        <v>27.5</v>
      </c>
      <c r="F236" s="83">
        <v>6.7</v>
      </c>
      <c r="G236" s="83">
        <v>112.7</v>
      </c>
      <c r="H236" s="83">
        <v>0</v>
      </c>
      <c r="I236" s="83">
        <v>3.0000000000000001E-3</v>
      </c>
      <c r="J236" s="83">
        <v>11.43</v>
      </c>
      <c r="K236" s="83">
        <v>0</v>
      </c>
      <c r="L236" s="83">
        <v>0</v>
      </c>
      <c r="M236" s="83">
        <v>0</v>
      </c>
    </row>
    <row r="237" spans="1:13">
      <c r="A237" s="50">
        <v>1</v>
      </c>
      <c r="B237" s="3">
        <v>61</v>
      </c>
      <c r="C237" s="57">
        <v>9</v>
      </c>
      <c r="D237" s="71">
        <v>34184</v>
      </c>
      <c r="E237" s="83">
        <v>4.7</v>
      </c>
      <c r="F237" s="83">
        <v>2</v>
      </c>
      <c r="G237" s="83">
        <v>16.3</v>
      </c>
      <c r="H237" s="83">
        <v>0</v>
      </c>
      <c r="I237" s="83">
        <v>0</v>
      </c>
      <c r="J237" s="83">
        <v>0.44500000000000001</v>
      </c>
      <c r="K237" s="83">
        <v>0</v>
      </c>
      <c r="L237" s="83">
        <v>0</v>
      </c>
      <c r="M237" s="83">
        <v>0</v>
      </c>
    </row>
    <row r="238" spans="1:13">
      <c r="A238" s="50">
        <v>1</v>
      </c>
      <c r="B238" s="3">
        <v>61</v>
      </c>
      <c r="C238" s="57">
        <v>10</v>
      </c>
      <c r="D238" s="71">
        <v>34212</v>
      </c>
      <c r="E238" s="83">
        <v>40</v>
      </c>
      <c r="F238" s="83">
        <v>2</v>
      </c>
      <c r="G238" s="83">
        <v>5</v>
      </c>
      <c r="H238" s="83">
        <v>0</v>
      </c>
      <c r="I238" s="83">
        <v>1.7000000000000001E-2</v>
      </c>
      <c r="J238" s="83">
        <v>0.35899999999999999</v>
      </c>
      <c r="K238" s="83">
        <v>0</v>
      </c>
      <c r="L238" s="83">
        <v>0</v>
      </c>
      <c r="M238" s="83">
        <v>0</v>
      </c>
    </row>
    <row r="239" spans="1:13">
      <c r="A239" s="50">
        <v>1</v>
      </c>
      <c r="B239" s="3">
        <v>61</v>
      </c>
      <c r="C239" s="57">
        <v>11</v>
      </c>
      <c r="D239" s="71">
        <v>34247</v>
      </c>
      <c r="E239" s="83">
        <v>53</v>
      </c>
      <c r="F239" s="83">
        <v>2.7</v>
      </c>
      <c r="G239" s="83">
        <v>22.7</v>
      </c>
      <c r="H239" s="83">
        <v>0</v>
      </c>
      <c r="I239" s="83">
        <v>3.1E-2</v>
      </c>
      <c r="J239" s="83">
        <v>12.702999999999999</v>
      </c>
      <c r="K239" s="83">
        <v>0</v>
      </c>
      <c r="L239" s="83">
        <v>0</v>
      </c>
      <c r="M239" s="83">
        <v>0</v>
      </c>
    </row>
    <row r="240" spans="1:13">
      <c r="A240" s="50">
        <v>1</v>
      </c>
      <c r="B240" s="3">
        <v>61</v>
      </c>
      <c r="C240" s="57">
        <v>12</v>
      </c>
      <c r="D240" s="71">
        <v>34275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2.5008301155452339E-3</v>
      </c>
      <c r="M240" s="83">
        <v>2.5008301155452339E-3</v>
      </c>
    </row>
    <row r="241" spans="1:13">
      <c r="A241" s="50">
        <v>1</v>
      </c>
      <c r="B241" s="3">
        <v>73</v>
      </c>
      <c r="C241" s="57">
        <v>1</v>
      </c>
      <c r="D241" s="71">
        <v>33883</v>
      </c>
      <c r="E241" s="83">
        <v>2.2999999999999998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</row>
    <row r="242" spans="1:13">
      <c r="A242" s="50">
        <v>1</v>
      </c>
      <c r="B242" s="3">
        <v>73</v>
      </c>
      <c r="C242" s="57">
        <v>2</v>
      </c>
      <c r="D242" s="71">
        <v>33904</v>
      </c>
      <c r="E242" s="83">
        <v>8.3000000000000007</v>
      </c>
      <c r="F242" s="83">
        <v>0</v>
      </c>
      <c r="G242" s="83">
        <v>0.3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</row>
    <row r="243" spans="1:13">
      <c r="A243" s="50">
        <v>1</v>
      </c>
      <c r="B243" s="3">
        <v>73</v>
      </c>
      <c r="C243" s="57">
        <v>3</v>
      </c>
      <c r="D243" s="71">
        <v>33939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</row>
    <row r="244" spans="1:13">
      <c r="A244" s="50">
        <v>1</v>
      </c>
      <c r="B244" s="3">
        <v>73</v>
      </c>
      <c r="C244" s="57">
        <v>4</v>
      </c>
      <c r="D244" s="71">
        <v>33967</v>
      </c>
      <c r="E244" s="83">
        <v>3</v>
      </c>
      <c r="F244" s="83">
        <v>1.7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</row>
    <row r="245" spans="1:13">
      <c r="A245" s="50">
        <v>1</v>
      </c>
      <c r="B245" s="3">
        <v>73</v>
      </c>
      <c r="C245" s="57">
        <v>5</v>
      </c>
      <c r="D245" s="71">
        <v>33995</v>
      </c>
      <c r="E245" s="83">
        <v>1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</row>
    <row r="246" spans="1:13">
      <c r="A246" s="50">
        <v>1</v>
      </c>
      <c r="B246" s="3">
        <v>73</v>
      </c>
      <c r="C246" s="57">
        <v>6</v>
      </c>
      <c r="D246" s="71">
        <v>34030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</row>
    <row r="247" spans="1:13">
      <c r="A247" s="50">
        <v>1</v>
      </c>
      <c r="B247" s="3">
        <v>73</v>
      </c>
      <c r="C247" s="57">
        <v>7</v>
      </c>
      <c r="D247" s="71">
        <v>34058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</row>
    <row r="248" spans="1:13">
      <c r="A248" s="50">
        <v>1</v>
      </c>
      <c r="B248" s="3">
        <v>73</v>
      </c>
      <c r="C248" s="57">
        <v>8</v>
      </c>
      <c r="D248" s="71">
        <v>34086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0.03</v>
      </c>
      <c r="K248" s="83">
        <v>0</v>
      </c>
      <c r="L248" s="83">
        <v>0</v>
      </c>
      <c r="M248" s="83">
        <v>0</v>
      </c>
    </row>
    <row r="249" spans="1:13">
      <c r="A249" s="50">
        <v>1</v>
      </c>
      <c r="B249" s="3">
        <v>73</v>
      </c>
      <c r="C249" s="57">
        <v>9</v>
      </c>
      <c r="D249" s="71">
        <v>34114</v>
      </c>
      <c r="E249" s="83">
        <v>8.6999999999999993</v>
      </c>
      <c r="F249" s="83">
        <v>0.3</v>
      </c>
      <c r="G249" s="83">
        <v>26.7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</row>
    <row r="250" spans="1:13">
      <c r="A250" s="50">
        <v>1</v>
      </c>
      <c r="B250" s="3">
        <v>73</v>
      </c>
      <c r="C250" s="57">
        <v>10</v>
      </c>
      <c r="D250" s="71">
        <v>34149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3.3784173367044291E-2</v>
      </c>
      <c r="M250" s="83">
        <v>3.3784173367044291E-2</v>
      </c>
    </row>
    <row r="251" spans="1:13">
      <c r="A251" s="50">
        <v>1</v>
      </c>
      <c r="B251" s="3">
        <v>73</v>
      </c>
      <c r="C251" s="57">
        <v>11</v>
      </c>
      <c r="D251" s="71">
        <v>34184</v>
      </c>
      <c r="E251" s="83">
        <v>3</v>
      </c>
      <c r="F251" s="83">
        <v>0</v>
      </c>
      <c r="G251" s="83">
        <v>0.7</v>
      </c>
      <c r="H251" s="83">
        <v>0</v>
      </c>
      <c r="I251" s="83">
        <v>0</v>
      </c>
      <c r="J251" s="83">
        <v>0</v>
      </c>
      <c r="K251" s="83">
        <v>0</v>
      </c>
      <c r="L251" s="83">
        <v>4.6879874663801779E-2</v>
      </c>
      <c r="M251" s="83">
        <v>4.6879874663801779E-2</v>
      </c>
    </row>
    <row r="252" spans="1:13">
      <c r="A252" s="50">
        <v>1</v>
      </c>
      <c r="B252" s="3">
        <v>73</v>
      </c>
      <c r="C252" s="57">
        <v>12</v>
      </c>
      <c r="D252" s="71">
        <v>34205</v>
      </c>
      <c r="E252" s="83">
        <v>3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</row>
    <row r="253" spans="1:13">
      <c r="A253" s="50">
        <v>1</v>
      </c>
      <c r="B253" s="3">
        <v>73</v>
      </c>
      <c r="C253" s="57">
        <v>13</v>
      </c>
      <c r="D253" s="71">
        <v>34233</v>
      </c>
      <c r="E253" s="83">
        <v>9</v>
      </c>
      <c r="F253" s="83">
        <v>2</v>
      </c>
      <c r="G253" s="83">
        <v>2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</row>
    <row r="254" spans="1:13">
      <c r="A254" s="50">
        <v>1</v>
      </c>
      <c r="B254" s="3">
        <v>73</v>
      </c>
      <c r="C254" s="57">
        <v>14</v>
      </c>
      <c r="D254" s="71">
        <v>34261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3.8524001395937248E-3</v>
      </c>
      <c r="M254" s="83">
        <v>3.8524001395937248E-3</v>
      </c>
    </row>
    <row r="255" spans="1:13">
      <c r="A255" s="50">
        <v>1</v>
      </c>
      <c r="B255" s="3">
        <v>83</v>
      </c>
      <c r="C255" s="57">
        <v>1</v>
      </c>
      <c r="D255" s="71">
        <v>33946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8.9999999999999993E-3</v>
      </c>
      <c r="K255" s="83">
        <v>0</v>
      </c>
      <c r="L255" s="83">
        <v>0</v>
      </c>
      <c r="M255" s="83">
        <v>0</v>
      </c>
    </row>
    <row r="256" spans="1:13">
      <c r="A256" s="50">
        <v>1</v>
      </c>
      <c r="B256" s="3">
        <v>83</v>
      </c>
      <c r="C256" s="57">
        <v>2</v>
      </c>
      <c r="D256" s="71">
        <v>33974</v>
      </c>
      <c r="E256" s="83">
        <v>1</v>
      </c>
      <c r="F256" s="83">
        <v>0</v>
      </c>
      <c r="G256" s="83">
        <v>0</v>
      </c>
      <c r="H256" s="83">
        <v>0</v>
      </c>
      <c r="I256" s="83">
        <v>0</v>
      </c>
      <c r="J256" s="83">
        <v>1.6E-2</v>
      </c>
      <c r="K256" s="83">
        <v>0</v>
      </c>
      <c r="L256" s="83">
        <v>0</v>
      </c>
      <c r="M256" s="83">
        <v>0</v>
      </c>
    </row>
    <row r="257" spans="1:13">
      <c r="A257" s="50">
        <v>1</v>
      </c>
      <c r="B257" s="3">
        <v>83</v>
      </c>
      <c r="C257" s="57">
        <v>3</v>
      </c>
      <c r="D257" s="71">
        <v>34008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1.4999999999999999E-2</v>
      </c>
      <c r="K257" s="83">
        <v>0</v>
      </c>
      <c r="L257" s="83">
        <v>0</v>
      </c>
      <c r="M257" s="83">
        <v>0</v>
      </c>
    </row>
    <row r="258" spans="1:13">
      <c r="A258" s="50">
        <v>1</v>
      </c>
      <c r="B258" s="3">
        <v>83</v>
      </c>
      <c r="C258" s="57">
        <v>4</v>
      </c>
      <c r="D258" s="71">
        <v>34030</v>
      </c>
      <c r="E258" s="83">
        <v>0</v>
      </c>
      <c r="F258" s="83">
        <v>0</v>
      </c>
      <c r="G258" s="83">
        <v>0</v>
      </c>
      <c r="H258" s="83">
        <v>0</v>
      </c>
      <c r="I258" s="83">
        <v>6.3E-2</v>
      </c>
      <c r="J258" s="83">
        <v>0.126</v>
      </c>
      <c r="K258" s="83">
        <v>0</v>
      </c>
      <c r="L258" s="83">
        <v>0</v>
      </c>
      <c r="M258" s="83">
        <v>0</v>
      </c>
    </row>
    <row r="259" spans="1:13">
      <c r="A259" s="50">
        <v>1</v>
      </c>
      <c r="B259" s="3">
        <v>83</v>
      </c>
      <c r="C259" s="57">
        <v>5</v>
      </c>
      <c r="D259" s="71">
        <v>34078</v>
      </c>
      <c r="E259" s="83">
        <v>0.7</v>
      </c>
      <c r="F259" s="83">
        <v>0.3</v>
      </c>
      <c r="G259" s="83">
        <v>0</v>
      </c>
      <c r="H259" s="83">
        <v>0</v>
      </c>
      <c r="I259" s="83">
        <v>7.0000000000000001E-3</v>
      </c>
      <c r="J259" s="83">
        <v>2.1999999999999999E-2</v>
      </c>
      <c r="K259" s="83">
        <v>0</v>
      </c>
      <c r="L259" s="83">
        <v>0</v>
      </c>
      <c r="M259" s="83">
        <v>0</v>
      </c>
    </row>
    <row r="260" spans="1:13">
      <c r="A260" s="50">
        <v>1</v>
      </c>
      <c r="B260" s="3">
        <v>83</v>
      </c>
      <c r="C260" s="57">
        <v>6</v>
      </c>
      <c r="D260" s="71">
        <v>34113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1.9E-2</v>
      </c>
      <c r="K260" s="83">
        <v>0</v>
      </c>
      <c r="L260" s="83">
        <v>6.1892258253914416E-2</v>
      </c>
      <c r="M260" s="83">
        <v>6.1892258253914416E-2</v>
      </c>
    </row>
    <row r="261" spans="1:13">
      <c r="A261" s="50">
        <v>1</v>
      </c>
      <c r="B261" s="3">
        <v>83</v>
      </c>
      <c r="C261" s="57">
        <v>7</v>
      </c>
      <c r="D261" s="71">
        <v>34127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8.0000000000000002E-3</v>
      </c>
      <c r="K261" s="83">
        <v>0</v>
      </c>
      <c r="L261" s="83">
        <v>0</v>
      </c>
      <c r="M261" s="83">
        <v>0</v>
      </c>
    </row>
    <row r="262" spans="1:13">
      <c r="A262" s="50">
        <v>1</v>
      </c>
      <c r="B262" s="3">
        <v>83</v>
      </c>
      <c r="C262" s="57">
        <v>8</v>
      </c>
      <c r="D262" s="71">
        <v>34148</v>
      </c>
      <c r="E262" s="83">
        <v>0</v>
      </c>
      <c r="F262" s="83">
        <v>0</v>
      </c>
      <c r="G262" s="83">
        <v>0</v>
      </c>
      <c r="H262" s="83">
        <v>0.3</v>
      </c>
      <c r="I262" s="83">
        <v>0</v>
      </c>
      <c r="J262" s="83">
        <v>0.01</v>
      </c>
      <c r="K262" s="83">
        <v>0</v>
      </c>
      <c r="L262" s="83">
        <v>6.2099037382949827E-2</v>
      </c>
      <c r="M262" s="83">
        <v>6.2099037382949827E-2</v>
      </c>
    </row>
    <row r="263" spans="1:13">
      <c r="A263" s="50">
        <v>1</v>
      </c>
      <c r="B263" s="3">
        <v>83</v>
      </c>
      <c r="C263" s="57">
        <v>9</v>
      </c>
      <c r="D263" s="71">
        <v>34183</v>
      </c>
      <c r="E263" s="83">
        <v>17</v>
      </c>
      <c r="F263" s="83">
        <v>7.3</v>
      </c>
      <c r="G263" s="83">
        <v>1</v>
      </c>
      <c r="H263" s="83">
        <v>0.3</v>
      </c>
      <c r="I263" s="83">
        <v>0.126</v>
      </c>
      <c r="J263" s="83">
        <v>21.402999999999999</v>
      </c>
      <c r="K263" s="83">
        <v>0</v>
      </c>
      <c r="L263" s="83">
        <v>0</v>
      </c>
      <c r="M263" s="83">
        <v>0</v>
      </c>
    </row>
    <row r="264" spans="1:13">
      <c r="A264" s="50">
        <v>1</v>
      </c>
      <c r="B264" s="3">
        <v>83</v>
      </c>
      <c r="C264" s="57">
        <v>10</v>
      </c>
      <c r="D264" s="71">
        <v>34211</v>
      </c>
      <c r="E264" s="83">
        <v>36.299999999999997</v>
      </c>
      <c r="F264" s="83">
        <v>3.3</v>
      </c>
      <c r="G264" s="83">
        <v>3</v>
      </c>
      <c r="H264" s="83">
        <v>0</v>
      </c>
      <c r="I264" s="83">
        <v>0</v>
      </c>
      <c r="J264" s="83">
        <v>7.5490000000000004</v>
      </c>
      <c r="K264" s="83">
        <v>0</v>
      </c>
      <c r="L264" s="83">
        <v>0</v>
      </c>
      <c r="M264" s="83">
        <v>0</v>
      </c>
    </row>
    <row r="265" spans="1:13">
      <c r="A265" s="50">
        <v>1</v>
      </c>
      <c r="B265" s="3">
        <v>83</v>
      </c>
      <c r="C265" s="57">
        <v>11</v>
      </c>
      <c r="D265" s="71">
        <v>34246</v>
      </c>
      <c r="E265" s="83">
        <v>0.3</v>
      </c>
      <c r="F265" s="83">
        <v>0</v>
      </c>
      <c r="G265" s="83">
        <v>0</v>
      </c>
      <c r="H265" s="83">
        <v>0</v>
      </c>
      <c r="I265" s="83">
        <v>0</v>
      </c>
      <c r="J265" s="83">
        <v>0.57999999999999996</v>
      </c>
      <c r="K265" s="83">
        <v>0</v>
      </c>
      <c r="L265" s="83">
        <v>0</v>
      </c>
      <c r="M265" s="83">
        <v>0</v>
      </c>
    </row>
    <row r="266" spans="1:13">
      <c r="A266" s="50">
        <v>1</v>
      </c>
      <c r="B266" s="3">
        <v>83</v>
      </c>
      <c r="C266" s="57">
        <v>12</v>
      </c>
      <c r="D266" s="71">
        <v>34274</v>
      </c>
      <c r="E266" s="83">
        <v>0</v>
      </c>
      <c r="F266" s="83">
        <v>0</v>
      </c>
      <c r="G266" s="83">
        <v>0</v>
      </c>
      <c r="H266" s="83">
        <v>0</v>
      </c>
      <c r="I266" s="83">
        <v>6.2E-2</v>
      </c>
      <c r="J266" s="83">
        <v>0.56000000000000005</v>
      </c>
      <c r="K266" s="83">
        <v>0</v>
      </c>
      <c r="L266" s="83">
        <v>0</v>
      </c>
      <c r="M266" s="83">
        <v>0</v>
      </c>
    </row>
    <row r="267" spans="1:13">
      <c r="A267" s="50">
        <v>1</v>
      </c>
      <c r="B267" s="3">
        <v>91</v>
      </c>
      <c r="C267" s="57">
        <v>1</v>
      </c>
      <c r="D267" s="71">
        <v>33939</v>
      </c>
      <c r="E267" s="83">
        <v>0.7</v>
      </c>
      <c r="F267" s="83">
        <v>0</v>
      </c>
      <c r="G267" s="83">
        <v>0</v>
      </c>
      <c r="H267" s="83">
        <v>0</v>
      </c>
      <c r="I267" s="83">
        <v>0</v>
      </c>
      <c r="J267" s="83">
        <v>7.4999999999999997E-2</v>
      </c>
      <c r="K267" s="83">
        <v>0</v>
      </c>
      <c r="L267" s="83">
        <v>0</v>
      </c>
      <c r="M267" s="83">
        <v>0</v>
      </c>
    </row>
    <row r="268" spans="1:13">
      <c r="A268" s="50">
        <v>1</v>
      </c>
      <c r="B268" s="3">
        <v>91</v>
      </c>
      <c r="C268" s="57">
        <v>2</v>
      </c>
      <c r="D268" s="71">
        <v>33967</v>
      </c>
      <c r="E268" s="83">
        <v>3</v>
      </c>
      <c r="F268" s="83">
        <v>1.3</v>
      </c>
      <c r="G268" s="83">
        <v>0</v>
      </c>
      <c r="H268" s="83">
        <v>0</v>
      </c>
      <c r="I268" s="83">
        <v>0</v>
      </c>
      <c r="J268" s="83">
        <v>4.4999999999999998E-2</v>
      </c>
      <c r="K268" s="83">
        <v>0</v>
      </c>
      <c r="L268" s="83">
        <v>0</v>
      </c>
      <c r="M268" s="83">
        <v>0</v>
      </c>
    </row>
    <row r="269" spans="1:13">
      <c r="A269" s="50">
        <v>1</v>
      </c>
      <c r="B269" s="3">
        <v>91</v>
      </c>
      <c r="C269" s="57">
        <v>3</v>
      </c>
      <c r="D269" s="71">
        <v>33995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2.1999999999999999E-2</v>
      </c>
      <c r="K269" s="83">
        <v>0</v>
      </c>
      <c r="L269" s="83">
        <v>0</v>
      </c>
      <c r="M269" s="83">
        <v>0</v>
      </c>
    </row>
    <row r="270" spans="1:13">
      <c r="A270" s="50">
        <v>1</v>
      </c>
      <c r="B270" s="3">
        <v>91</v>
      </c>
      <c r="C270" s="57">
        <v>4</v>
      </c>
      <c r="D270" s="71">
        <v>34030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1.2E-2</v>
      </c>
      <c r="K270" s="83">
        <v>0</v>
      </c>
      <c r="L270" s="83">
        <v>5.2749398894224912E-2</v>
      </c>
      <c r="M270" s="83">
        <v>5.2749398894224912E-2</v>
      </c>
    </row>
    <row r="271" spans="1:13">
      <c r="A271" s="50">
        <v>1</v>
      </c>
      <c r="B271" s="3">
        <v>91</v>
      </c>
      <c r="C271" s="57">
        <v>5</v>
      </c>
      <c r="D271" s="71">
        <v>34058</v>
      </c>
      <c r="E271" s="83">
        <v>102.3</v>
      </c>
      <c r="F271" s="83">
        <v>2.7</v>
      </c>
      <c r="G271" s="83">
        <v>2.7</v>
      </c>
      <c r="H271" s="83">
        <v>0</v>
      </c>
      <c r="I271" s="83">
        <v>0</v>
      </c>
      <c r="J271" s="83">
        <v>0.64</v>
      </c>
      <c r="K271" s="83">
        <v>1.278E-2</v>
      </c>
      <c r="L271" s="83">
        <v>0</v>
      </c>
      <c r="M271" s="83">
        <v>1.278E-2</v>
      </c>
    </row>
    <row r="272" spans="1:13">
      <c r="A272" s="50">
        <v>1</v>
      </c>
      <c r="B272" s="3">
        <v>91</v>
      </c>
      <c r="C272" s="57">
        <v>6</v>
      </c>
      <c r="D272" s="71">
        <v>34086</v>
      </c>
      <c r="E272" s="83">
        <v>10.7</v>
      </c>
      <c r="F272" s="83">
        <v>0</v>
      </c>
      <c r="G272" s="83">
        <v>0</v>
      </c>
      <c r="H272" s="83">
        <v>0</v>
      </c>
      <c r="I272" s="83">
        <v>0</v>
      </c>
      <c r="J272" s="83">
        <v>7.9000000000000001E-2</v>
      </c>
      <c r="K272" s="83">
        <v>0</v>
      </c>
      <c r="L272" s="83">
        <v>2.3920878969019229E-2</v>
      </c>
      <c r="M272" s="83">
        <v>2.3920878969019229E-2</v>
      </c>
    </row>
    <row r="273" spans="1:13">
      <c r="A273" s="50">
        <v>1</v>
      </c>
      <c r="B273" s="3">
        <v>91</v>
      </c>
      <c r="C273" s="57">
        <v>7</v>
      </c>
      <c r="D273" s="71">
        <v>34114</v>
      </c>
      <c r="E273" s="83">
        <v>10.7</v>
      </c>
      <c r="F273" s="83">
        <v>0</v>
      </c>
      <c r="G273" s="83">
        <v>0</v>
      </c>
      <c r="H273" s="83">
        <v>0</v>
      </c>
      <c r="I273" s="83">
        <v>0</v>
      </c>
      <c r="J273" s="83">
        <v>4.2999999999999997E-2</v>
      </c>
      <c r="K273" s="83">
        <v>0</v>
      </c>
      <c r="L273" s="83">
        <v>0</v>
      </c>
      <c r="M273" s="83">
        <v>0</v>
      </c>
    </row>
    <row r="274" spans="1:13">
      <c r="A274" s="50">
        <v>1</v>
      </c>
      <c r="B274" s="3">
        <v>91</v>
      </c>
      <c r="C274" s="57">
        <v>8</v>
      </c>
      <c r="D274" s="71">
        <v>34149</v>
      </c>
      <c r="E274" s="83">
        <v>2.7</v>
      </c>
      <c r="F274" s="83">
        <v>0</v>
      </c>
      <c r="G274" s="83">
        <v>4.3</v>
      </c>
      <c r="H274" s="83">
        <v>0</v>
      </c>
      <c r="I274" s="83">
        <v>0</v>
      </c>
      <c r="J274" s="83">
        <v>0.59</v>
      </c>
      <c r="K274" s="83">
        <v>0</v>
      </c>
      <c r="L274" s="83">
        <v>0</v>
      </c>
      <c r="M274" s="83">
        <v>0</v>
      </c>
    </row>
    <row r="275" spans="1:13">
      <c r="A275" s="50">
        <v>1</v>
      </c>
      <c r="B275" s="3">
        <v>91</v>
      </c>
      <c r="C275" s="57">
        <v>9</v>
      </c>
      <c r="D275" s="71">
        <v>34184</v>
      </c>
      <c r="E275" s="83">
        <v>6</v>
      </c>
      <c r="F275" s="83">
        <v>0</v>
      </c>
      <c r="G275" s="83">
        <v>2.7</v>
      </c>
      <c r="H275" s="83">
        <v>0</v>
      </c>
      <c r="I275" s="83">
        <v>0</v>
      </c>
      <c r="J275" s="83">
        <v>0.189</v>
      </c>
      <c r="K275" s="83">
        <v>0</v>
      </c>
      <c r="L275" s="83">
        <v>0</v>
      </c>
      <c r="M275" s="83">
        <v>0</v>
      </c>
    </row>
    <row r="276" spans="1:13">
      <c r="A276" s="50">
        <v>1</v>
      </c>
      <c r="B276" s="3">
        <v>91</v>
      </c>
      <c r="C276" s="57">
        <v>10</v>
      </c>
      <c r="D276" s="71">
        <v>34205</v>
      </c>
      <c r="E276" s="83">
        <v>3.7</v>
      </c>
      <c r="F276" s="83">
        <v>0</v>
      </c>
      <c r="G276" s="83">
        <v>1.7</v>
      </c>
      <c r="H276" s="83">
        <v>0</v>
      </c>
      <c r="I276" s="83">
        <v>0</v>
      </c>
      <c r="J276" s="83">
        <v>5.3999999999999999E-2</v>
      </c>
      <c r="K276" s="83">
        <v>0</v>
      </c>
      <c r="L276" s="83">
        <v>7.7475076913382485E-2</v>
      </c>
      <c r="M276" s="83">
        <v>7.7475076913382485E-2</v>
      </c>
    </row>
    <row r="277" spans="1:13">
      <c r="A277" s="50">
        <v>1</v>
      </c>
      <c r="B277" s="3">
        <v>91</v>
      </c>
      <c r="C277" s="57">
        <v>11</v>
      </c>
      <c r="D277" s="71">
        <v>34233</v>
      </c>
      <c r="E277" s="83">
        <v>4</v>
      </c>
      <c r="F277" s="83">
        <v>1</v>
      </c>
      <c r="G277" s="83">
        <v>1</v>
      </c>
      <c r="H277" s="83">
        <v>0</v>
      </c>
      <c r="I277" s="83">
        <v>0</v>
      </c>
      <c r="J277" s="83">
        <v>3.5999999999999997E-2</v>
      </c>
      <c r="K277" s="83">
        <v>0</v>
      </c>
      <c r="L277" s="83">
        <v>0</v>
      </c>
      <c r="M277" s="83">
        <v>0</v>
      </c>
    </row>
    <row r="278" spans="1:13">
      <c r="A278" s="50">
        <v>1</v>
      </c>
      <c r="B278" s="3">
        <v>91</v>
      </c>
      <c r="C278" s="57">
        <v>12</v>
      </c>
      <c r="D278" s="71">
        <v>34275</v>
      </c>
      <c r="E278" s="83">
        <v>0.3</v>
      </c>
      <c r="F278" s="83">
        <v>0</v>
      </c>
      <c r="G278" s="83">
        <v>0</v>
      </c>
      <c r="H278" s="83">
        <v>0</v>
      </c>
      <c r="I278" s="83">
        <v>0</v>
      </c>
      <c r="J278" s="83">
        <v>2.1000000000000001E-2</v>
      </c>
      <c r="K278" s="83">
        <v>0</v>
      </c>
      <c r="L278" s="83">
        <v>1.5565815655713834E-2</v>
      </c>
      <c r="M278" s="83">
        <v>1.5565815655713834E-2</v>
      </c>
    </row>
    <row r="279" spans="1:13">
      <c r="A279" s="50">
        <v>1</v>
      </c>
      <c r="B279" s="3">
        <v>91</v>
      </c>
      <c r="C279" s="57">
        <v>13</v>
      </c>
      <c r="D279" s="72">
        <v>34233</v>
      </c>
      <c r="E279" s="83">
        <v>9</v>
      </c>
      <c r="F279" s="83">
        <v>2</v>
      </c>
      <c r="G279" s="83">
        <v>2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</row>
    <row r="280" spans="1:13">
      <c r="A280" s="50">
        <v>1</v>
      </c>
      <c r="B280" s="3">
        <v>93</v>
      </c>
      <c r="C280" s="57">
        <v>1</v>
      </c>
      <c r="D280" s="71">
        <v>34044</v>
      </c>
      <c r="E280" s="83">
        <v>0</v>
      </c>
      <c r="F280" s="83">
        <v>0</v>
      </c>
      <c r="G280" s="84">
        <v>0</v>
      </c>
      <c r="H280" s="84">
        <v>0</v>
      </c>
      <c r="I280" s="85">
        <v>0</v>
      </c>
      <c r="J280" s="85">
        <v>0</v>
      </c>
      <c r="K280" s="84">
        <v>0</v>
      </c>
      <c r="L280" s="84">
        <v>0</v>
      </c>
      <c r="M280" s="84">
        <v>0</v>
      </c>
    </row>
    <row r="281" spans="1:13">
      <c r="A281" s="50">
        <v>1</v>
      </c>
      <c r="B281" s="3">
        <v>95</v>
      </c>
      <c r="C281" s="57">
        <v>1</v>
      </c>
      <c r="D281" s="71">
        <v>33952</v>
      </c>
      <c r="E281" s="83">
        <v>0</v>
      </c>
      <c r="F281" s="83">
        <v>0</v>
      </c>
      <c r="G281" s="84">
        <v>0</v>
      </c>
      <c r="H281" s="84">
        <v>0</v>
      </c>
      <c r="I281" s="85">
        <v>0</v>
      </c>
      <c r="J281" s="85">
        <v>0</v>
      </c>
      <c r="K281" s="84">
        <v>0</v>
      </c>
      <c r="L281" s="84">
        <v>0</v>
      </c>
      <c r="M281" s="84">
        <v>0</v>
      </c>
    </row>
    <row r="282" spans="1:13">
      <c r="A282" s="50">
        <v>1</v>
      </c>
      <c r="B282" s="3">
        <v>95</v>
      </c>
      <c r="C282" s="57">
        <v>2</v>
      </c>
      <c r="D282" s="71">
        <v>34008</v>
      </c>
      <c r="E282" s="83">
        <v>0</v>
      </c>
      <c r="F282" s="83">
        <v>0</v>
      </c>
      <c r="G282" s="84">
        <v>0</v>
      </c>
      <c r="H282" s="84">
        <v>0</v>
      </c>
      <c r="I282" s="85">
        <v>0</v>
      </c>
      <c r="J282" s="85">
        <v>0</v>
      </c>
      <c r="K282" s="84">
        <v>0</v>
      </c>
      <c r="L282" s="84">
        <v>0</v>
      </c>
      <c r="M282" s="84">
        <v>0</v>
      </c>
    </row>
    <row r="283" spans="1:13">
      <c r="A283" s="50">
        <v>1</v>
      </c>
      <c r="B283" s="3">
        <v>95</v>
      </c>
      <c r="C283" s="57">
        <v>3</v>
      </c>
      <c r="D283" s="71">
        <v>34071</v>
      </c>
      <c r="E283" s="83">
        <v>0</v>
      </c>
      <c r="F283" s="83">
        <v>0</v>
      </c>
      <c r="G283" s="84">
        <v>0</v>
      </c>
      <c r="H283" s="84">
        <v>0</v>
      </c>
      <c r="I283" s="85">
        <v>0</v>
      </c>
      <c r="J283" s="85">
        <v>0</v>
      </c>
      <c r="K283" s="84">
        <v>0</v>
      </c>
      <c r="L283" s="84">
        <v>0</v>
      </c>
      <c r="M283" s="84">
        <v>0</v>
      </c>
    </row>
    <row r="284" spans="1:13">
      <c r="A284" s="50">
        <v>1</v>
      </c>
      <c r="B284" s="3">
        <v>95</v>
      </c>
      <c r="C284" s="57">
        <v>4</v>
      </c>
      <c r="D284" s="71">
        <v>34134</v>
      </c>
      <c r="E284" s="83">
        <v>0</v>
      </c>
      <c r="F284" s="83">
        <v>0</v>
      </c>
      <c r="G284" s="84">
        <v>0</v>
      </c>
      <c r="H284" s="84">
        <v>0</v>
      </c>
      <c r="I284" s="85">
        <v>0</v>
      </c>
      <c r="J284" s="85">
        <v>0</v>
      </c>
      <c r="K284" s="84">
        <v>0</v>
      </c>
      <c r="L284" s="84">
        <v>0</v>
      </c>
      <c r="M284" s="84">
        <v>0</v>
      </c>
    </row>
    <row r="285" spans="1:13">
      <c r="A285" s="50">
        <v>1</v>
      </c>
      <c r="B285" s="3">
        <v>95</v>
      </c>
      <c r="C285" s="57">
        <v>5</v>
      </c>
      <c r="D285" s="71">
        <v>34190</v>
      </c>
      <c r="E285" s="83">
        <v>0</v>
      </c>
      <c r="F285" s="83">
        <v>0</v>
      </c>
      <c r="G285" s="84">
        <v>0</v>
      </c>
      <c r="H285" s="84">
        <v>0</v>
      </c>
      <c r="I285" s="85">
        <v>0</v>
      </c>
      <c r="J285" s="85">
        <v>0</v>
      </c>
      <c r="K285" s="84">
        <v>0</v>
      </c>
      <c r="L285" s="84">
        <v>0</v>
      </c>
      <c r="M285" s="84">
        <v>0</v>
      </c>
    </row>
    <row r="286" spans="1:13">
      <c r="A286" s="50">
        <v>1</v>
      </c>
      <c r="B286" s="3">
        <v>95</v>
      </c>
      <c r="C286" s="57">
        <v>6</v>
      </c>
      <c r="D286" s="71">
        <v>34246</v>
      </c>
      <c r="E286" s="83">
        <v>0.3</v>
      </c>
      <c r="F286" s="83">
        <v>0</v>
      </c>
      <c r="G286" s="84">
        <v>0</v>
      </c>
      <c r="H286" s="84">
        <v>0</v>
      </c>
      <c r="I286" s="85">
        <v>0</v>
      </c>
      <c r="J286" s="85">
        <v>0</v>
      </c>
      <c r="K286" s="84">
        <v>0</v>
      </c>
      <c r="L286" s="84">
        <v>0</v>
      </c>
      <c r="M286" s="84">
        <v>0</v>
      </c>
    </row>
    <row r="287" spans="1:13">
      <c r="A287" s="50">
        <v>1</v>
      </c>
      <c r="B287" s="3">
        <v>96</v>
      </c>
      <c r="C287" s="57">
        <v>1</v>
      </c>
      <c r="D287" s="71">
        <v>33980</v>
      </c>
      <c r="E287" s="83">
        <v>0.3</v>
      </c>
      <c r="F287" s="83">
        <v>0.3</v>
      </c>
      <c r="G287" s="83">
        <v>0.3</v>
      </c>
      <c r="H287" s="83">
        <v>0</v>
      </c>
      <c r="I287" s="83">
        <v>0</v>
      </c>
      <c r="J287" s="83">
        <v>2.4E-2</v>
      </c>
      <c r="K287" s="83">
        <v>0</v>
      </c>
      <c r="L287" s="83">
        <v>0</v>
      </c>
      <c r="M287" s="83">
        <v>0</v>
      </c>
    </row>
    <row r="288" spans="1:13">
      <c r="A288" s="50">
        <v>1</v>
      </c>
      <c r="B288" s="3">
        <v>96</v>
      </c>
      <c r="C288" s="57">
        <v>2</v>
      </c>
      <c r="D288" s="71">
        <v>34036</v>
      </c>
      <c r="E288" s="83">
        <v>0.3</v>
      </c>
      <c r="F288" s="83">
        <v>0.3</v>
      </c>
      <c r="G288" s="83">
        <v>0</v>
      </c>
      <c r="H288" s="83">
        <v>0</v>
      </c>
      <c r="I288" s="83">
        <v>0</v>
      </c>
      <c r="J288" s="83">
        <v>2.5000000000000001E-2</v>
      </c>
      <c r="K288" s="83">
        <v>0</v>
      </c>
      <c r="L288" s="83">
        <v>0</v>
      </c>
      <c r="M288" s="83">
        <v>0</v>
      </c>
    </row>
    <row r="289" spans="1:13">
      <c r="A289" s="50">
        <v>1</v>
      </c>
      <c r="B289" s="3">
        <v>96</v>
      </c>
      <c r="C289" s="57">
        <v>3</v>
      </c>
      <c r="D289" s="71">
        <v>34099</v>
      </c>
      <c r="E289" s="83">
        <v>0.3</v>
      </c>
      <c r="F289" s="83">
        <v>0</v>
      </c>
      <c r="G289" s="83">
        <v>0</v>
      </c>
      <c r="H289" s="83">
        <v>0</v>
      </c>
      <c r="I289" s="83">
        <v>0</v>
      </c>
      <c r="J289" s="83">
        <v>2.5999999999999999E-2</v>
      </c>
      <c r="K289" s="83">
        <v>0</v>
      </c>
      <c r="L289" s="83">
        <v>0</v>
      </c>
      <c r="M289" s="83">
        <v>0</v>
      </c>
    </row>
    <row r="290" spans="1:13">
      <c r="A290" s="50">
        <v>1</v>
      </c>
      <c r="B290" s="3">
        <v>96</v>
      </c>
      <c r="C290" s="57">
        <v>4</v>
      </c>
      <c r="D290" s="71">
        <v>34162</v>
      </c>
      <c r="E290" s="83">
        <v>2.7</v>
      </c>
      <c r="F290" s="83">
        <v>0.7</v>
      </c>
      <c r="G290" s="83">
        <v>0</v>
      </c>
      <c r="H290" s="83">
        <v>0</v>
      </c>
      <c r="I290" s="83">
        <v>0</v>
      </c>
      <c r="J290" s="83">
        <v>5.3789999999999996</v>
      </c>
      <c r="K290" s="83">
        <v>0</v>
      </c>
      <c r="L290" s="83">
        <v>0</v>
      </c>
      <c r="M290" s="83">
        <v>0</v>
      </c>
    </row>
    <row r="291" spans="1:13">
      <c r="A291" s="50">
        <v>1</v>
      </c>
      <c r="B291" s="3">
        <v>96</v>
      </c>
      <c r="C291" s="57">
        <v>5</v>
      </c>
      <c r="D291" s="71">
        <v>34225</v>
      </c>
      <c r="E291" s="83">
        <v>0.3</v>
      </c>
      <c r="F291" s="83">
        <v>0</v>
      </c>
      <c r="G291" s="83">
        <v>0</v>
      </c>
      <c r="H291" s="83">
        <v>0</v>
      </c>
      <c r="I291" s="83">
        <v>0</v>
      </c>
      <c r="J291" s="83">
        <v>1.4E-2</v>
      </c>
      <c r="K291" s="83">
        <v>0</v>
      </c>
      <c r="L291" s="83">
        <v>0.16293297605390333</v>
      </c>
      <c r="M291" s="83">
        <v>0.16293297605390333</v>
      </c>
    </row>
    <row r="292" spans="1:13">
      <c r="A292" s="50">
        <v>1</v>
      </c>
      <c r="B292" s="3">
        <v>96</v>
      </c>
      <c r="C292" s="57">
        <v>6</v>
      </c>
      <c r="D292" s="71">
        <v>34281</v>
      </c>
      <c r="E292" s="83">
        <v>0.3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</row>
    <row r="293" spans="1:13">
      <c r="A293" s="50">
        <v>1</v>
      </c>
      <c r="B293" s="3">
        <v>97</v>
      </c>
      <c r="C293" s="57">
        <v>1</v>
      </c>
      <c r="D293" s="71">
        <v>34093</v>
      </c>
      <c r="E293" s="83">
        <v>0.3</v>
      </c>
      <c r="F293" s="83">
        <v>0</v>
      </c>
      <c r="G293" s="83">
        <v>0.3</v>
      </c>
      <c r="H293" s="83">
        <v>0</v>
      </c>
      <c r="I293" s="83">
        <v>0</v>
      </c>
      <c r="J293" s="83">
        <v>1.2999999999999999E-2</v>
      </c>
      <c r="K293" s="83">
        <v>0</v>
      </c>
      <c r="L293" s="83">
        <v>0</v>
      </c>
      <c r="M293" s="83">
        <v>0</v>
      </c>
    </row>
    <row r="294" spans="1:13">
      <c r="A294" s="50">
        <v>1</v>
      </c>
      <c r="B294" s="3">
        <v>97</v>
      </c>
      <c r="C294" s="57">
        <v>2</v>
      </c>
      <c r="D294" s="71">
        <v>34107</v>
      </c>
      <c r="E294" s="83">
        <v>0.3</v>
      </c>
      <c r="F294" s="83">
        <v>0</v>
      </c>
      <c r="G294" s="83">
        <v>0</v>
      </c>
      <c r="H294" s="83">
        <v>0</v>
      </c>
      <c r="I294" s="83">
        <v>0</v>
      </c>
      <c r="J294" s="83">
        <v>2E-3</v>
      </c>
      <c r="K294" s="83">
        <v>0</v>
      </c>
      <c r="L294" s="83">
        <v>0</v>
      </c>
      <c r="M294" s="83">
        <v>0</v>
      </c>
    </row>
    <row r="295" spans="1:13">
      <c r="A295" s="50">
        <v>1</v>
      </c>
      <c r="B295" s="3">
        <v>97</v>
      </c>
      <c r="C295" s="57">
        <v>3</v>
      </c>
      <c r="D295" s="71">
        <v>34142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9.5200000000000007E-3</v>
      </c>
      <c r="L295" s="83">
        <v>0</v>
      </c>
      <c r="M295" s="83">
        <v>9.5200000000000007E-3</v>
      </c>
    </row>
    <row r="296" spans="1:13">
      <c r="A296" s="50">
        <v>1</v>
      </c>
      <c r="B296" s="3">
        <v>97</v>
      </c>
      <c r="C296" s="57">
        <v>4</v>
      </c>
      <c r="D296" s="71">
        <v>34170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</row>
    <row r="297" spans="1:13">
      <c r="A297" s="50">
        <v>1</v>
      </c>
      <c r="B297" s="3">
        <v>97</v>
      </c>
      <c r="C297" s="57">
        <v>5</v>
      </c>
      <c r="D297" s="71">
        <v>34198</v>
      </c>
      <c r="E297" s="83">
        <v>1</v>
      </c>
      <c r="F297" s="83">
        <v>0</v>
      </c>
      <c r="G297" s="83">
        <v>0</v>
      </c>
      <c r="H297" s="83">
        <v>0</v>
      </c>
      <c r="I297" s="83">
        <v>0</v>
      </c>
      <c r="J297" s="83">
        <v>8.0000000000000002E-3</v>
      </c>
      <c r="K297" s="83">
        <v>0</v>
      </c>
      <c r="L297" s="83">
        <v>0</v>
      </c>
      <c r="M297" s="83">
        <v>0</v>
      </c>
    </row>
    <row r="298" spans="1:13">
      <c r="A298" s="50">
        <v>1</v>
      </c>
      <c r="B298" s="3">
        <v>97</v>
      </c>
      <c r="C298" s="57">
        <v>6</v>
      </c>
      <c r="D298" s="71">
        <v>34233</v>
      </c>
      <c r="E298" s="83">
        <v>2</v>
      </c>
      <c r="F298" s="83">
        <v>0</v>
      </c>
      <c r="G298" s="83">
        <v>0</v>
      </c>
      <c r="H298" s="83">
        <v>0</v>
      </c>
      <c r="I298" s="83">
        <v>0</v>
      </c>
      <c r="J298" s="83">
        <v>8.0000000000000002E-3</v>
      </c>
      <c r="K298" s="83">
        <v>0</v>
      </c>
      <c r="L298" s="83">
        <v>0</v>
      </c>
      <c r="M298" s="83">
        <v>0</v>
      </c>
    </row>
    <row r="299" spans="1:13">
      <c r="A299" s="50">
        <v>1</v>
      </c>
      <c r="B299" s="3">
        <v>97</v>
      </c>
      <c r="C299" s="57">
        <v>7</v>
      </c>
      <c r="D299" s="71">
        <v>34261</v>
      </c>
      <c r="E299" s="83">
        <v>1.7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</row>
    <row r="300" spans="1:13">
      <c r="A300" s="50">
        <v>1</v>
      </c>
      <c r="B300" s="3">
        <v>97</v>
      </c>
      <c r="C300" s="57">
        <v>8</v>
      </c>
      <c r="D300" s="71">
        <v>34289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</row>
    <row r="301" spans="1:13">
      <c r="A301" s="50">
        <v>1</v>
      </c>
      <c r="B301" s="3">
        <v>97</v>
      </c>
      <c r="C301" s="57">
        <v>9</v>
      </c>
      <c r="D301" s="71">
        <v>34310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</row>
    <row r="302" spans="1:13">
      <c r="A302" s="50">
        <v>1</v>
      </c>
      <c r="B302" s="3">
        <v>97</v>
      </c>
      <c r="C302" s="57">
        <v>10</v>
      </c>
      <c r="D302" s="71">
        <v>34338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</row>
    <row r="303" spans="1:13">
      <c r="A303" s="50">
        <v>1</v>
      </c>
      <c r="B303" s="3">
        <v>97</v>
      </c>
      <c r="C303" s="57">
        <v>11</v>
      </c>
      <c r="D303" s="71">
        <v>34373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</row>
    <row r="304" spans="1:13">
      <c r="A304" s="50">
        <v>1</v>
      </c>
      <c r="B304" s="3">
        <v>97</v>
      </c>
      <c r="C304" s="57">
        <v>12</v>
      </c>
      <c r="D304" s="71">
        <v>34401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</row>
    <row r="305" spans="1:13">
      <c r="A305" s="50">
        <v>1</v>
      </c>
      <c r="B305" s="3">
        <v>98</v>
      </c>
      <c r="C305" s="57">
        <v>1</v>
      </c>
      <c r="D305" s="71">
        <v>34065</v>
      </c>
      <c r="E305" s="83">
        <v>0</v>
      </c>
      <c r="F305" s="83">
        <v>0</v>
      </c>
      <c r="G305" s="84">
        <v>0</v>
      </c>
      <c r="H305" s="84">
        <v>0</v>
      </c>
      <c r="I305" s="85">
        <v>0</v>
      </c>
      <c r="J305" s="85">
        <v>0</v>
      </c>
      <c r="K305" s="84">
        <v>0</v>
      </c>
      <c r="L305" s="84">
        <v>0</v>
      </c>
      <c r="M305" s="84">
        <v>0</v>
      </c>
    </row>
    <row r="306" spans="1:13">
      <c r="A306" s="50">
        <v>1</v>
      </c>
      <c r="B306" s="3">
        <v>98</v>
      </c>
      <c r="C306" s="57">
        <v>2</v>
      </c>
      <c r="D306" s="71">
        <v>34093</v>
      </c>
      <c r="E306" s="83">
        <v>0</v>
      </c>
      <c r="F306" s="83">
        <v>0</v>
      </c>
      <c r="G306" s="84">
        <v>0</v>
      </c>
      <c r="H306" s="84">
        <v>0</v>
      </c>
      <c r="I306" s="85">
        <v>0</v>
      </c>
      <c r="J306" s="85">
        <v>0</v>
      </c>
      <c r="K306" s="84">
        <v>0</v>
      </c>
      <c r="L306" s="84">
        <v>0</v>
      </c>
      <c r="M306" s="84">
        <v>0</v>
      </c>
    </row>
    <row r="307" spans="1:13">
      <c r="A307" s="50">
        <v>1</v>
      </c>
      <c r="B307" s="3">
        <v>98</v>
      </c>
      <c r="C307" s="57">
        <v>3</v>
      </c>
      <c r="D307" s="71">
        <v>34128</v>
      </c>
      <c r="E307" s="83">
        <v>0</v>
      </c>
      <c r="F307" s="83">
        <v>0</v>
      </c>
      <c r="G307" s="84">
        <v>0.3</v>
      </c>
      <c r="H307" s="84">
        <v>0</v>
      </c>
      <c r="I307" s="85">
        <v>0</v>
      </c>
      <c r="J307" s="85">
        <v>0</v>
      </c>
      <c r="K307" s="84">
        <v>0</v>
      </c>
      <c r="L307" s="84">
        <v>0</v>
      </c>
      <c r="M307" s="84">
        <v>0</v>
      </c>
    </row>
    <row r="308" spans="1:13">
      <c r="A308" s="50">
        <v>1</v>
      </c>
      <c r="B308" s="3">
        <v>98</v>
      </c>
      <c r="C308" s="57">
        <v>4</v>
      </c>
      <c r="D308" s="71">
        <v>34149</v>
      </c>
      <c r="E308" s="83">
        <v>0</v>
      </c>
      <c r="F308" s="83">
        <v>0</v>
      </c>
      <c r="G308" s="84">
        <v>0</v>
      </c>
      <c r="H308" s="84">
        <v>0</v>
      </c>
      <c r="I308" s="85">
        <v>0</v>
      </c>
      <c r="J308" s="85">
        <v>0</v>
      </c>
      <c r="K308" s="84">
        <v>0</v>
      </c>
      <c r="L308" s="84">
        <v>0</v>
      </c>
      <c r="M308" s="84">
        <v>0</v>
      </c>
    </row>
    <row r="309" spans="1:13">
      <c r="A309" s="50">
        <v>1</v>
      </c>
      <c r="B309" s="3">
        <v>98</v>
      </c>
      <c r="C309" s="57">
        <v>5</v>
      </c>
      <c r="D309" s="71">
        <v>34184</v>
      </c>
      <c r="E309" s="83">
        <v>0</v>
      </c>
      <c r="F309" s="83">
        <v>0</v>
      </c>
      <c r="G309" s="84">
        <v>0</v>
      </c>
      <c r="H309" s="84">
        <v>0</v>
      </c>
      <c r="I309" s="85">
        <v>0</v>
      </c>
      <c r="J309" s="85">
        <v>0</v>
      </c>
      <c r="K309" s="84">
        <v>0</v>
      </c>
      <c r="L309" s="84">
        <v>0</v>
      </c>
      <c r="M309" s="84">
        <v>0</v>
      </c>
    </row>
    <row r="310" spans="1:13">
      <c r="A310" s="50">
        <v>1</v>
      </c>
      <c r="B310" s="3">
        <v>98</v>
      </c>
      <c r="C310" s="57">
        <v>6</v>
      </c>
      <c r="D310" s="71">
        <v>34212</v>
      </c>
      <c r="E310" s="83">
        <v>0</v>
      </c>
      <c r="F310" s="83">
        <v>0</v>
      </c>
      <c r="G310" s="84">
        <v>0</v>
      </c>
      <c r="H310" s="84">
        <v>0</v>
      </c>
      <c r="I310" s="85">
        <v>0</v>
      </c>
      <c r="J310" s="85">
        <v>0</v>
      </c>
      <c r="K310" s="84">
        <v>0</v>
      </c>
      <c r="L310" s="84">
        <v>0</v>
      </c>
      <c r="M310" s="84">
        <v>0</v>
      </c>
    </row>
    <row r="311" spans="1:13">
      <c r="A311" s="50">
        <v>1</v>
      </c>
      <c r="B311" s="3">
        <v>98</v>
      </c>
      <c r="C311" s="57">
        <v>7</v>
      </c>
      <c r="D311" s="71">
        <v>34247</v>
      </c>
      <c r="E311" s="83">
        <v>0</v>
      </c>
      <c r="F311" s="83">
        <v>0</v>
      </c>
      <c r="G311" s="84">
        <v>0</v>
      </c>
      <c r="H311" s="84">
        <v>0</v>
      </c>
      <c r="I311" s="85">
        <v>0</v>
      </c>
      <c r="J311" s="85">
        <v>0</v>
      </c>
      <c r="K311" s="84">
        <v>0</v>
      </c>
      <c r="L311" s="84">
        <v>0</v>
      </c>
      <c r="M311" s="84">
        <v>0</v>
      </c>
    </row>
    <row r="312" spans="1:13">
      <c r="A312" s="50">
        <v>1</v>
      </c>
      <c r="B312" s="3">
        <v>98</v>
      </c>
      <c r="C312" s="57">
        <v>8</v>
      </c>
      <c r="D312" s="71">
        <v>34275</v>
      </c>
      <c r="E312" s="83">
        <v>0</v>
      </c>
      <c r="F312" s="83">
        <v>0</v>
      </c>
      <c r="G312" s="84">
        <v>0</v>
      </c>
      <c r="H312" s="84">
        <v>0</v>
      </c>
      <c r="I312" s="85">
        <v>0</v>
      </c>
      <c r="J312" s="85">
        <v>0</v>
      </c>
      <c r="K312" s="84">
        <v>0</v>
      </c>
      <c r="L312" s="84">
        <v>3.3961344154790516E-3</v>
      </c>
      <c r="M312" s="84">
        <v>3.3961344154790516E-3</v>
      </c>
    </row>
    <row r="313" spans="1:13">
      <c r="A313" s="50">
        <v>1</v>
      </c>
      <c r="B313" s="3">
        <v>98</v>
      </c>
      <c r="C313" s="57">
        <v>9</v>
      </c>
      <c r="D313" s="71">
        <v>34310</v>
      </c>
      <c r="E313" s="83">
        <v>0</v>
      </c>
      <c r="F313" s="83">
        <v>0</v>
      </c>
      <c r="G313" s="84">
        <v>0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0</v>
      </c>
    </row>
    <row r="314" spans="1:13">
      <c r="A314" s="50">
        <v>1</v>
      </c>
      <c r="B314" s="3">
        <v>98</v>
      </c>
      <c r="C314" s="57">
        <v>10</v>
      </c>
      <c r="D314" s="71">
        <v>34338</v>
      </c>
      <c r="E314" s="83">
        <v>0</v>
      </c>
      <c r="F314" s="83">
        <v>0</v>
      </c>
      <c r="G314" s="84">
        <v>0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0</v>
      </c>
    </row>
    <row r="315" spans="1:13">
      <c r="A315" s="50">
        <v>1</v>
      </c>
      <c r="B315" s="3">
        <v>98</v>
      </c>
      <c r="C315" s="57">
        <v>11</v>
      </c>
      <c r="D315" s="71">
        <v>34373</v>
      </c>
      <c r="E315" s="83">
        <v>0</v>
      </c>
      <c r="F315" s="83">
        <v>0</v>
      </c>
      <c r="G315" s="84">
        <v>0</v>
      </c>
      <c r="H315" s="84">
        <v>0</v>
      </c>
      <c r="I315" s="84">
        <v>0</v>
      </c>
      <c r="J315" s="84">
        <v>0</v>
      </c>
      <c r="K315" s="84">
        <v>0</v>
      </c>
      <c r="L315" s="84">
        <v>0</v>
      </c>
      <c r="M315" s="84">
        <v>0</v>
      </c>
    </row>
    <row r="316" spans="1:13">
      <c r="A316" s="50">
        <v>1</v>
      </c>
      <c r="B316" s="3">
        <v>98</v>
      </c>
      <c r="C316" s="57">
        <v>12</v>
      </c>
      <c r="D316" s="71">
        <v>34401</v>
      </c>
      <c r="E316" s="83">
        <v>0</v>
      </c>
      <c r="F316" s="83">
        <v>0</v>
      </c>
      <c r="G316" s="84">
        <v>0</v>
      </c>
      <c r="H316" s="84">
        <v>0</v>
      </c>
      <c r="I316" s="84">
        <v>0</v>
      </c>
      <c r="J316" s="84">
        <v>0</v>
      </c>
      <c r="K316" s="84">
        <v>0</v>
      </c>
      <c r="L316" s="84">
        <v>0</v>
      </c>
      <c r="M316" s="84">
        <v>0</v>
      </c>
    </row>
    <row r="317" spans="1:13">
      <c r="A317" s="50">
        <v>1</v>
      </c>
      <c r="B317" s="3">
        <v>99</v>
      </c>
      <c r="C317" s="57">
        <v>1</v>
      </c>
      <c r="D317" s="71">
        <v>34051</v>
      </c>
      <c r="E317" s="83">
        <v>0</v>
      </c>
      <c r="F317" s="83">
        <v>0</v>
      </c>
      <c r="G317" s="83">
        <v>0</v>
      </c>
      <c r="H317" s="83">
        <v>0</v>
      </c>
      <c r="I317" s="83">
        <v>5.0000000000000001E-3</v>
      </c>
      <c r="J317" s="83">
        <v>0</v>
      </c>
      <c r="K317" s="83">
        <v>0</v>
      </c>
      <c r="L317" s="83">
        <v>0</v>
      </c>
      <c r="M317" s="83">
        <v>0</v>
      </c>
    </row>
    <row r="318" spans="1:13">
      <c r="A318" s="50">
        <v>1</v>
      </c>
      <c r="B318" s="3">
        <v>99</v>
      </c>
      <c r="C318" s="57">
        <v>2</v>
      </c>
      <c r="D318" s="71">
        <v>34087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</row>
    <row r="319" spans="1:13">
      <c r="A319" s="50">
        <v>1</v>
      </c>
      <c r="B319" s="3">
        <v>99</v>
      </c>
      <c r="C319" s="57">
        <v>3</v>
      </c>
      <c r="D319" s="71">
        <v>34107</v>
      </c>
      <c r="E319" s="83">
        <v>41.3</v>
      </c>
      <c r="F319" s="83">
        <v>0</v>
      </c>
      <c r="G319" s="83">
        <v>19.3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</row>
    <row r="320" spans="1:13">
      <c r="A320" s="50">
        <v>1</v>
      </c>
      <c r="B320" s="3">
        <v>99</v>
      </c>
      <c r="C320" s="57">
        <v>4</v>
      </c>
      <c r="D320" s="71">
        <v>34142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0.21199999999999999</v>
      </c>
      <c r="L320" s="83">
        <v>0.18436816789184846</v>
      </c>
      <c r="M320" s="83">
        <v>0.39636816789184848</v>
      </c>
    </row>
    <row r="321" spans="1:13">
      <c r="A321" s="50">
        <v>1</v>
      </c>
      <c r="B321" s="3">
        <v>99</v>
      </c>
      <c r="C321" s="57">
        <v>5</v>
      </c>
      <c r="D321" s="71">
        <v>34170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</row>
    <row r="322" spans="1:13">
      <c r="A322" s="50">
        <v>1</v>
      </c>
      <c r="B322" s="3">
        <v>99</v>
      </c>
      <c r="C322" s="57">
        <v>6</v>
      </c>
      <c r="D322" s="71">
        <v>34198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</row>
    <row r="323" spans="1:13">
      <c r="A323" s="50">
        <v>1</v>
      </c>
      <c r="B323" s="3">
        <v>99</v>
      </c>
      <c r="C323" s="57">
        <v>7</v>
      </c>
      <c r="D323" s="71">
        <v>34233</v>
      </c>
      <c r="E323" s="83">
        <v>3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</row>
    <row r="324" spans="1:13">
      <c r="A324" s="50">
        <v>1</v>
      </c>
      <c r="B324" s="3">
        <v>99</v>
      </c>
      <c r="C324" s="57">
        <v>8</v>
      </c>
      <c r="D324" s="71">
        <v>34261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</row>
    <row r="325" spans="1:13">
      <c r="A325" s="50">
        <v>1</v>
      </c>
      <c r="B325" s="3">
        <v>99</v>
      </c>
      <c r="C325" s="57">
        <v>9</v>
      </c>
      <c r="D325" s="71">
        <v>34289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</row>
    <row r="326" spans="1:13">
      <c r="A326" s="50">
        <v>1</v>
      </c>
      <c r="B326" s="3">
        <v>99</v>
      </c>
      <c r="C326" s="57">
        <v>10</v>
      </c>
      <c r="D326" s="71">
        <v>34310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</row>
    <row r="327" spans="1:13">
      <c r="A327" s="50">
        <v>1</v>
      </c>
      <c r="B327" s="3">
        <v>99</v>
      </c>
      <c r="C327" s="57">
        <v>11</v>
      </c>
      <c r="D327" s="71">
        <v>34338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</row>
    <row r="328" spans="1:13">
      <c r="A328" s="50">
        <v>1</v>
      </c>
      <c r="B328" s="3">
        <v>99</v>
      </c>
      <c r="C328" s="57">
        <v>12</v>
      </c>
      <c r="D328" s="71">
        <v>34373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</row>
    <row r="329" spans="1:13">
      <c r="A329" s="50">
        <v>1</v>
      </c>
      <c r="B329" s="3">
        <v>101</v>
      </c>
      <c r="C329" s="57">
        <v>1</v>
      </c>
      <c r="D329" s="71">
        <v>34310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</row>
    <row r="330" spans="1:13">
      <c r="A330" s="50">
        <v>1</v>
      </c>
      <c r="B330" s="3">
        <v>101</v>
      </c>
      <c r="C330" s="57">
        <v>2</v>
      </c>
      <c r="D330" s="71">
        <v>34373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</row>
    <row r="331" spans="1:13">
      <c r="A331" s="50">
        <v>1</v>
      </c>
      <c r="B331" s="3">
        <v>101</v>
      </c>
      <c r="C331" s="57">
        <v>3</v>
      </c>
      <c r="D331" s="71">
        <v>34401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</row>
    <row r="332" spans="1:13">
      <c r="A332" s="50">
        <v>1</v>
      </c>
      <c r="B332" s="3">
        <v>101</v>
      </c>
      <c r="C332" s="57">
        <v>4</v>
      </c>
      <c r="D332" s="71">
        <v>34458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</row>
    <row r="333" spans="1:13">
      <c r="A333" s="50">
        <v>1</v>
      </c>
      <c r="B333" s="3">
        <v>101</v>
      </c>
      <c r="C333" s="57">
        <v>5</v>
      </c>
      <c r="D333" s="71">
        <v>34478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</row>
    <row r="334" spans="1:13">
      <c r="A334" s="50">
        <v>1</v>
      </c>
      <c r="B334" s="3">
        <v>101</v>
      </c>
      <c r="C334" s="57">
        <v>6</v>
      </c>
      <c r="D334" s="71">
        <v>34603</v>
      </c>
      <c r="E334" s="83">
        <v>15</v>
      </c>
      <c r="F334" s="83">
        <v>0</v>
      </c>
      <c r="G334" s="83">
        <v>12.3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</row>
    <row r="335" spans="1:13">
      <c r="A335" s="50">
        <v>1</v>
      </c>
      <c r="B335" s="3">
        <v>101</v>
      </c>
      <c r="C335" s="57">
        <v>7</v>
      </c>
      <c r="D335" s="71">
        <v>34638</v>
      </c>
      <c r="E335" s="83">
        <v>24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</row>
    <row r="336" spans="1:13">
      <c r="A336" s="50">
        <v>1</v>
      </c>
      <c r="B336" s="3">
        <v>101</v>
      </c>
      <c r="C336" s="57">
        <v>8</v>
      </c>
      <c r="D336" s="71">
        <v>34673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</row>
    <row r="337" spans="1:13">
      <c r="A337" s="50">
        <v>2</v>
      </c>
      <c r="B337" s="61" t="s">
        <v>582</v>
      </c>
      <c r="C337" s="57">
        <v>1</v>
      </c>
      <c r="D337" s="72">
        <v>35605</v>
      </c>
      <c r="E337" s="83">
        <v>0</v>
      </c>
      <c r="F337" s="83">
        <v>0</v>
      </c>
      <c r="G337" s="84">
        <v>0</v>
      </c>
      <c r="H337" s="84"/>
      <c r="I337" s="84">
        <v>0</v>
      </c>
      <c r="J337" s="84">
        <v>0</v>
      </c>
      <c r="K337" s="84">
        <v>0</v>
      </c>
      <c r="L337" s="84">
        <v>0</v>
      </c>
      <c r="M337" s="84">
        <v>0</v>
      </c>
    </row>
    <row r="338" spans="1:13">
      <c r="A338" s="50">
        <v>2</v>
      </c>
      <c r="B338" s="61" t="s">
        <v>582</v>
      </c>
      <c r="C338" s="57">
        <v>2</v>
      </c>
      <c r="D338" s="72">
        <v>35857</v>
      </c>
      <c r="E338" s="83">
        <v>0</v>
      </c>
      <c r="F338" s="83">
        <v>0</v>
      </c>
      <c r="G338" s="84">
        <v>0</v>
      </c>
      <c r="H338" s="84"/>
      <c r="I338" s="84">
        <v>0</v>
      </c>
      <c r="J338" s="84">
        <v>0</v>
      </c>
      <c r="K338" s="84">
        <v>0</v>
      </c>
      <c r="L338" s="84">
        <v>0</v>
      </c>
      <c r="M338" s="84">
        <v>0</v>
      </c>
    </row>
    <row r="339" spans="1:13">
      <c r="A339" s="50">
        <v>2</v>
      </c>
      <c r="B339" s="61" t="s">
        <v>161</v>
      </c>
      <c r="C339" s="57">
        <v>1</v>
      </c>
      <c r="D339" s="72">
        <v>35956</v>
      </c>
      <c r="E339" s="83">
        <v>0</v>
      </c>
      <c r="F339" s="83">
        <v>0</v>
      </c>
      <c r="G339" s="84">
        <v>0</v>
      </c>
      <c r="H339" s="84"/>
      <c r="I339" s="84">
        <v>0</v>
      </c>
      <c r="J339" s="84">
        <v>0</v>
      </c>
      <c r="K339" s="84">
        <v>0</v>
      </c>
      <c r="L339" s="84"/>
      <c r="M339" s="84">
        <v>0</v>
      </c>
    </row>
    <row r="340" spans="1:13">
      <c r="A340" s="50">
        <v>2</v>
      </c>
      <c r="B340" s="61" t="s">
        <v>583</v>
      </c>
      <c r="C340" s="57">
        <v>1</v>
      </c>
      <c r="D340" s="72">
        <v>35605</v>
      </c>
      <c r="E340" s="83">
        <v>0</v>
      </c>
      <c r="F340" s="83">
        <v>0</v>
      </c>
      <c r="G340" s="84">
        <v>0</v>
      </c>
      <c r="H340" s="84"/>
      <c r="I340" s="84">
        <v>0</v>
      </c>
      <c r="J340" s="84">
        <v>0</v>
      </c>
      <c r="K340" s="84">
        <v>0</v>
      </c>
      <c r="L340" s="84">
        <v>0</v>
      </c>
      <c r="M340" s="84">
        <v>0</v>
      </c>
    </row>
    <row r="341" spans="1:13">
      <c r="A341" s="50">
        <v>2</v>
      </c>
      <c r="B341" s="61" t="s">
        <v>583</v>
      </c>
      <c r="C341" s="57">
        <v>2</v>
      </c>
      <c r="D341" s="72">
        <v>35857</v>
      </c>
      <c r="E341" s="83">
        <v>0</v>
      </c>
      <c r="F341" s="83">
        <v>0</v>
      </c>
      <c r="G341" s="84">
        <v>0</v>
      </c>
      <c r="H341" s="84"/>
      <c r="I341" s="84">
        <v>0</v>
      </c>
      <c r="J341" s="84">
        <v>0</v>
      </c>
      <c r="K341" s="84">
        <v>0</v>
      </c>
      <c r="L341" s="84">
        <v>0</v>
      </c>
      <c r="M341" s="84">
        <v>0</v>
      </c>
    </row>
    <row r="342" spans="1:13">
      <c r="A342" s="50">
        <v>2</v>
      </c>
      <c r="B342" s="61" t="s">
        <v>162</v>
      </c>
      <c r="C342" s="57">
        <v>1</v>
      </c>
      <c r="D342" s="72">
        <v>35957</v>
      </c>
      <c r="E342" s="83">
        <v>200</v>
      </c>
      <c r="F342" s="83">
        <v>200</v>
      </c>
      <c r="G342" s="83">
        <v>200</v>
      </c>
      <c r="H342" s="83"/>
      <c r="I342" s="83">
        <v>4.7539999999999996</v>
      </c>
      <c r="J342" s="83">
        <v>8.8970000000000002</v>
      </c>
      <c r="K342" s="83">
        <v>0</v>
      </c>
      <c r="L342" s="83"/>
      <c r="M342" s="83">
        <v>0</v>
      </c>
    </row>
    <row r="343" spans="1:13">
      <c r="A343" s="50">
        <v>2</v>
      </c>
      <c r="B343" s="61" t="s">
        <v>584</v>
      </c>
      <c r="C343" s="57">
        <v>1</v>
      </c>
      <c r="D343" s="72">
        <v>35606</v>
      </c>
      <c r="E343" s="83">
        <v>0</v>
      </c>
      <c r="F343" s="83">
        <v>0</v>
      </c>
      <c r="G343" s="84">
        <v>0</v>
      </c>
      <c r="H343" s="84"/>
      <c r="I343" s="85">
        <v>0</v>
      </c>
      <c r="J343" s="85">
        <v>0</v>
      </c>
      <c r="K343" s="84">
        <v>0</v>
      </c>
      <c r="L343" s="84">
        <v>0</v>
      </c>
      <c r="M343" s="84">
        <v>0</v>
      </c>
    </row>
    <row r="344" spans="1:13">
      <c r="A344" s="50">
        <v>2</v>
      </c>
      <c r="B344" s="61" t="s">
        <v>584</v>
      </c>
      <c r="C344" s="57">
        <v>2</v>
      </c>
      <c r="D344" s="72">
        <v>35858</v>
      </c>
      <c r="E344" s="83">
        <v>0</v>
      </c>
      <c r="F344" s="83">
        <v>0</v>
      </c>
      <c r="G344" s="84">
        <v>0</v>
      </c>
      <c r="H344" s="84"/>
      <c r="I344" s="85">
        <v>0</v>
      </c>
      <c r="J344" s="85">
        <v>0</v>
      </c>
      <c r="K344" s="84">
        <v>0</v>
      </c>
      <c r="L344" s="84">
        <v>0</v>
      </c>
      <c r="M344" s="84">
        <v>0</v>
      </c>
    </row>
    <row r="345" spans="1:13">
      <c r="A345" s="50">
        <v>2</v>
      </c>
      <c r="B345" s="61" t="s">
        <v>585</v>
      </c>
      <c r="C345" s="57">
        <v>1</v>
      </c>
      <c r="D345" s="72">
        <v>35606</v>
      </c>
      <c r="E345" s="83">
        <v>0</v>
      </c>
      <c r="F345" s="83">
        <v>0</v>
      </c>
      <c r="G345" s="84">
        <v>0</v>
      </c>
      <c r="H345" s="84"/>
      <c r="I345" s="85">
        <v>0.28000000000000003</v>
      </c>
      <c r="J345" s="85">
        <v>0</v>
      </c>
      <c r="K345" s="84">
        <v>0</v>
      </c>
      <c r="L345" s="84">
        <v>0</v>
      </c>
      <c r="M345" s="84">
        <v>0</v>
      </c>
    </row>
    <row r="346" spans="1:13">
      <c r="A346" s="50">
        <v>2</v>
      </c>
      <c r="B346" s="61" t="s">
        <v>585</v>
      </c>
      <c r="C346" s="57">
        <v>2</v>
      </c>
      <c r="D346" s="72">
        <v>35836</v>
      </c>
      <c r="E346" s="83">
        <v>0</v>
      </c>
      <c r="F346" s="83">
        <v>0</v>
      </c>
      <c r="G346" s="84">
        <v>0</v>
      </c>
      <c r="H346" s="84"/>
      <c r="I346" s="85">
        <v>0</v>
      </c>
      <c r="J346" s="85">
        <v>0</v>
      </c>
      <c r="K346" s="84">
        <v>0</v>
      </c>
      <c r="L346" s="84">
        <v>0</v>
      </c>
      <c r="M346" s="84">
        <v>0</v>
      </c>
    </row>
    <row r="347" spans="1:13">
      <c r="A347" s="50">
        <v>2</v>
      </c>
      <c r="B347" s="61" t="s">
        <v>123</v>
      </c>
      <c r="C347" s="57">
        <v>1</v>
      </c>
      <c r="D347" s="72">
        <v>35893</v>
      </c>
      <c r="E347" s="83">
        <v>0</v>
      </c>
      <c r="F347" s="83">
        <v>0</v>
      </c>
      <c r="G347" s="84">
        <v>0</v>
      </c>
      <c r="H347" s="84"/>
      <c r="I347" s="85">
        <v>0</v>
      </c>
      <c r="J347" s="85">
        <v>0</v>
      </c>
      <c r="K347" s="84">
        <v>0</v>
      </c>
      <c r="L347" s="84"/>
      <c r="M347" s="84">
        <v>0</v>
      </c>
    </row>
    <row r="348" spans="1:13">
      <c r="A348" s="50">
        <v>2</v>
      </c>
      <c r="B348" s="61" t="s">
        <v>586</v>
      </c>
      <c r="C348" s="57">
        <v>1</v>
      </c>
      <c r="D348" s="72">
        <v>35593</v>
      </c>
      <c r="E348" s="83">
        <v>0</v>
      </c>
      <c r="F348" s="83">
        <v>0</v>
      </c>
      <c r="G348" s="84">
        <v>0</v>
      </c>
      <c r="H348" s="84"/>
      <c r="I348" s="85">
        <v>0</v>
      </c>
      <c r="J348" s="85">
        <v>0</v>
      </c>
      <c r="K348" s="84">
        <v>0</v>
      </c>
      <c r="L348" s="84">
        <v>0</v>
      </c>
      <c r="M348" s="84">
        <v>0</v>
      </c>
    </row>
    <row r="349" spans="1:13">
      <c r="A349" s="50">
        <v>2</v>
      </c>
      <c r="B349" s="61" t="s">
        <v>586</v>
      </c>
      <c r="C349" s="57">
        <v>2</v>
      </c>
      <c r="D349" s="72">
        <v>35838</v>
      </c>
      <c r="E349" s="83">
        <v>0</v>
      </c>
      <c r="F349" s="83">
        <v>0</v>
      </c>
      <c r="G349" s="84">
        <v>0</v>
      </c>
      <c r="H349" s="84"/>
      <c r="I349" s="84">
        <v>0</v>
      </c>
      <c r="J349" s="84">
        <v>0</v>
      </c>
      <c r="K349" s="84">
        <v>0</v>
      </c>
      <c r="L349" s="84">
        <v>0</v>
      </c>
      <c r="M349" s="84">
        <v>0</v>
      </c>
    </row>
    <row r="350" spans="1:13">
      <c r="A350" s="50">
        <v>2</v>
      </c>
      <c r="B350" s="61" t="s">
        <v>586</v>
      </c>
      <c r="C350" s="57">
        <v>3</v>
      </c>
      <c r="D350" s="72">
        <v>35954</v>
      </c>
      <c r="E350" s="83">
        <v>0</v>
      </c>
      <c r="F350" s="83">
        <v>0</v>
      </c>
      <c r="G350" s="84">
        <v>0</v>
      </c>
      <c r="H350" s="84"/>
      <c r="I350" s="84">
        <v>0</v>
      </c>
      <c r="J350" s="84">
        <v>0</v>
      </c>
      <c r="K350" s="84">
        <v>0</v>
      </c>
      <c r="L350" s="84"/>
      <c r="M350" s="84">
        <v>0</v>
      </c>
    </row>
    <row r="351" spans="1:13">
      <c r="A351" s="50">
        <v>2</v>
      </c>
      <c r="B351" s="61" t="s">
        <v>124</v>
      </c>
      <c r="C351" s="57">
        <v>1</v>
      </c>
      <c r="D351" s="72">
        <v>35893</v>
      </c>
      <c r="E351" s="83">
        <v>0</v>
      </c>
      <c r="F351" s="83">
        <v>0</v>
      </c>
      <c r="G351" s="84">
        <v>0</v>
      </c>
      <c r="H351" s="84"/>
      <c r="I351" s="84">
        <v>0</v>
      </c>
      <c r="J351" s="84">
        <v>0</v>
      </c>
      <c r="K351" s="84">
        <v>0</v>
      </c>
      <c r="L351" s="84"/>
      <c r="M351" s="84">
        <v>0</v>
      </c>
    </row>
    <row r="352" spans="1:13">
      <c r="A352" s="50">
        <v>2</v>
      </c>
      <c r="B352" s="61" t="s">
        <v>587</v>
      </c>
      <c r="C352" s="57">
        <v>1</v>
      </c>
      <c r="D352" s="72">
        <v>35563</v>
      </c>
      <c r="E352" s="83">
        <v>0</v>
      </c>
      <c r="F352" s="83">
        <v>0</v>
      </c>
      <c r="G352" s="84">
        <v>0</v>
      </c>
      <c r="H352" s="84"/>
      <c r="I352" s="84">
        <v>0</v>
      </c>
      <c r="J352" s="84">
        <v>0</v>
      </c>
      <c r="K352" s="84">
        <v>0</v>
      </c>
      <c r="L352" s="84">
        <v>0</v>
      </c>
      <c r="M352" s="84">
        <v>0</v>
      </c>
    </row>
    <row r="353" spans="1:13">
      <c r="A353" s="50">
        <v>2</v>
      </c>
      <c r="B353" s="61" t="s">
        <v>587</v>
      </c>
      <c r="C353" s="57">
        <v>2</v>
      </c>
      <c r="D353" s="72">
        <v>35870</v>
      </c>
      <c r="E353" s="83">
        <v>0</v>
      </c>
      <c r="F353" s="83">
        <v>0</v>
      </c>
      <c r="G353" s="84">
        <v>0</v>
      </c>
      <c r="H353" s="84"/>
      <c r="I353" s="84">
        <v>0</v>
      </c>
      <c r="J353" s="84">
        <v>0</v>
      </c>
      <c r="K353" s="84">
        <v>0</v>
      </c>
      <c r="L353" s="84">
        <v>0</v>
      </c>
      <c r="M353" s="84">
        <v>0</v>
      </c>
    </row>
    <row r="354" spans="1:13">
      <c r="A354" s="50">
        <v>2</v>
      </c>
      <c r="B354" s="61" t="s">
        <v>125</v>
      </c>
      <c r="C354" s="57">
        <v>1</v>
      </c>
      <c r="D354" s="72">
        <v>35894</v>
      </c>
      <c r="E354" s="83">
        <v>0</v>
      </c>
      <c r="F354" s="83">
        <v>0</v>
      </c>
      <c r="G354" s="84">
        <v>0</v>
      </c>
      <c r="H354" s="84"/>
      <c r="I354" s="84">
        <v>0</v>
      </c>
      <c r="J354" s="84">
        <v>0</v>
      </c>
      <c r="K354" s="84">
        <v>0</v>
      </c>
      <c r="L354" s="84"/>
      <c r="M354" s="84">
        <v>0</v>
      </c>
    </row>
    <row r="355" spans="1:13">
      <c r="A355" s="50">
        <v>2</v>
      </c>
      <c r="B355" s="61" t="s">
        <v>588</v>
      </c>
      <c r="C355" s="57">
        <v>1</v>
      </c>
      <c r="D355" s="72">
        <v>35585</v>
      </c>
      <c r="E355" s="83">
        <v>0</v>
      </c>
      <c r="F355" s="83">
        <v>0</v>
      </c>
      <c r="G355" s="84">
        <v>0</v>
      </c>
      <c r="H355" s="84"/>
      <c r="I355" s="84">
        <v>0</v>
      </c>
      <c r="J355" s="84">
        <v>0</v>
      </c>
      <c r="K355" s="84">
        <v>0</v>
      </c>
      <c r="L355" s="84">
        <v>0</v>
      </c>
      <c r="M355" s="84">
        <v>0</v>
      </c>
    </row>
    <row r="356" spans="1:13">
      <c r="A356" s="50">
        <v>2</v>
      </c>
      <c r="B356" s="61" t="s">
        <v>588</v>
      </c>
      <c r="C356" s="57">
        <v>2</v>
      </c>
      <c r="D356" s="72">
        <v>35823</v>
      </c>
      <c r="E356" s="83">
        <v>0</v>
      </c>
      <c r="F356" s="83">
        <v>0</v>
      </c>
      <c r="G356" s="84">
        <v>0</v>
      </c>
      <c r="H356" s="84"/>
      <c r="I356" s="84">
        <v>0</v>
      </c>
      <c r="J356" s="84">
        <v>0</v>
      </c>
      <c r="K356" s="84">
        <v>0</v>
      </c>
      <c r="L356" s="84">
        <v>0</v>
      </c>
      <c r="M356" s="84">
        <v>0</v>
      </c>
    </row>
    <row r="357" spans="1:13">
      <c r="A357" s="50">
        <v>2</v>
      </c>
      <c r="B357" s="61" t="s">
        <v>126</v>
      </c>
      <c r="C357" s="57">
        <v>1</v>
      </c>
      <c r="D357" s="72">
        <v>35908</v>
      </c>
      <c r="E357" s="83">
        <v>0</v>
      </c>
      <c r="F357" s="83">
        <v>0</v>
      </c>
      <c r="G357" s="84">
        <v>0</v>
      </c>
      <c r="H357" s="84"/>
      <c r="I357" s="84">
        <v>0</v>
      </c>
      <c r="J357" s="84">
        <v>0</v>
      </c>
      <c r="K357" s="84">
        <v>0</v>
      </c>
      <c r="L357" s="84"/>
      <c r="M357" s="84">
        <v>0</v>
      </c>
    </row>
    <row r="358" spans="1:13">
      <c r="A358" s="50">
        <v>2</v>
      </c>
      <c r="B358" s="61" t="s">
        <v>589</v>
      </c>
      <c r="C358" s="57">
        <v>1</v>
      </c>
      <c r="D358" s="72">
        <v>35626</v>
      </c>
      <c r="E358" s="83">
        <v>0</v>
      </c>
      <c r="F358" s="83">
        <v>0</v>
      </c>
      <c r="G358" s="84">
        <v>0</v>
      </c>
      <c r="H358" s="84"/>
      <c r="I358" s="84">
        <v>0</v>
      </c>
      <c r="J358" s="84">
        <v>0</v>
      </c>
      <c r="K358" s="84">
        <v>0</v>
      </c>
      <c r="L358" s="84">
        <v>0</v>
      </c>
      <c r="M358" s="84">
        <v>0</v>
      </c>
    </row>
    <row r="359" spans="1:13">
      <c r="A359" s="50">
        <v>2</v>
      </c>
      <c r="B359" s="61" t="s">
        <v>589</v>
      </c>
      <c r="C359" s="57">
        <v>2</v>
      </c>
      <c r="D359" s="72">
        <v>35837</v>
      </c>
      <c r="E359" s="83">
        <v>0</v>
      </c>
      <c r="F359" s="83"/>
      <c r="G359" s="84">
        <v>0</v>
      </c>
      <c r="H359" s="84"/>
      <c r="I359" s="84">
        <v>0</v>
      </c>
      <c r="J359" s="84">
        <v>0</v>
      </c>
      <c r="K359" s="84">
        <v>0</v>
      </c>
      <c r="L359" s="84">
        <v>0</v>
      </c>
      <c r="M359" s="86">
        <v>0</v>
      </c>
    </row>
    <row r="360" spans="1:13">
      <c r="A360" s="50">
        <v>2</v>
      </c>
      <c r="B360" s="61" t="s">
        <v>163</v>
      </c>
      <c r="C360" s="57">
        <v>1</v>
      </c>
      <c r="D360" s="72">
        <v>35935</v>
      </c>
      <c r="E360" s="83">
        <v>0</v>
      </c>
      <c r="F360" s="83">
        <v>0</v>
      </c>
      <c r="G360" s="84">
        <v>0</v>
      </c>
      <c r="H360" s="84"/>
      <c r="I360" s="84">
        <v>0</v>
      </c>
      <c r="J360" s="84">
        <v>0</v>
      </c>
      <c r="K360" s="84">
        <v>0</v>
      </c>
      <c r="L360" s="84"/>
      <c r="M360" s="84">
        <v>0</v>
      </c>
    </row>
    <row r="361" spans="1:13">
      <c r="A361" s="50">
        <v>2</v>
      </c>
      <c r="B361" s="61" t="s">
        <v>590</v>
      </c>
      <c r="C361" s="57">
        <v>1</v>
      </c>
      <c r="D361" s="72">
        <v>35626</v>
      </c>
      <c r="E361" s="83">
        <v>0</v>
      </c>
      <c r="F361" s="83">
        <v>0</v>
      </c>
      <c r="G361" s="84">
        <v>0</v>
      </c>
      <c r="H361" s="84"/>
      <c r="I361" s="84">
        <v>9.1999999999999998E-2</v>
      </c>
      <c r="J361" s="84">
        <v>0</v>
      </c>
      <c r="K361" s="84">
        <v>0</v>
      </c>
      <c r="L361" s="84">
        <v>0</v>
      </c>
      <c r="M361" s="84">
        <v>0</v>
      </c>
    </row>
    <row r="362" spans="1:13">
      <c r="A362" s="50">
        <v>2</v>
      </c>
      <c r="B362" s="61" t="s">
        <v>590</v>
      </c>
      <c r="C362" s="57">
        <v>2</v>
      </c>
      <c r="D362" s="72">
        <v>35837</v>
      </c>
      <c r="E362" s="83">
        <v>0</v>
      </c>
      <c r="F362" s="83"/>
      <c r="G362" s="84">
        <v>0</v>
      </c>
      <c r="H362" s="84"/>
      <c r="I362" s="84">
        <v>0</v>
      </c>
      <c r="J362" s="84">
        <v>0</v>
      </c>
      <c r="K362" s="84">
        <v>0</v>
      </c>
      <c r="L362" s="84">
        <v>0</v>
      </c>
      <c r="M362" s="84">
        <v>0</v>
      </c>
    </row>
    <row r="363" spans="1:13">
      <c r="A363" s="50">
        <v>2</v>
      </c>
      <c r="B363" s="61" t="s">
        <v>591</v>
      </c>
      <c r="C363" s="57">
        <v>1</v>
      </c>
      <c r="D363" s="72">
        <v>35591</v>
      </c>
      <c r="E363" s="83">
        <v>0</v>
      </c>
      <c r="F363" s="83">
        <v>0</v>
      </c>
      <c r="G363" s="84">
        <v>0</v>
      </c>
      <c r="H363" s="84"/>
      <c r="I363" s="84">
        <v>0</v>
      </c>
      <c r="J363" s="84">
        <v>0</v>
      </c>
      <c r="K363" s="84">
        <v>0</v>
      </c>
      <c r="L363" s="84">
        <v>0.02</v>
      </c>
      <c r="M363" s="84">
        <v>0.02</v>
      </c>
    </row>
    <row r="364" spans="1:13">
      <c r="A364" s="50">
        <v>2</v>
      </c>
      <c r="B364" s="61" t="s">
        <v>591</v>
      </c>
      <c r="C364" s="57">
        <v>2</v>
      </c>
      <c r="D364" s="72">
        <v>35870</v>
      </c>
      <c r="E364" s="83">
        <v>0</v>
      </c>
      <c r="F364" s="83">
        <v>0</v>
      </c>
      <c r="G364" s="84">
        <v>0</v>
      </c>
      <c r="H364" s="84"/>
      <c r="I364" s="84">
        <v>0</v>
      </c>
      <c r="J364" s="84">
        <v>0</v>
      </c>
      <c r="K364" s="84">
        <v>0</v>
      </c>
      <c r="L364" s="84">
        <v>0</v>
      </c>
      <c r="M364" s="84">
        <v>0</v>
      </c>
    </row>
    <row r="365" spans="1:13">
      <c r="A365" s="50">
        <v>2</v>
      </c>
      <c r="B365" s="61" t="s">
        <v>127</v>
      </c>
      <c r="C365" s="57">
        <v>1</v>
      </c>
      <c r="D365" s="72">
        <v>35922</v>
      </c>
      <c r="E365" s="83">
        <v>0</v>
      </c>
      <c r="F365" s="83">
        <v>0</v>
      </c>
      <c r="G365" s="84">
        <v>0</v>
      </c>
      <c r="H365" s="84"/>
      <c r="I365" s="84">
        <v>0</v>
      </c>
      <c r="J365" s="84">
        <v>0</v>
      </c>
      <c r="K365" s="84">
        <v>0</v>
      </c>
      <c r="L365" s="84"/>
      <c r="M365" s="84">
        <v>0</v>
      </c>
    </row>
    <row r="366" spans="1:13">
      <c r="A366" s="50">
        <v>2</v>
      </c>
      <c r="B366" s="61" t="s">
        <v>592</v>
      </c>
      <c r="C366" s="57">
        <v>1</v>
      </c>
      <c r="D366" s="72">
        <v>35586</v>
      </c>
      <c r="E366" s="83">
        <v>0</v>
      </c>
      <c r="F366" s="83">
        <v>0</v>
      </c>
      <c r="G366" s="83">
        <v>0</v>
      </c>
      <c r="H366" s="83"/>
      <c r="I366" s="83">
        <v>0</v>
      </c>
      <c r="J366" s="83">
        <v>0</v>
      </c>
      <c r="K366" s="83">
        <v>0</v>
      </c>
      <c r="L366" s="83">
        <v>0</v>
      </c>
      <c r="M366" s="83">
        <v>0</v>
      </c>
    </row>
    <row r="367" spans="1:13">
      <c r="A367" s="50">
        <v>2</v>
      </c>
      <c r="B367" s="61" t="s">
        <v>592</v>
      </c>
      <c r="C367" s="57">
        <v>2</v>
      </c>
      <c r="D367" s="72">
        <v>35870</v>
      </c>
      <c r="E367" s="83">
        <v>0</v>
      </c>
      <c r="F367" s="83">
        <v>0</v>
      </c>
      <c r="G367" s="83">
        <v>0</v>
      </c>
      <c r="H367" s="83"/>
      <c r="I367" s="83">
        <v>0</v>
      </c>
      <c r="J367" s="83">
        <v>0</v>
      </c>
      <c r="K367" s="83">
        <v>0</v>
      </c>
      <c r="L367" s="83">
        <v>0</v>
      </c>
      <c r="M367" s="83">
        <v>0</v>
      </c>
    </row>
    <row r="368" spans="1:13">
      <c r="A368" s="50">
        <v>2</v>
      </c>
      <c r="B368" s="61" t="s">
        <v>592</v>
      </c>
      <c r="C368" s="57">
        <v>3</v>
      </c>
      <c r="D368" s="72">
        <v>35922</v>
      </c>
      <c r="E368" s="83">
        <v>0</v>
      </c>
      <c r="F368" s="83">
        <v>0</v>
      </c>
      <c r="G368" s="83">
        <v>0</v>
      </c>
      <c r="H368" s="83"/>
      <c r="I368" s="83">
        <v>0</v>
      </c>
      <c r="J368" s="83">
        <v>0</v>
      </c>
      <c r="K368" s="83">
        <v>0</v>
      </c>
      <c r="L368" s="83"/>
      <c r="M368" s="83">
        <v>0</v>
      </c>
    </row>
    <row r="369" spans="1:13">
      <c r="A369" s="50">
        <v>2</v>
      </c>
      <c r="B369" s="61" t="s">
        <v>593</v>
      </c>
      <c r="C369" s="57">
        <v>1</v>
      </c>
      <c r="D369" s="72">
        <v>35585</v>
      </c>
      <c r="E369" s="83">
        <v>0</v>
      </c>
      <c r="F369" s="83">
        <v>0</v>
      </c>
      <c r="G369" s="83">
        <v>0</v>
      </c>
      <c r="H369" s="83"/>
      <c r="I369" s="83">
        <v>0</v>
      </c>
      <c r="J369" s="83">
        <v>0</v>
      </c>
      <c r="K369" s="83">
        <v>0</v>
      </c>
      <c r="L369" s="83">
        <v>0.02</v>
      </c>
      <c r="M369" s="83">
        <v>0.02</v>
      </c>
    </row>
    <row r="370" spans="1:13">
      <c r="A370" s="50">
        <v>2</v>
      </c>
      <c r="B370" s="61" t="s">
        <v>593</v>
      </c>
      <c r="C370" s="57">
        <v>2</v>
      </c>
      <c r="D370" s="72">
        <v>35823</v>
      </c>
      <c r="E370" s="83">
        <v>0</v>
      </c>
      <c r="F370" s="83">
        <v>0</v>
      </c>
      <c r="G370" s="83">
        <v>0</v>
      </c>
      <c r="H370" s="83"/>
      <c r="I370" s="83">
        <v>0</v>
      </c>
      <c r="J370" s="83">
        <v>0</v>
      </c>
      <c r="K370" s="83">
        <v>0</v>
      </c>
      <c r="L370" s="83">
        <v>0</v>
      </c>
      <c r="M370" s="83">
        <v>0</v>
      </c>
    </row>
    <row r="371" spans="1:13">
      <c r="A371" s="50">
        <v>2</v>
      </c>
      <c r="B371" s="61" t="s">
        <v>593</v>
      </c>
      <c r="C371" s="57">
        <v>3</v>
      </c>
      <c r="D371" s="72">
        <v>35906</v>
      </c>
      <c r="E371" s="83">
        <v>8</v>
      </c>
      <c r="F371" s="83">
        <v>15</v>
      </c>
      <c r="G371" s="83">
        <v>39</v>
      </c>
      <c r="H371" s="83"/>
      <c r="I371" s="83">
        <v>0</v>
      </c>
      <c r="J371" s="83">
        <v>0</v>
      </c>
      <c r="K371" s="83">
        <v>0</v>
      </c>
      <c r="L371" s="83"/>
      <c r="M371" s="83">
        <v>0</v>
      </c>
    </row>
    <row r="372" spans="1:13">
      <c r="A372" s="50">
        <v>2</v>
      </c>
      <c r="B372" s="61" t="s">
        <v>594</v>
      </c>
      <c r="C372" s="57">
        <v>1</v>
      </c>
      <c r="D372" s="72">
        <v>35586</v>
      </c>
      <c r="E372" s="83">
        <v>0</v>
      </c>
      <c r="F372" s="83">
        <v>0</v>
      </c>
      <c r="G372" s="83">
        <v>0</v>
      </c>
      <c r="H372" s="83"/>
      <c r="I372" s="83">
        <v>0</v>
      </c>
      <c r="J372" s="83">
        <v>0</v>
      </c>
      <c r="K372" s="83">
        <v>0</v>
      </c>
      <c r="L372" s="83">
        <v>0</v>
      </c>
      <c r="M372" s="83">
        <v>0</v>
      </c>
    </row>
    <row r="373" spans="1:13">
      <c r="A373" s="50">
        <v>2</v>
      </c>
      <c r="B373" s="61" t="s">
        <v>594</v>
      </c>
      <c r="C373" s="57">
        <v>2</v>
      </c>
      <c r="D373" s="72">
        <v>35823</v>
      </c>
      <c r="E373" s="83">
        <v>0</v>
      </c>
      <c r="F373" s="83">
        <v>0</v>
      </c>
      <c r="G373" s="83">
        <v>0</v>
      </c>
      <c r="H373" s="83"/>
      <c r="I373" s="83">
        <v>0</v>
      </c>
      <c r="J373" s="83">
        <v>0</v>
      </c>
      <c r="K373" s="83">
        <v>0</v>
      </c>
      <c r="L373" s="83">
        <v>0</v>
      </c>
      <c r="M373" s="83">
        <v>0</v>
      </c>
    </row>
    <row r="374" spans="1:13">
      <c r="A374" s="50">
        <v>2</v>
      </c>
      <c r="B374" s="61" t="s">
        <v>594</v>
      </c>
      <c r="C374" s="57">
        <v>3</v>
      </c>
      <c r="D374" s="72">
        <v>35906</v>
      </c>
      <c r="E374" s="83">
        <v>0</v>
      </c>
      <c r="F374" s="83">
        <v>0</v>
      </c>
      <c r="G374" s="83">
        <v>0</v>
      </c>
      <c r="H374" s="83"/>
      <c r="I374" s="83">
        <v>0</v>
      </c>
      <c r="J374" s="83">
        <v>0</v>
      </c>
      <c r="K374" s="83">
        <v>0</v>
      </c>
      <c r="L374" s="83"/>
      <c r="M374" s="83">
        <v>0</v>
      </c>
    </row>
    <row r="375" spans="1:13">
      <c r="A375" s="50">
        <v>2</v>
      </c>
      <c r="B375" s="61" t="s">
        <v>164</v>
      </c>
      <c r="C375" s="57">
        <v>1</v>
      </c>
      <c r="D375" s="72">
        <v>35970</v>
      </c>
      <c r="E375" s="83">
        <v>0</v>
      </c>
      <c r="F375" s="83">
        <v>0</v>
      </c>
      <c r="G375" s="84">
        <v>0</v>
      </c>
      <c r="H375" s="84"/>
      <c r="I375" s="84">
        <v>0</v>
      </c>
      <c r="J375" s="84">
        <v>0</v>
      </c>
      <c r="K375" s="84">
        <v>0</v>
      </c>
      <c r="L375" s="84"/>
      <c r="M375" s="84">
        <v>0</v>
      </c>
    </row>
    <row r="376" spans="1:13">
      <c r="A376" s="50">
        <v>2</v>
      </c>
      <c r="B376" s="61" t="s">
        <v>595</v>
      </c>
      <c r="C376" s="57">
        <v>1</v>
      </c>
      <c r="D376" s="72">
        <v>35627</v>
      </c>
      <c r="E376" s="83">
        <v>0</v>
      </c>
      <c r="F376" s="83">
        <v>0</v>
      </c>
      <c r="G376" s="84">
        <v>0</v>
      </c>
      <c r="H376" s="84"/>
      <c r="I376" s="84">
        <v>0</v>
      </c>
      <c r="J376" s="84">
        <v>0</v>
      </c>
      <c r="K376" s="84">
        <v>0</v>
      </c>
      <c r="L376" s="84">
        <v>0</v>
      </c>
      <c r="M376" s="84">
        <v>0</v>
      </c>
    </row>
    <row r="377" spans="1:13">
      <c r="A377" s="50">
        <v>2</v>
      </c>
      <c r="B377" s="61" t="s">
        <v>595</v>
      </c>
      <c r="C377" s="57">
        <v>2</v>
      </c>
      <c r="D377" s="72">
        <v>35836</v>
      </c>
      <c r="E377" s="83">
        <v>0</v>
      </c>
      <c r="F377" s="83">
        <v>0</v>
      </c>
      <c r="G377" s="84">
        <v>0</v>
      </c>
      <c r="H377" s="84"/>
      <c r="I377" s="84">
        <v>0</v>
      </c>
      <c r="J377" s="84">
        <v>0</v>
      </c>
      <c r="K377" s="84">
        <v>0</v>
      </c>
      <c r="L377" s="84">
        <v>0</v>
      </c>
      <c r="M377" s="84">
        <v>0</v>
      </c>
    </row>
    <row r="378" spans="1:13">
      <c r="A378" s="50">
        <v>2</v>
      </c>
      <c r="B378" s="61" t="s">
        <v>595</v>
      </c>
      <c r="C378" s="57">
        <v>3</v>
      </c>
      <c r="D378" s="72">
        <v>35971</v>
      </c>
      <c r="E378" s="83">
        <v>0</v>
      </c>
      <c r="F378" s="83">
        <v>0</v>
      </c>
      <c r="G378" s="84">
        <v>0</v>
      </c>
      <c r="H378" s="84"/>
      <c r="I378" s="84">
        <v>0</v>
      </c>
      <c r="J378" s="84">
        <v>0</v>
      </c>
      <c r="K378" s="84">
        <v>0</v>
      </c>
      <c r="L378" s="84"/>
      <c r="M378" s="84">
        <v>0</v>
      </c>
    </row>
    <row r="379" spans="1:13">
      <c r="A379" s="50">
        <v>2</v>
      </c>
      <c r="B379" s="61" t="s">
        <v>596</v>
      </c>
      <c r="C379" s="57">
        <v>1</v>
      </c>
      <c r="D379" s="72">
        <v>35635</v>
      </c>
      <c r="E379" s="83">
        <v>0</v>
      </c>
      <c r="F379" s="83">
        <v>0</v>
      </c>
      <c r="G379" s="84">
        <v>0</v>
      </c>
      <c r="H379" s="84"/>
      <c r="I379" s="84">
        <v>0</v>
      </c>
      <c r="J379" s="84">
        <v>0</v>
      </c>
      <c r="K379" s="84">
        <v>0</v>
      </c>
      <c r="L379" s="84">
        <v>0</v>
      </c>
      <c r="M379" s="84">
        <v>0</v>
      </c>
    </row>
    <row r="380" spans="1:13">
      <c r="A380" s="50">
        <v>2</v>
      </c>
      <c r="B380" s="61" t="s">
        <v>596</v>
      </c>
      <c r="C380" s="57">
        <v>2</v>
      </c>
      <c r="D380" s="72">
        <v>35802</v>
      </c>
      <c r="E380" s="83">
        <v>0</v>
      </c>
      <c r="F380" s="83">
        <v>0</v>
      </c>
      <c r="G380" s="84">
        <v>0</v>
      </c>
      <c r="H380" s="84"/>
      <c r="I380" s="84">
        <v>0</v>
      </c>
      <c r="J380" s="84">
        <v>0</v>
      </c>
      <c r="K380" s="84">
        <v>0</v>
      </c>
      <c r="L380" s="84">
        <v>0</v>
      </c>
      <c r="M380" s="84">
        <v>0</v>
      </c>
    </row>
    <row r="381" spans="1:13">
      <c r="A381" s="50">
        <v>2</v>
      </c>
      <c r="B381" s="61" t="s">
        <v>170</v>
      </c>
      <c r="C381" s="57">
        <v>1</v>
      </c>
      <c r="D381" s="72">
        <v>35971</v>
      </c>
      <c r="E381" s="83">
        <v>0</v>
      </c>
      <c r="F381" s="83">
        <v>0</v>
      </c>
      <c r="G381" s="83">
        <v>0</v>
      </c>
      <c r="H381" s="83"/>
      <c r="I381" s="83">
        <v>0</v>
      </c>
      <c r="J381" s="83">
        <v>0</v>
      </c>
      <c r="K381" s="83">
        <v>0</v>
      </c>
      <c r="L381" s="83"/>
      <c r="M381" s="83">
        <v>0</v>
      </c>
    </row>
    <row r="382" spans="1:13">
      <c r="A382" s="50">
        <v>2</v>
      </c>
      <c r="B382" s="61" t="s">
        <v>597</v>
      </c>
      <c r="C382" s="57">
        <v>1</v>
      </c>
      <c r="D382" s="72">
        <v>35633</v>
      </c>
      <c r="E382" s="83">
        <v>0</v>
      </c>
      <c r="F382" s="83">
        <v>0</v>
      </c>
      <c r="G382" s="84">
        <v>0</v>
      </c>
      <c r="H382" s="84"/>
      <c r="I382" s="84">
        <v>0</v>
      </c>
      <c r="J382" s="84">
        <v>0</v>
      </c>
      <c r="K382" s="84">
        <v>0</v>
      </c>
      <c r="L382" s="84">
        <v>0</v>
      </c>
      <c r="M382" s="84">
        <v>0</v>
      </c>
    </row>
    <row r="383" spans="1:13">
      <c r="A383" s="50">
        <v>2</v>
      </c>
      <c r="B383" s="61" t="s">
        <v>597</v>
      </c>
      <c r="C383" s="57">
        <v>2</v>
      </c>
      <c r="D383" s="72">
        <v>35802</v>
      </c>
      <c r="E383" s="83">
        <v>0</v>
      </c>
      <c r="F383" s="83">
        <v>0</v>
      </c>
      <c r="G383" s="84">
        <v>0</v>
      </c>
      <c r="H383" s="84"/>
      <c r="I383" s="84">
        <v>0</v>
      </c>
      <c r="J383" s="84">
        <v>0</v>
      </c>
      <c r="K383" s="84">
        <v>0</v>
      </c>
      <c r="L383" s="84">
        <v>0</v>
      </c>
      <c r="M383" s="84">
        <v>0</v>
      </c>
    </row>
    <row r="384" spans="1:13">
      <c r="A384" s="50">
        <v>2</v>
      </c>
      <c r="B384" s="61" t="s">
        <v>128</v>
      </c>
      <c r="C384" s="57">
        <v>1</v>
      </c>
      <c r="D384" s="72">
        <v>35898</v>
      </c>
      <c r="E384" s="83">
        <v>0</v>
      </c>
      <c r="F384" s="83">
        <v>0</v>
      </c>
      <c r="G384" s="84">
        <v>0</v>
      </c>
      <c r="H384" s="84"/>
      <c r="I384" s="84">
        <v>0</v>
      </c>
      <c r="J384" s="84">
        <v>0</v>
      </c>
      <c r="K384" s="84">
        <v>0</v>
      </c>
      <c r="L384" s="84"/>
      <c r="M384" s="84">
        <v>0</v>
      </c>
    </row>
    <row r="385" spans="1:13">
      <c r="A385" s="50">
        <v>2</v>
      </c>
      <c r="B385" s="61" t="s">
        <v>598</v>
      </c>
      <c r="C385" s="57">
        <v>1</v>
      </c>
      <c r="D385" s="72">
        <v>35635</v>
      </c>
      <c r="E385" s="83">
        <v>0</v>
      </c>
      <c r="F385" s="83">
        <v>0</v>
      </c>
      <c r="G385" s="83">
        <v>0</v>
      </c>
      <c r="H385" s="83"/>
      <c r="I385" s="83">
        <v>8.7999999999999995E-2</v>
      </c>
      <c r="J385" s="83">
        <v>4.3999999999999997E-2</v>
      </c>
      <c r="K385" s="83">
        <v>0</v>
      </c>
      <c r="L385" s="83">
        <v>0</v>
      </c>
      <c r="M385" s="83">
        <v>0</v>
      </c>
    </row>
    <row r="386" spans="1:13">
      <c r="A386" s="50">
        <v>2</v>
      </c>
      <c r="B386" s="61" t="s">
        <v>598</v>
      </c>
      <c r="C386" s="57">
        <v>2</v>
      </c>
      <c r="D386" s="72">
        <v>35802</v>
      </c>
      <c r="E386" s="83">
        <v>0</v>
      </c>
      <c r="F386" s="83">
        <v>0</v>
      </c>
      <c r="G386" s="83">
        <v>0</v>
      </c>
      <c r="H386" s="83"/>
      <c r="I386" s="83">
        <v>0</v>
      </c>
      <c r="J386" s="83">
        <v>0</v>
      </c>
      <c r="K386" s="83">
        <v>0</v>
      </c>
      <c r="L386" s="83">
        <v>0</v>
      </c>
      <c r="M386" s="83">
        <v>0</v>
      </c>
    </row>
    <row r="387" spans="1:13">
      <c r="A387" s="50">
        <v>2</v>
      </c>
      <c r="B387" s="61" t="s">
        <v>598</v>
      </c>
      <c r="C387" s="57">
        <v>3</v>
      </c>
      <c r="D387" s="72">
        <v>35954</v>
      </c>
      <c r="E387" s="83">
        <v>0</v>
      </c>
      <c r="F387" s="83">
        <v>0</v>
      </c>
      <c r="G387" s="83">
        <v>0</v>
      </c>
      <c r="H387" s="83"/>
      <c r="I387" s="83">
        <v>0</v>
      </c>
      <c r="J387" s="83">
        <v>0</v>
      </c>
      <c r="K387" s="83">
        <v>0</v>
      </c>
      <c r="L387" s="83"/>
      <c r="M387" s="83">
        <v>0</v>
      </c>
    </row>
    <row r="388" spans="1:13">
      <c r="A388" s="50">
        <v>2</v>
      </c>
      <c r="B388" s="61" t="s">
        <v>101</v>
      </c>
      <c r="C388" s="57">
        <v>1</v>
      </c>
      <c r="D388" s="72">
        <v>35963</v>
      </c>
      <c r="E388" s="83">
        <v>0</v>
      </c>
      <c r="F388" s="83">
        <v>0</v>
      </c>
      <c r="G388" s="83">
        <v>0</v>
      </c>
      <c r="H388" s="83"/>
      <c r="I388" s="83">
        <v>0</v>
      </c>
      <c r="J388" s="83">
        <v>0</v>
      </c>
      <c r="K388" s="83">
        <v>0</v>
      </c>
      <c r="L388" s="83"/>
      <c r="M388" s="83">
        <v>0</v>
      </c>
    </row>
    <row r="389" spans="1:13">
      <c r="A389" s="50">
        <v>2</v>
      </c>
      <c r="B389" s="61" t="s">
        <v>599</v>
      </c>
      <c r="C389" s="57">
        <v>1</v>
      </c>
      <c r="D389" s="72">
        <v>35607</v>
      </c>
      <c r="E389" s="83">
        <v>0</v>
      </c>
      <c r="F389" s="83">
        <v>0</v>
      </c>
      <c r="G389" s="84">
        <v>0</v>
      </c>
      <c r="H389" s="84"/>
      <c r="I389" s="84">
        <v>0.84</v>
      </c>
      <c r="J389" s="84">
        <v>0</v>
      </c>
      <c r="K389" s="84">
        <v>0</v>
      </c>
      <c r="L389" s="84">
        <v>0.02</v>
      </c>
      <c r="M389" s="84">
        <v>0.02</v>
      </c>
    </row>
    <row r="390" spans="1:13">
      <c r="A390" s="50">
        <v>2</v>
      </c>
      <c r="B390" s="61" t="s">
        <v>599</v>
      </c>
      <c r="C390" s="57">
        <v>2</v>
      </c>
      <c r="D390" s="72">
        <v>35781</v>
      </c>
      <c r="E390" s="83">
        <v>0</v>
      </c>
      <c r="F390" s="83">
        <v>0</v>
      </c>
      <c r="G390" s="84">
        <v>0</v>
      </c>
      <c r="H390" s="84"/>
      <c r="I390" s="84">
        <v>0</v>
      </c>
      <c r="J390" s="84">
        <v>0</v>
      </c>
      <c r="K390" s="84">
        <v>0</v>
      </c>
      <c r="L390" s="84">
        <v>0</v>
      </c>
      <c r="M390" s="84">
        <v>0</v>
      </c>
    </row>
    <row r="391" spans="1:13">
      <c r="A391" s="50">
        <v>2</v>
      </c>
      <c r="B391" s="61" t="s">
        <v>600</v>
      </c>
      <c r="C391" s="57">
        <v>1</v>
      </c>
      <c r="D391" s="72">
        <v>35578</v>
      </c>
      <c r="E391" s="83">
        <v>0</v>
      </c>
      <c r="F391" s="83">
        <v>0</v>
      </c>
      <c r="G391" s="84">
        <v>0</v>
      </c>
      <c r="H391" s="84"/>
      <c r="I391" s="84">
        <v>0</v>
      </c>
      <c r="J391" s="84">
        <v>0</v>
      </c>
      <c r="K391" s="84">
        <v>0</v>
      </c>
      <c r="L391" s="84">
        <v>0</v>
      </c>
      <c r="M391" s="84">
        <v>0</v>
      </c>
    </row>
    <row r="392" spans="1:13">
      <c r="A392" s="50">
        <v>2</v>
      </c>
      <c r="B392" s="61" t="s">
        <v>600</v>
      </c>
      <c r="C392" s="57">
        <v>2</v>
      </c>
      <c r="D392" s="72">
        <v>35781</v>
      </c>
      <c r="E392" s="83">
        <v>0</v>
      </c>
      <c r="F392" s="83">
        <v>0</v>
      </c>
      <c r="G392" s="84">
        <v>0</v>
      </c>
      <c r="H392" s="84"/>
      <c r="I392" s="84">
        <v>0</v>
      </c>
      <c r="J392" s="84">
        <v>0</v>
      </c>
      <c r="K392" s="84">
        <v>0</v>
      </c>
      <c r="L392" s="84">
        <v>0</v>
      </c>
      <c r="M392" s="84">
        <v>0</v>
      </c>
    </row>
    <row r="393" spans="1:13">
      <c r="A393" s="50">
        <v>2</v>
      </c>
      <c r="B393" s="61" t="s">
        <v>102</v>
      </c>
      <c r="C393" s="57">
        <v>1</v>
      </c>
      <c r="D393" s="72">
        <v>35954</v>
      </c>
      <c r="E393" s="83">
        <v>0</v>
      </c>
      <c r="F393" s="83">
        <v>0</v>
      </c>
      <c r="G393" s="83">
        <v>0</v>
      </c>
      <c r="H393" s="83"/>
      <c r="I393" s="83">
        <v>0</v>
      </c>
      <c r="J393" s="83">
        <v>0</v>
      </c>
      <c r="K393" s="83">
        <v>0</v>
      </c>
      <c r="L393" s="83"/>
      <c r="M393" s="83">
        <v>0</v>
      </c>
    </row>
    <row r="394" spans="1:13">
      <c r="A394" s="50">
        <v>2</v>
      </c>
      <c r="B394" s="61" t="s">
        <v>601</v>
      </c>
      <c r="C394" s="57">
        <v>1</v>
      </c>
      <c r="D394" s="72">
        <v>35600</v>
      </c>
      <c r="E394" s="83">
        <v>0</v>
      </c>
      <c r="F394" s="83">
        <v>0</v>
      </c>
      <c r="G394" s="84">
        <v>0</v>
      </c>
      <c r="H394" s="84"/>
      <c r="I394" s="84">
        <v>0</v>
      </c>
      <c r="J394" s="84">
        <v>0</v>
      </c>
      <c r="K394" s="84">
        <v>0</v>
      </c>
      <c r="L394" s="84">
        <v>0</v>
      </c>
      <c r="M394" s="84">
        <v>0</v>
      </c>
    </row>
    <row r="395" spans="1:13">
      <c r="A395" s="50">
        <v>2</v>
      </c>
      <c r="B395" s="61" t="s">
        <v>601</v>
      </c>
      <c r="C395" s="57">
        <v>2</v>
      </c>
      <c r="D395" s="72">
        <v>35781</v>
      </c>
      <c r="E395" s="83">
        <v>0</v>
      </c>
      <c r="F395" s="83">
        <v>0</v>
      </c>
      <c r="G395" s="84">
        <v>0</v>
      </c>
      <c r="H395" s="84"/>
      <c r="I395" s="84">
        <v>0</v>
      </c>
      <c r="J395" s="84">
        <v>0</v>
      </c>
      <c r="K395" s="84">
        <v>0</v>
      </c>
      <c r="L395" s="84">
        <v>0</v>
      </c>
      <c r="M395" s="84">
        <v>0</v>
      </c>
    </row>
    <row r="396" spans="1:13">
      <c r="A396" s="50">
        <v>2</v>
      </c>
      <c r="B396" s="61" t="s">
        <v>602</v>
      </c>
      <c r="C396" s="57">
        <v>1</v>
      </c>
      <c r="D396" s="72">
        <v>35628</v>
      </c>
      <c r="E396" s="83">
        <v>0</v>
      </c>
      <c r="F396" s="83">
        <v>0</v>
      </c>
      <c r="G396" s="83">
        <v>0</v>
      </c>
      <c r="H396" s="83"/>
      <c r="I396" s="83">
        <v>0</v>
      </c>
      <c r="J396" s="83">
        <v>0</v>
      </c>
      <c r="K396" s="83">
        <v>0</v>
      </c>
      <c r="L396" s="83">
        <v>0</v>
      </c>
      <c r="M396" s="83">
        <v>0</v>
      </c>
    </row>
    <row r="397" spans="1:13">
      <c r="A397" s="50">
        <v>2</v>
      </c>
      <c r="B397" s="61" t="s">
        <v>602</v>
      </c>
      <c r="C397" s="57">
        <v>2</v>
      </c>
      <c r="D397" s="72">
        <v>35758</v>
      </c>
      <c r="E397" s="83">
        <v>0</v>
      </c>
      <c r="F397" s="83">
        <v>0</v>
      </c>
      <c r="G397" s="83">
        <v>0</v>
      </c>
      <c r="H397" s="83"/>
      <c r="I397" s="83">
        <v>0</v>
      </c>
      <c r="J397" s="83">
        <v>0</v>
      </c>
      <c r="K397" s="83">
        <v>0</v>
      </c>
      <c r="L397" s="83">
        <v>0</v>
      </c>
      <c r="M397" s="83">
        <v>0</v>
      </c>
    </row>
    <row r="398" spans="1:13">
      <c r="A398" s="50">
        <v>2</v>
      </c>
      <c r="B398" s="61" t="s">
        <v>602</v>
      </c>
      <c r="C398" s="57">
        <v>3</v>
      </c>
      <c r="D398" s="72">
        <v>35912</v>
      </c>
      <c r="E398" s="83">
        <v>0</v>
      </c>
      <c r="F398" s="83">
        <v>0</v>
      </c>
      <c r="G398" s="83">
        <v>0</v>
      </c>
      <c r="H398" s="83"/>
      <c r="I398" s="83">
        <v>0</v>
      </c>
      <c r="J398" s="83">
        <v>0</v>
      </c>
      <c r="K398" s="83">
        <v>0</v>
      </c>
      <c r="L398" s="83"/>
      <c r="M398" s="83">
        <v>0</v>
      </c>
    </row>
    <row r="399" spans="1:13">
      <c r="A399" s="50">
        <v>2</v>
      </c>
      <c r="B399" s="61" t="s">
        <v>171</v>
      </c>
      <c r="C399" s="57">
        <v>1</v>
      </c>
      <c r="D399" s="72">
        <v>35893</v>
      </c>
      <c r="E399" s="83">
        <v>0</v>
      </c>
      <c r="F399" s="83">
        <v>0</v>
      </c>
      <c r="G399" s="83">
        <v>0</v>
      </c>
      <c r="H399" s="83"/>
      <c r="I399" s="83">
        <v>0</v>
      </c>
      <c r="J399" s="83">
        <v>0</v>
      </c>
      <c r="K399" s="83">
        <v>0</v>
      </c>
      <c r="L399" s="83"/>
      <c r="M399" s="83">
        <v>0</v>
      </c>
    </row>
    <row r="400" spans="1:13">
      <c r="A400" s="50">
        <v>2</v>
      </c>
      <c r="B400" s="61" t="s">
        <v>603</v>
      </c>
      <c r="C400" s="57">
        <v>1</v>
      </c>
      <c r="D400" s="72">
        <v>35570</v>
      </c>
      <c r="E400" s="83">
        <v>0</v>
      </c>
      <c r="F400" s="83">
        <v>0</v>
      </c>
      <c r="G400" s="83">
        <v>0</v>
      </c>
      <c r="H400" s="83"/>
      <c r="I400" s="83">
        <v>0</v>
      </c>
      <c r="J400" s="83">
        <v>0</v>
      </c>
      <c r="K400" s="83">
        <v>0</v>
      </c>
      <c r="L400" s="83">
        <v>0</v>
      </c>
      <c r="M400" s="83">
        <v>0</v>
      </c>
    </row>
    <row r="401" spans="1:13">
      <c r="A401" s="50">
        <v>2</v>
      </c>
      <c r="B401" s="61" t="s">
        <v>603</v>
      </c>
      <c r="C401" s="57">
        <v>2</v>
      </c>
      <c r="D401" s="72">
        <v>35758</v>
      </c>
      <c r="E401" s="83">
        <v>0</v>
      </c>
      <c r="F401" s="83">
        <v>0</v>
      </c>
      <c r="G401" s="83">
        <v>0</v>
      </c>
      <c r="H401" s="83"/>
      <c r="I401" s="83">
        <v>0</v>
      </c>
      <c r="J401" s="83">
        <v>0</v>
      </c>
      <c r="K401" s="83">
        <v>0</v>
      </c>
      <c r="L401" s="83">
        <v>0</v>
      </c>
      <c r="M401" s="83">
        <v>0</v>
      </c>
    </row>
    <row r="402" spans="1:13">
      <c r="A402" s="50">
        <v>2</v>
      </c>
      <c r="B402" s="61" t="s">
        <v>603</v>
      </c>
      <c r="C402" s="57">
        <v>3</v>
      </c>
      <c r="D402" s="72">
        <v>35912</v>
      </c>
      <c r="E402" s="83">
        <v>0</v>
      </c>
      <c r="F402" s="83">
        <v>0</v>
      </c>
      <c r="G402" s="83">
        <v>0</v>
      </c>
      <c r="H402" s="83"/>
      <c r="I402" s="83">
        <v>0</v>
      </c>
      <c r="J402" s="83">
        <v>0</v>
      </c>
      <c r="K402" s="83">
        <v>0</v>
      </c>
      <c r="L402" s="83"/>
      <c r="M402" s="83">
        <v>0</v>
      </c>
    </row>
    <row r="403" spans="1:13">
      <c r="A403" s="50">
        <v>2</v>
      </c>
      <c r="B403" s="61" t="s">
        <v>604</v>
      </c>
      <c r="C403" s="57">
        <v>1</v>
      </c>
      <c r="D403" s="72">
        <v>35593</v>
      </c>
      <c r="E403" s="83">
        <v>0</v>
      </c>
      <c r="F403" s="83">
        <v>0</v>
      </c>
      <c r="G403" s="84">
        <v>0</v>
      </c>
      <c r="H403" s="84"/>
      <c r="I403" s="84">
        <v>0</v>
      </c>
      <c r="J403" s="84">
        <v>0</v>
      </c>
      <c r="K403" s="84">
        <v>0</v>
      </c>
      <c r="L403" s="84">
        <v>0</v>
      </c>
      <c r="M403" s="84">
        <v>0</v>
      </c>
    </row>
    <row r="404" spans="1:13">
      <c r="A404" s="50">
        <v>2</v>
      </c>
      <c r="B404" s="61" t="s">
        <v>604</v>
      </c>
      <c r="C404" s="57">
        <v>2</v>
      </c>
      <c r="D404" s="72">
        <v>35873</v>
      </c>
      <c r="E404" s="83">
        <v>0</v>
      </c>
      <c r="F404" s="83">
        <v>0</v>
      </c>
      <c r="G404" s="84">
        <v>0</v>
      </c>
      <c r="H404" s="84"/>
      <c r="I404" s="84">
        <v>0</v>
      </c>
      <c r="J404" s="84">
        <v>0</v>
      </c>
      <c r="K404" s="84">
        <v>0</v>
      </c>
      <c r="L404" s="84">
        <v>0</v>
      </c>
      <c r="M404" s="84">
        <v>0</v>
      </c>
    </row>
    <row r="405" spans="1:13">
      <c r="A405" s="50">
        <v>2</v>
      </c>
      <c r="B405" s="61" t="s">
        <v>605</v>
      </c>
      <c r="C405" s="57">
        <v>1</v>
      </c>
      <c r="D405" s="72">
        <v>35625</v>
      </c>
      <c r="E405" s="83">
        <v>0</v>
      </c>
      <c r="F405" s="83">
        <v>0</v>
      </c>
      <c r="G405" s="84">
        <v>0</v>
      </c>
      <c r="H405" s="84"/>
      <c r="I405" s="84">
        <v>0</v>
      </c>
      <c r="J405" s="84">
        <v>0</v>
      </c>
      <c r="K405" s="84">
        <v>0</v>
      </c>
      <c r="L405" s="84">
        <v>0</v>
      </c>
      <c r="M405" s="84">
        <v>0</v>
      </c>
    </row>
    <row r="406" spans="1:13">
      <c r="A406" s="50">
        <v>2</v>
      </c>
      <c r="B406" s="61" t="s">
        <v>605</v>
      </c>
      <c r="C406" s="57">
        <v>2</v>
      </c>
      <c r="D406" s="72">
        <v>35844</v>
      </c>
      <c r="E406" s="83">
        <v>0</v>
      </c>
      <c r="F406" s="83">
        <v>0</v>
      </c>
      <c r="G406" s="84">
        <v>0</v>
      </c>
      <c r="H406" s="84"/>
      <c r="I406" s="85">
        <v>0</v>
      </c>
      <c r="J406" s="85">
        <v>0</v>
      </c>
      <c r="K406" s="84">
        <v>0</v>
      </c>
      <c r="L406" s="84">
        <v>0</v>
      </c>
      <c r="M406" s="84">
        <v>0</v>
      </c>
    </row>
    <row r="407" spans="1:13">
      <c r="A407" s="50">
        <v>2</v>
      </c>
      <c r="B407" s="61" t="s">
        <v>605</v>
      </c>
      <c r="C407" s="57">
        <v>3</v>
      </c>
      <c r="D407" s="72">
        <v>35929</v>
      </c>
      <c r="E407" s="83">
        <v>0</v>
      </c>
      <c r="F407" s="83">
        <v>0</v>
      </c>
      <c r="G407" s="84">
        <v>0</v>
      </c>
      <c r="H407" s="84"/>
      <c r="I407" s="85">
        <v>0</v>
      </c>
      <c r="J407" s="85">
        <v>0</v>
      </c>
      <c r="K407" s="84">
        <v>0</v>
      </c>
      <c r="L407" s="84"/>
      <c r="M407" s="84">
        <v>0</v>
      </c>
    </row>
    <row r="408" spans="1:13">
      <c r="A408" s="50">
        <v>2</v>
      </c>
      <c r="B408" s="61" t="s">
        <v>165</v>
      </c>
      <c r="C408" s="57">
        <v>1</v>
      </c>
      <c r="D408" s="72">
        <v>35962</v>
      </c>
      <c r="E408" s="83">
        <v>0</v>
      </c>
      <c r="F408" s="83">
        <v>0</v>
      </c>
      <c r="G408" s="84">
        <v>0</v>
      </c>
      <c r="H408" s="84"/>
      <c r="I408" s="85">
        <v>0</v>
      </c>
      <c r="J408" s="85">
        <v>0</v>
      </c>
      <c r="K408" s="84">
        <v>0</v>
      </c>
      <c r="L408" s="84"/>
      <c r="M408" s="84">
        <v>0</v>
      </c>
    </row>
    <row r="409" spans="1:13">
      <c r="A409" s="50">
        <v>2</v>
      </c>
      <c r="B409" s="61" t="s">
        <v>606</v>
      </c>
      <c r="C409" s="57">
        <v>1</v>
      </c>
      <c r="D409" s="72">
        <v>35625</v>
      </c>
      <c r="E409" s="83">
        <v>0</v>
      </c>
      <c r="F409" s="83">
        <v>0</v>
      </c>
      <c r="G409" s="84">
        <v>0</v>
      </c>
      <c r="H409" s="84"/>
      <c r="I409" s="85">
        <v>0</v>
      </c>
      <c r="J409" s="85">
        <v>0</v>
      </c>
      <c r="K409" s="84">
        <v>0</v>
      </c>
      <c r="L409" s="84">
        <v>0</v>
      </c>
      <c r="M409" s="84">
        <v>0</v>
      </c>
    </row>
    <row r="410" spans="1:13">
      <c r="A410" s="50">
        <v>2</v>
      </c>
      <c r="B410" s="61" t="s">
        <v>606</v>
      </c>
      <c r="C410" s="57">
        <v>2</v>
      </c>
      <c r="D410" s="72">
        <v>35844</v>
      </c>
      <c r="E410" s="83">
        <v>0</v>
      </c>
      <c r="F410" s="83">
        <v>0</v>
      </c>
      <c r="G410" s="84">
        <v>0</v>
      </c>
      <c r="H410" s="84"/>
      <c r="I410" s="85">
        <v>4.1000000000000002E-2</v>
      </c>
      <c r="J410" s="85">
        <v>0</v>
      </c>
      <c r="K410" s="84">
        <v>0</v>
      </c>
      <c r="L410" s="84">
        <v>0</v>
      </c>
      <c r="M410" s="84">
        <v>0</v>
      </c>
    </row>
    <row r="411" spans="1:13">
      <c r="A411" s="50">
        <v>2</v>
      </c>
      <c r="B411" s="61" t="s">
        <v>606</v>
      </c>
      <c r="C411" s="57">
        <v>3</v>
      </c>
      <c r="D411" s="72">
        <v>35928</v>
      </c>
      <c r="E411" s="83">
        <v>0</v>
      </c>
      <c r="F411" s="83">
        <v>0</v>
      </c>
      <c r="G411" s="84">
        <v>0</v>
      </c>
      <c r="H411" s="84"/>
      <c r="I411" s="85">
        <v>0</v>
      </c>
      <c r="J411" s="85">
        <v>0</v>
      </c>
      <c r="K411" s="84">
        <v>0</v>
      </c>
      <c r="L411" s="84"/>
      <c r="M411" s="84">
        <v>0</v>
      </c>
    </row>
    <row r="412" spans="1:13">
      <c r="A412" s="50">
        <v>2</v>
      </c>
      <c r="B412" s="61" t="s">
        <v>103</v>
      </c>
      <c r="C412" s="57">
        <v>1</v>
      </c>
      <c r="D412" s="72">
        <v>35957</v>
      </c>
      <c r="E412" s="83">
        <v>0</v>
      </c>
      <c r="F412" s="83">
        <v>0</v>
      </c>
      <c r="G412" s="83">
        <v>0</v>
      </c>
      <c r="H412" s="83"/>
      <c r="I412" s="83">
        <v>0</v>
      </c>
      <c r="J412" s="83">
        <v>0</v>
      </c>
      <c r="K412" s="83">
        <v>0</v>
      </c>
      <c r="L412" s="83"/>
      <c r="M412" s="83">
        <v>0</v>
      </c>
    </row>
    <row r="413" spans="1:13">
      <c r="A413" s="50">
        <v>2</v>
      </c>
      <c r="B413" s="61" t="s">
        <v>607</v>
      </c>
      <c r="C413" s="57">
        <v>1</v>
      </c>
      <c r="D413" s="72">
        <v>35563</v>
      </c>
      <c r="E413" s="83">
        <v>0</v>
      </c>
      <c r="F413" s="83">
        <v>0</v>
      </c>
      <c r="G413" s="83">
        <v>0</v>
      </c>
      <c r="H413" s="83"/>
      <c r="I413" s="83">
        <v>0</v>
      </c>
      <c r="J413" s="83">
        <v>0</v>
      </c>
      <c r="K413" s="83">
        <v>0</v>
      </c>
      <c r="L413" s="83">
        <v>0</v>
      </c>
      <c r="M413" s="83">
        <v>0</v>
      </c>
    </row>
    <row r="414" spans="1:13">
      <c r="A414" s="50">
        <v>2</v>
      </c>
      <c r="B414" s="61" t="s">
        <v>607</v>
      </c>
      <c r="C414" s="57">
        <v>2</v>
      </c>
      <c r="D414" s="72">
        <v>35766</v>
      </c>
      <c r="E414" s="83">
        <v>0</v>
      </c>
      <c r="F414" s="83">
        <v>0</v>
      </c>
      <c r="G414" s="83">
        <v>0</v>
      </c>
      <c r="H414" s="83"/>
      <c r="I414" s="83">
        <v>0</v>
      </c>
      <c r="J414" s="83">
        <v>0</v>
      </c>
      <c r="K414" s="83">
        <v>0</v>
      </c>
      <c r="L414" s="83">
        <v>0</v>
      </c>
      <c r="M414" s="83">
        <v>0</v>
      </c>
    </row>
    <row r="415" spans="1:13">
      <c r="A415" s="50">
        <v>2</v>
      </c>
      <c r="B415" s="61" t="s">
        <v>608</v>
      </c>
      <c r="C415" s="57">
        <v>1</v>
      </c>
      <c r="D415" s="72">
        <v>35563</v>
      </c>
      <c r="E415" s="83">
        <v>0</v>
      </c>
      <c r="F415" s="83">
        <v>0</v>
      </c>
      <c r="G415" s="83">
        <v>0</v>
      </c>
      <c r="H415" s="83"/>
      <c r="I415" s="83">
        <v>0</v>
      </c>
      <c r="J415" s="83">
        <v>0</v>
      </c>
      <c r="K415" s="83">
        <v>0</v>
      </c>
      <c r="L415" s="83">
        <v>0</v>
      </c>
      <c r="M415" s="83">
        <v>0</v>
      </c>
    </row>
    <row r="416" spans="1:13">
      <c r="A416" s="50">
        <v>2</v>
      </c>
      <c r="B416" s="61" t="s">
        <v>608</v>
      </c>
      <c r="C416" s="57">
        <v>2</v>
      </c>
      <c r="D416" s="72">
        <v>35807</v>
      </c>
      <c r="E416" s="83">
        <v>0</v>
      </c>
      <c r="F416" s="83">
        <v>0</v>
      </c>
      <c r="G416" s="83">
        <v>0</v>
      </c>
      <c r="H416" s="83"/>
      <c r="I416" s="83">
        <v>0</v>
      </c>
      <c r="J416" s="83">
        <v>0</v>
      </c>
      <c r="K416" s="83">
        <v>0</v>
      </c>
      <c r="L416" s="83">
        <v>0</v>
      </c>
      <c r="M416" s="83">
        <v>0</v>
      </c>
    </row>
    <row r="417" spans="1:13">
      <c r="A417" s="50">
        <v>2</v>
      </c>
      <c r="B417" s="61" t="s">
        <v>608</v>
      </c>
      <c r="C417" s="57">
        <v>3</v>
      </c>
      <c r="D417" s="72">
        <v>35949</v>
      </c>
      <c r="E417" s="83">
        <v>0</v>
      </c>
      <c r="F417" s="83">
        <v>0</v>
      </c>
      <c r="G417" s="83">
        <v>0</v>
      </c>
      <c r="H417" s="83"/>
      <c r="I417" s="83">
        <v>0</v>
      </c>
      <c r="J417" s="83">
        <v>0</v>
      </c>
      <c r="K417" s="83">
        <v>0</v>
      </c>
      <c r="L417" s="83"/>
      <c r="M417" s="83">
        <v>0</v>
      </c>
    </row>
    <row r="418" spans="1:13">
      <c r="A418" s="50">
        <v>2</v>
      </c>
      <c r="B418" s="61" t="s">
        <v>609</v>
      </c>
      <c r="C418" s="57">
        <v>1</v>
      </c>
      <c r="D418" s="72">
        <v>35620</v>
      </c>
      <c r="E418" s="83">
        <v>0</v>
      </c>
      <c r="F418" s="83">
        <v>0</v>
      </c>
      <c r="G418" s="83">
        <v>0</v>
      </c>
      <c r="H418" s="83"/>
      <c r="I418" s="83">
        <v>0</v>
      </c>
      <c r="J418" s="83">
        <v>0</v>
      </c>
      <c r="K418" s="83">
        <v>0</v>
      </c>
      <c r="L418" s="83">
        <v>0</v>
      </c>
      <c r="M418" s="83">
        <v>0</v>
      </c>
    </row>
    <row r="419" spans="1:13">
      <c r="A419" s="50">
        <v>2</v>
      </c>
      <c r="B419" s="61" t="s">
        <v>609</v>
      </c>
      <c r="C419" s="57">
        <v>2</v>
      </c>
      <c r="D419" s="72">
        <v>35803</v>
      </c>
      <c r="E419" s="83">
        <v>0</v>
      </c>
      <c r="F419" s="83">
        <v>0</v>
      </c>
      <c r="G419" s="83">
        <v>0</v>
      </c>
      <c r="H419" s="83"/>
      <c r="I419" s="83">
        <v>0</v>
      </c>
      <c r="J419" s="83">
        <v>0</v>
      </c>
      <c r="K419" s="83">
        <v>0</v>
      </c>
      <c r="L419" s="83">
        <v>0</v>
      </c>
      <c r="M419" s="83">
        <v>0</v>
      </c>
    </row>
    <row r="420" spans="1:13">
      <c r="A420" s="50">
        <v>2</v>
      </c>
      <c r="B420" s="61" t="s">
        <v>609</v>
      </c>
      <c r="C420" s="57">
        <v>3</v>
      </c>
      <c r="D420" s="72">
        <v>35942</v>
      </c>
      <c r="E420" s="83">
        <v>0</v>
      </c>
      <c r="F420" s="83">
        <v>0</v>
      </c>
      <c r="G420" s="83">
        <v>0</v>
      </c>
      <c r="H420" s="83"/>
      <c r="I420" s="83">
        <v>0</v>
      </c>
      <c r="J420" s="83">
        <v>0</v>
      </c>
      <c r="K420" s="83">
        <v>0</v>
      </c>
      <c r="L420" s="83"/>
      <c r="M420" s="83">
        <v>0</v>
      </c>
    </row>
    <row r="421" spans="1:13">
      <c r="A421" s="50">
        <v>2</v>
      </c>
      <c r="B421" s="61" t="s">
        <v>610</v>
      </c>
      <c r="C421" s="57">
        <v>1</v>
      </c>
      <c r="D421" s="72">
        <v>35607</v>
      </c>
      <c r="E421" s="83">
        <v>0</v>
      </c>
      <c r="F421" s="83"/>
      <c r="G421" s="84">
        <v>0</v>
      </c>
      <c r="H421" s="84"/>
      <c r="I421" s="84">
        <v>0</v>
      </c>
      <c r="J421" s="84">
        <v>0</v>
      </c>
      <c r="K421" s="84">
        <v>0</v>
      </c>
      <c r="L421" s="84">
        <v>0.02</v>
      </c>
      <c r="M421" s="84">
        <v>0.02</v>
      </c>
    </row>
    <row r="422" spans="1:13">
      <c r="A422" s="50">
        <v>2</v>
      </c>
      <c r="B422" s="61" t="s">
        <v>610</v>
      </c>
      <c r="C422" s="57">
        <v>2</v>
      </c>
      <c r="D422" s="72">
        <v>35780</v>
      </c>
      <c r="E422" s="83">
        <v>0</v>
      </c>
      <c r="F422" s="83">
        <v>0</v>
      </c>
      <c r="G422" s="84">
        <v>0</v>
      </c>
      <c r="H422" s="84"/>
      <c r="I422" s="84">
        <v>0</v>
      </c>
      <c r="J422" s="84">
        <v>0</v>
      </c>
      <c r="K422" s="84">
        <v>0</v>
      </c>
      <c r="L422" s="84">
        <v>0</v>
      </c>
      <c r="M422" s="84">
        <v>0</v>
      </c>
    </row>
    <row r="423" spans="1:13">
      <c r="A423" s="50">
        <v>2</v>
      </c>
      <c r="B423" s="61" t="s">
        <v>611</v>
      </c>
      <c r="C423" s="57">
        <v>1</v>
      </c>
      <c r="D423" s="72">
        <v>35605</v>
      </c>
      <c r="E423" s="83">
        <v>0</v>
      </c>
      <c r="F423" s="83">
        <v>0</v>
      </c>
      <c r="G423" s="84">
        <v>0</v>
      </c>
      <c r="H423" s="84"/>
      <c r="I423" s="84">
        <v>0.37</v>
      </c>
      <c r="J423" s="84">
        <v>0</v>
      </c>
      <c r="K423" s="84">
        <v>0</v>
      </c>
      <c r="L423" s="84">
        <v>0</v>
      </c>
      <c r="M423" s="84">
        <v>0</v>
      </c>
    </row>
    <row r="424" spans="1:13">
      <c r="A424" s="50">
        <v>2</v>
      </c>
      <c r="B424" s="61" t="s">
        <v>611</v>
      </c>
      <c r="C424" s="57">
        <v>2</v>
      </c>
      <c r="D424" s="72">
        <v>35845</v>
      </c>
      <c r="E424" s="83">
        <v>0</v>
      </c>
      <c r="F424" s="83">
        <v>0</v>
      </c>
      <c r="G424" s="84">
        <v>0</v>
      </c>
      <c r="H424" s="84"/>
      <c r="I424" s="84">
        <v>0</v>
      </c>
      <c r="J424" s="84">
        <v>0</v>
      </c>
      <c r="K424" s="84">
        <v>0</v>
      </c>
      <c r="L424" s="84">
        <v>0</v>
      </c>
      <c r="M424" s="84">
        <v>0</v>
      </c>
    </row>
    <row r="425" spans="1:13">
      <c r="A425" s="50">
        <v>2</v>
      </c>
      <c r="B425" s="61" t="s">
        <v>130</v>
      </c>
      <c r="C425" s="57">
        <v>1</v>
      </c>
      <c r="D425" s="72">
        <v>35934</v>
      </c>
      <c r="E425" s="83">
        <v>0</v>
      </c>
      <c r="F425" s="83">
        <v>0</v>
      </c>
      <c r="G425" s="84">
        <v>0</v>
      </c>
      <c r="H425" s="84"/>
      <c r="I425" s="84">
        <v>0</v>
      </c>
      <c r="J425" s="84">
        <v>0</v>
      </c>
      <c r="K425" s="84">
        <v>0</v>
      </c>
      <c r="L425" s="84"/>
      <c r="M425" s="84">
        <v>0</v>
      </c>
    </row>
    <row r="426" spans="1:13">
      <c r="A426" s="50">
        <v>2</v>
      </c>
      <c r="B426" s="61" t="s">
        <v>612</v>
      </c>
      <c r="C426" s="57">
        <v>1</v>
      </c>
      <c r="D426" s="72">
        <v>35605</v>
      </c>
      <c r="E426" s="83">
        <v>0</v>
      </c>
      <c r="F426" s="83">
        <v>0</v>
      </c>
      <c r="G426" s="84">
        <v>0</v>
      </c>
      <c r="H426" s="84"/>
      <c r="I426" s="84">
        <v>2.6</v>
      </c>
      <c r="J426" s="84">
        <v>0</v>
      </c>
      <c r="K426" s="84">
        <v>0</v>
      </c>
      <c r="L426" s="84">
        <v>0</v>
      </c>
      <c r="M426" s="84">
        <v>0</v>
      </c>
    </row>
    <row r="427" spans="1:13">
      <c r="A427" s="50">
        <v>2</v>
      </c>
      <c r="B427" s="61" t="s">
        <v>612</v>
      </c>
      <c r="C427" s="57">
        <v>2</v>
      </c>
      <c r="D427" s="72">
        <v>35765</v>
      </c>
      <c r="E427" s="83">
        <v>0</v>
      </c>
      <c r="F427" s="83">
        <v>0</v>
      </c>
      <c r="G427" s="84">
        <v>0</v>
      </c>
      <c r="H427" s="84"/>
      <c r="I427" s="84">
        <v>0</v>
      </c>
      <c r="J427" s="84">
        <v>0</v>
      </c>
      <c r="K427" s="84">
        <v>0</v>
      </c>
      <c r="L427" s="84">
        <v>0</v>
      </c>
      <c r="M427" s="84">
        <v>0</v>
      </c>
    </row>
    <row r="428" spans="1:13">
      <c r="A428" s="50">
        <v>2</v>
      </c>
      <c r="B428" s="61" t="s">
        <v>131</v>
      </c>
      <c r="C428" s="57">
        <v>1</v>
      </c>
      <c r="D428" s="72">
        <v>35913</v>
      </c>
      <c r="E428" s="83">
        <v>0</v>
      </c>
      <c r="F428" s="83">
        <v>0</v>
      </c>
      <c r="G428" s="84">
        <v>0</v>
      </c>
      <c r="H428" s="84"/>
      <c r="I428" s="84">
        <v>0</v>
      </c>
      <c r="J428" s="84">
        <v>0</v>
      </c>
      <c r="K428" s="84">
        <v>0</v>
      </c>
      <c r="L428" s="84"/>
      <c r="M428" s="84">
        <v>0</v>
      </c>
    </row>
    <row r="429" spans="1:13">
      <c r="A429" s="50">
        <v>2</v>
      </c>
      <c r="B429" s="61" t="s">
        <v>613</v>
      </c>
      <c r="C429" s="57">
        <v>1</v>
      </c>
      <c r="D429" s="72">
        <v>35557</v>
      </c>
      <c r="E429" s="83">
        <v>0</v>
      </c>
      <c r="F429" s="83">
        <v>0</v>
      </c>
      <c r="G429" s="84">
        <v>0</v>
      </c>
      <c r="H429" s="84"/>
      <c r="I429" s="84">
        <v>0</v>
      </c>
      <c r="J429" s="84">
        <v>0</v>
      </c>
      <c r="K429" s="84">
        <v>0</v>
      </c>
      <c r="L429" s="84">
        <v>0</v>
      </c>
      <c r="M429" s="84">
        <v>0</v>
      </c>
    </row>
    <row r="430" spans="1:13">
      <c r="A430" s="50">
        <v>2</v>
      </c>
      <c r="B430" s="61" t="s">
        <v>613</v>
      </c>
      <c r="C430" s="57">
        <v>2</v>
      </c>
      <c r="D430" s="72">
        <v>35780</v>
      </c>
      <c r="E430" s="83">
        <v>0</v>
      </c>
      <c r="F430" s="83">
        <v>0</v>
      </c>
      <c r="G430" s="84">
        <v>0</v>
      </c>
      <c r="H430" s="84"/>
      <c r="I430" s="84">
        <v>0</v>
      </c>
      <c r="J430" s="84">
        <v>0</v>
      </c>
      <c r="K430" s="84">
        <v>0</v>
      </c>
      <c r="L430" s="84">
        <v>0</v>
      </c>
      <c r="M430" s="84">
        <v>0</v>
      </c>
    </row>
    <row r="431" spans="1:13">
      <c r="A431" s="50">
        <v>2</v>
      </c>
      <c r="B431" s="61" t="s">
        <v>132</v>
      </c>
      <c r="C431" s="57">
        <v>1</v>
      </c>
      <c r="D431" s="72">
        <v>35898</v>
      </c>
      <c r="E431" s="83">
        <v>0</v>
      </c>
      <c r="F431" s="83">
        <v>0</v>
      </c>
      <c r="G431" s="84">
        <v>0</v>
      </c>
      <c r="H431" s="84"/>
      <c r="I431" s="85">
        <v>0</v>
      </c>
      <c r="J431" s="85">
        <v>0</v>
      </c>
      <c r="K431" s="84">
        <v>0</v>
      </c>
      <c r="L431" s="84"/>
      <c r="M431" s="84">
        <v>0</v>
      </c>
    </row>
    <row r="432" spans="1:13">
      <c r="A432" s="50">
        <v>2</v>
      </c>
      <c r="B432" s="61" t="s">
        <v>614</v>
      </c>
      <c r="C432" s="57">
        <v>1</v>
      </c>
      <c r="D432" s="72">
        <v>35557</v>
      </c>
      <c r="E432" s="83">
        <v>0</v>
      </c>
      <c r="F432" s="83">
        <v>0</v>
      </c>
      <c r="G432" s="84">
        <v>0</v>
      </c>
      <c r="H432" s="84"/>
      <c r="I432" s="85">
        <v>0</v>
      </c>
      <c r="J432" s="85">
        <v>0</v>
      </c>
      <c r="K432" s="84">
        <v>0</v>
      </c>
      <c r="L432" s="84">
        <v>0</v>
      </c>
      <c r="M432" s="84">
        <v>0</v>
      </c>
    </row>
    <row r="433" spans="1:13">
      <c r="A433" s="50">
        <v>2</v>
      </c>
      <c r="B433" s="61" t="s">
        <v>614</v>
      </c>
      <c r="C433" s="57">
        <v>2</v>
      </c>
      <c r="D433" s="72">
        <v>35754</v>
      </c>
      <c r="E433" s="83">
        <v>0</v>
      </c>
      <c r="F433" s="83">
        <v>0</v>
      </c>
      <c r="G433" s="84">
        <v>0</v>
      </c>
      <c r="H433" s="84"/>
      <c r="I433" s="85">
        <v>0</v>
      </c>
      <c r="J433" s="85">
        <v>0</v>
      </c>
      <c r="K433" s="84">
        <v>0</v>
      </c>
      <c r="L433" s="84">
        <v>0</v>
      </c>
      <c r="M433" s="84">
        <v>0</v>
      </c>
    </row>
    <row r="434" spans="1:13">
      <c r="A434" s="50">
        <v>2</v>
      </c>
      <c r="B434" s="61" t="s">
        <v>133</v>
      </c>
      <c r="C434" s="57">
        <v>1</v>
      </c>
      <c r="D434" s="72">
        <v>35915</v>
      </c>
      <c r="E434" s="83">
        <v>0</v>
      </c>
      <c r="F434" s="83">
        <v>0</v>
      </c>
      <c r="G434" s="84">
        <v>0</v>
      </c>
      <c r="H434" s="84"/>
      <c r="I434" s="85">
        <v>0</v>
      </c>
      <c r="J434" s="85">
        <v>0</v>
      </c>
      <c r="K434" s="84">
        <v>0</v>
      </c>
      <c r="L434" s="84"/>
      <c r="M434" s="84">
        <v>0</v>
      </c>
    </row>
    <row r="435" spans="1:13">
      <c r="A435" s="50">
        <v>2</v>
      </c>
      <c r="B435" s="61" t="s">
        <v>615</v>
      </c>
      <c r="C435" s="57">
        <v>1</v>
      </c>
      <c r="D435" s="72">
        <v>35620</v>
      </c>
      <c r="E435" s="83">
        <v>0</v>
      </c>
      <c r="F435" s="83">
        <v>0</v>
      </c>
      <c r="G435" s="83">
        <v>0</v>
      </c>
      <c r="H435" s="83"/>
      <c r="I435" s="83">
        <v>0</v>
      </c>
      <c r="J435" s="83">
        <v>0</v>
      </c>
      <c r="K435" s="83">
        <v>2.0999999999999999E-3</v>
      </c>
      <c r="L435" s="83">
        <v>0</v>
      </c>
      <c r="M435" s="83">
        <v>2.0999999999999999E-3</v>
      </c>
    </row>
    <row r="436" spans="1:13">
      <c r="A436" s="50">
        <v>2</v>
      </c>
      <c r="B436" s="61" t="s">
        <v>615</v>
      </c>
      <c r="C436" s="57">
        <v>2</v>
      </c>
      <c r="D436" s="72">
        <v>35809</v>
      </c>
      <c r="E436" s="83">
        <v>0</v>
      </c>
      <c r="F436" s="83">
        <v>0</v>
      </c>
      <c r="G436" s="83">
        <v>0</v>
      </c>
      <c r="H436" s="83"/>
      <c r="I436" s="83">
        <v>0</v>
      </c>
      <c r="J436" s="83">
        <v>0</v>
      </c>
      <c r="K436" s="83">
        <v>0</v>
      </c>
      <c r="L436" s="83">
        <v>0</v>
      </c>
      <c r="M436" s="83">
        <v>0</v>
      </c>
    </row>
    <row r="437" spans="1:13">
      <c r="A437" s="50">
        <v>2</v>
      </c>
      <c r="B437" s="61" t="s">
        <v>615</v>
      </c>
      <c r="C437" s="57">
        <v>3</v>
      </c>
      <c r="D437" s="72">
        <v>35964</v>
      </c>
      <c r="E437" s="83">
        <v>0</v>
      </c>
      <c r="F437" s="83">
        <v>0</v>
      </c>
      <c r="G437" s="83">
        <v>0</v>
      </c>
      <c r="H437" s="83"/>
      <c r="I437" s="83">
        <v>0</v>
      </c>
      <c r="J437" s="83">
        <v>0</v>
      </c>
      <c r="K437" s="83">
        <v>0</v>
      </c>
      <c r="L437" s="83"/>
      <c r="M437" s="83">
        <v>0</v>
      </c>
    </row>
    <row r="438" spans="1:13">
      <c r="A438" s="50">
        <v>2</v>
      </c>
      <c r="B438" s="61" t="s">
        <v>134</v>
      </c>
      <c r="C438" s="57">
        <v>1</v>
      </c>
      <c r="D438" s="72">
        <v>35915</v>
      </c>
      <c r="E438" s="83">
        <v>0</v>
      </c>
      <c r="F438" s="83">
        <v>0</v>
      </c>
      <c r="G438" s="84">
        <v>0</v>
      </c>
      <c r="H438" s="84"/>
      <c r="I438" s="85">
        <v>0</v>
      </c>
      <c r="J438" s="85">
        <v>0</v>
      </c>
      <c r="K438" s="84">
        <v>0</v>
      </c>
      <c r="L438" s="84"/>
      <c r="M438" s="84">
        <v>0</v>
      </c>
    </row>
    <row r="439" spans="1:13">
      <c r="A439" s="50">
        <v>2</v>
      </c>
      <c r="B439" s="61" t="s">
        <v>616</v>
      </c>
      <c r="C439" s="57">
        <v>1</v>
      </c>
      <c r="D439" s="72">
        <v>35621</v>
      </c>
      <c r="E439" s="83">
        <v>0</v>
      </c>
      <c r="F439" s="83">
        <v>0</v>
      </c>
      <c r="G439" s="84">
        <v>0</v>
      </c>
      <c r="H439" s="84"/>
      <c r="I439" s="85">
        <v>0</v>
      </c>
      <c r="J439" s="85">
        <v>0</v>
      </c>
      <c r="K439" s="84">
        <v>0</v>
      </c>
      <c r="L439" s="84">
        <v>0</v>
      </c>
      <c r="M439" s="84">
        <v>0</v>
      </c>
    </row>
    <row r="440" spans="1:13">
      <c r="A440" s="50">
        <v>2</v>
      </c>
      <c r="B440" s="61" t="s">
        <v>616</v>
      </c>
      <c r="C440" s="57">
        <v>2</v>
      </c>
      <c r="D440" s="72">
        <v>35801</v>
      </c>
      <c r="E440" s="83">
        <v>0</v>
      </c>
      <c r="F440" s="83">
        <v>0</v>
      </c>
      <c r="G440" s="84">
        <v>0</v>
      </c>
      <c r="H440" s="84"/>
      <c r="I440" s="85">
        <v>0</v>
      </c>
      <c r="J440" s="85">
        <v>0</v>
      </c>
      <c r="K440" s="84">
        <v>0</v>
      </c>
      <c r="L440" s="84">
        <v>0</v>
      </c>
      <c r="M440" s="84">
        <v>0</v>
      </c>
    </row>
    <row r="441" spans="1:13">
      <c r="A441" s="50">
        <v>2</v>
      </c>
      <c r="B441" s="61" t="s">
        <v>617</v>
      </c>
      <c r="C441" s="57">
        <v>1</v>
      </c>
      <c r="D441" s="72">
        <v>35620</v>
      </c>
      <c r="E441" s="83">
        <v>0</v>
      </c>
      <c r="F441" s="83">
        <v>0</v>
      </c>
      <c r="G441" s="83">
        <v>0</v>
      </c>
      <c r="H441" s="83"/>
      <c r="I441" s="83">
        <v>0</v>
      </c>
      <c r="J441" s="83">
        <v>0</v>
      </c>
      <c r="K441" s="83">
        <v>0</v>
      </c>
      <c r="L441" s="83">
        <v>0</v>
      </c>
      <c r="M441" s="83">
        <v>0</v>
      </c>
    </row>
    <row r="442" spans="1:13">
      <c r="A442" s="50">
        <v>2</v>
      </c>
      <c r="B442" s="61" t="s">
        <v>617</v>
      </c>
      <c r="C442" s="57">
        <v>2</v>
      </c>
      <c r="D442" s="72">
        <v>35873</v>
      </c>
      <c r="E442" s="83">
        <v>0</v>
      </c>
      <c r="F442" s="83">
        <v>0</v>
      </c>
      <c r="G442" s="83">
        <v>0</v>
      </c>
      <c r="H442" s="83"/>
      <c r="I442" s="83">
        <v>0</v>
      </c>
      <c r="J442" s="83">
        <v>0</v>
      </c>
      <c r="K442" s="83">
        <v>0</v>
      </c>
      <c r="L442" s="83">
        <v>0</v>
      </c>
      <c r="M442" s="83">
        <v>0</v>
      </c>
    </row>
    <row r="443" spans="1:13">
      <c r="A443" s="50">
        <v>2</v>
      </c>
      <c r="B443" s="61" t="s">
        <v>617</v>
      </c>
      <c r="C443" s="57">
        <v>3</v>
      </c>
      <c r="D443" s="72">
        <v>35962</v>
      </c>
      <c r="E443" s="83">
        <v>0</v>
      </c>
      <c r="F443" s="83">
        <v>0</v>
      </c>
      <c r="G443" s="83">
        <v>0</v>
      </c>
      <c r="H443" s="83"/>
      <c r="I443" s="83">
        <v>0</v>
      </c>
      <c r="J443" s="83">
        <v>0</v>
      </c>
      <c r="K443" s="83">
        <v>0</v>
      </c>
      <c r="L443" s="83"/>
      <c r="M443" s="83">
        <v>0</v>
      </c>
    </row>
    <row r="444" spans="1:13">
      <c r="A444" s="50">
        <v>2</v>
      </c>
      <c r="B444" s="61" t="s">
        <v>104</v>
      </c>
      <c r="C444" s="57">
        <v>1</v>
      </c>
      <c r="D444" s="72">
        <v>35964</v>
      </c>
      <c r="E444" s="83">
        <v>0</v>
      </c>
      <c r="F444" s="83">
        <v>0</v>
      </c>
      <c r="G444" s="83">
        <v>0</v>
      </c>
      <c r="H444" s="83"/>
      <c r="I444" s="83">
        <v>0</v>
      </c>
      <c r="J444" s="83">
        <v>0</v>
      </c>
      <c r="K444" s="83">
        <v>0</v>
      </c>
      <c r="L444" s="83"/>
      <c r="M444" s="83">
        <v>0</v>
      </c>
    </row>
    <row r="445" spans="1:13">
      <c r="A445" s="50">
        <v>2</v>
      </c>
      <c r="B445" s="61" t="s">
        <v>618</v>
      </c>
      <c r="C445" s="57">
        <v>1</v>
      </c>
      <c r="D445" s="72">
        <v>35563</v>
      </c>
      <c r="E445" s="83">
        <v>0</v>
      </c>
      <c r="F445" s="83">
        <v>0</v>
      </c>
      <c r="G445" s="84">
        <v>0</v>
      </c>
      <c r="H445" s="84"/>
      <c r="I445" s="85">
        <v>0</v>
      </c>
      <c r="J445" s="85">
        <v>0</v>
      </c>
      <c r="K445" s="84">
        <v>0</v>
      </c>
      <c r="L445" s="84">
        <v>0</v>
      </c>
      <c r="M445" s="84">
        <v>0</v>
      </c>
    </row>
    <row r="446" spans="1:13">
      <c r="A446" s="50">
        <v>2</v>
      </c>
      <c r="B446" s="61" t="s">
        <v>618</v>
      </c>
      <c r="C446" s="57">
        <v>2</v>
      </c>
      <c r="D446" s="72">
        <v>35871</v>
      </c>
      <c r="E446" s="83">
        <v>0</v>
      </c>
      <c r="F446" s="83">
        <v>0</v>
      </c>
      <c r="G446" s="84">
        <v>0</v>
      </c>
      <c r="H446" s="84"/>
      <c r="I446" s="85">
        <v>0</v>
      </c>
      <c r="J446" s="85">
        <v>0</v>
      </c>
      <c r="K446" s="84">
        <v>0</v>
      </c>
      <c r="L446" s="84">
        <v>0</v>
      </c>
      <c r="M446" s="84">
        <v>0</v>
      </c>
    </row>
    <row r="447" spans="1:13">
      <c r="A447" s="50">
        <v>2</v>
      </c>
      <c r="B447" s="61" t="s">
        <v>619</v>
      </c>
      <c r="C447" s="57">
        <v>1</v>
      </c>
      <c r="D447" s="72">
        <v>35597</v>
      </c>
      <c r="E447" s="83">
        <v>0</v>
      </c>
      <c r="F447" s="83">
        <v>0</v>
      </c>
      <c r="G447" s="83">
        <v>0</v>
      </c>
      <c r="H447" s="83"/>
      <c r="I447" s="83">
        <v>0</v>
      </c>
      <c r="J447" s="83">
        <v>0</v>
      </c>
      <c r="K447" s="83">
        <v>0</v>
      </c>
      <c r="L447" s="83">
        <v>0</v>
      </c>
      <c r="M447" s="83">
        <v>0</v>
      </c>
    </row>
    <row r="448" spans="1:13">
      <c r="A448" s="50">
        <v>2</v>
      </c>
      <c r="B448" s="61" t="s">
        <v>619</v>
      </c>
      <c r="C448" s="57">
        <v>2</v>
      </c>
      <c r="D448" s="72">
        <v>35774</v>
      </c>
      <c r="E448" s="83">
        <v>0</v>
      </c>
      <c r="F448" s="83">
        <v>0</v>
      </c>
      <c r="G448" s="83">
        <v>15</v>
      </c>
      <c r="H448" s="83"/>
      <c r="I448" s="83">
        <v>0</v>
      </c>
      <c r="J448" s="83">
        <v>0</v>
      </c>
      <c r="K448" s="83">
        <v>0</v>
      </c>
      <c r="L448" s="83">
        <v>0</v>
      </c>
      <c r="M448" s="83">
        <v>0</v>
      </c>
    </row>
    <row r="449" spans="1:13">
      <c r="A449" s="50">
        <v>2</v>
      </c>
      <c r="B449" s="61" t="s">
        <v>619</v>
      </c>
      <c r="C449" s="57">
        <v>3</v>
      </c>
      <c r="D449" s="72">
        <v>35951</v>
      </c>
      <c r="E449" s="83">
        <v>0</v>
      </c>
      <c r="F449" s="83">
        <v>0</v>
      </c>
      <c r="G449" s="83">
        <v>0</v>
      </c>
      <c r="H449" s="83"/>
      <c r="I449" s="83">
        <v>0</v>
      </c>
      <c r="J449" s="83">
        <v>0</v>
      </c>
      <c r="K449" s="83">
        <v>0</v>
      </c>
      <c r="L449" s="83"/>
      <c r="M449" s="83">
        <v>0</v>
      </c>
    </row>
    <row r="450" spans="1:13">
      <c r="A450" s="50">
        <v>2</v>
      </c>
      <c r="B450" s="61" t="s">
        <v>135</v>
      </c>
      <c r="C450" s="57">
        <v>1</v>
      </c>
      <c r="D450" s="72">
        <v>35933</v>
      </c>
      <c r="E450" s="83">
        <v>0</v>
      </c>
      <c r="F450" s="83">
        <v>0</v>
      </c>
      <c r="G450" s="84">
        <v>0</v>
      </c>
      <c r="H450" s="84"/>
      <c r="I450" s="85">
        <v>0</v>
      </c>
      <c r="J450" s="85">
        <v>0</v>
      </c>
      <c r="K450" s="84">
        <v>0</v>
      </c>
      <c r="L450" s="84"/>
      <c r="M450" s="84">
        <v>0</v>
      </c>
    </row>
    <row r="451" spans="1:13">
      <c r="A451" s="50">
        <v>2</v>
      </c>
      <c r="B451" s="61" t="s">
        <v>620</v>
      </c>
      <c r="C451" s="57">
        <v>1</v>
      </c>
      <c r="D451" s="72">
        <v>35564</v>
      </c>
      <c r="E451" s="83">
        <v>0</v>
      </c>
      <c r="F451" s="83">
        <v>0</v>
      </c>
      <c r="G451" s="83">
        <v>0</v>
      </c>
      <c r="H451" s="83"/>
      <c r="I451" s="83">
        <v>0</v>
      </c>
      <c r="J451" s="83">
        <v>0</v>
      </c>
      <c r="K451" s="83">
        <v>0</v>
      </c>
      <c r="L451" s="83">
        <v>0</v>
      </c>
      <c r="M451" s="83">
        <v>0</v>
      </c>
    </row>
    <row r="452" spans="1:13">
      <c r="A452" s="50">
        <v>2</v>
      </c>
      <c r="B452" s="61" t="s">
        <v>620</v>
      </c>
      <c r="C452" s="57">
        <v>2</v>
      </c>
      <c r="D452" s="72">
        <v>35775</v>
      </c>
      <c r="E452" s="83">
        <v>0</v>
      </c>
      <c r="F452" s="83">
        <v>0</v>
      </c>
      <c r="G452" s="83">
        <v>27</v>
      </c>
      <c r="H452" s="83"/>
      <c r="I452" s="83">
        <v>0</v>
      </c>
      <c r="J452" s="83">
        <v>0</v>
      </c>
      <c r="K452" s="83">
        <v>0</v>
      </c>
      <c r="L452" s="83">
        <v>0</v>
      </c>
      <c r="M452" s="83">
        <v>0</v>
      </c>
    </row>
    <row r="453" spans="1:13">
      <c r="A453" s="50">
        <v>2</v>
      </c>
      <c r="B453" s="61" t="s">
        <v>620</v>
      </c>
      <c r="C453" s="57">
        <v>3</v>
      </c>
      <c r="D453" s="72">
        <v>35963</v>
      </c>
      <c r="E453" s="83">
        <v>0</v>
      </c>
      <c r="F453" s="83">
        <v>0</v>
      </c>
      <c r="G453" s="83">
        <v>0</v>
      </c>
      <c r="H453" s="83"/>
      <c r="I453" s="83">
        <v>0</v>
      </c>
      <c r="J453" s="83">
        <v>0</v>
      </c>
      <c r="K453" s="83">
        <v>0</v>
      </c>
      <c r="L453" s="83"/>
      <c r="M453" s="83">
        <v>0</v>
      </c>
    </row>
    <row r="454" spans="1:13">
      <c r="A454" s="50">
        <v>2</v>
      </c>
      <c r="B454" s="61" t="s">
        <v>105</v>
      </c>
      <c r="C454" s="57">
        <v>1</v>
      </c>
      <c r="D454" s="72">
        <v>35927</v>
      </c>
      <c r="E454" s="83">
        <v>0</v>
      </c>
      <c r="F454" s="83">
        <v>0</v>
      </c>
      <c r="G454" s="83">
        <v>0</v>
      </c>
      <c r="H454" s="83"/>
      <c r="I454" s="83">
        <v>0</v>
      </c>
      <c r="J454" s="83">
        <v>0</v>
      </c>
      <c r="K454" s="83">
        <v>0</v>
      </c>
      <c r="L454" s="83"/>
      <c r="M454" s="83">
        <v>0</v>
      </c>
    </row>
    <row r="455" spans="1:13">
      <c r="A455" s="50">
        <v>2</v>
      </c>
      <c r="B455" s="61" t="s">
        <v>621</v>
      </c>
      <c r="C455" s="57">
        <v>1</v>
      </c>
      <c r="D455" s="72">
        <v>35556</v>
      </c>
      <c r="E455" s="83">
        <v>0</v>
      </c>
      <c r="F455" s="83">
        <v>0</v>
      </c>
      <c r="G455" s="84">
        <v>0</v>
      </c>
      <c r="H455" s="84"/>
      <c r="I455" s="85">
        <v>0</v>
      </c>
      <c r="J455" s="85">
        <v>0</v>
      </c>
      <c r="K455" s="84">
        <v>0</v>
      </c>
      <c r="L455" s="84">
        <v>0</v>
      </c>
      <c r="M455" s="84">
        <v>0</v>
      </c>
    </row>
    <row r="456" spans="1:13">
      <c r="A456" s="50">
        <v>2</v>
      </c>
      <c r="B456" s="61" t="s">
        <v>621</v>
      </c>
      <c r="C456" s="57">
        <v>2</v>
      </c>
      <c r="D456" s="72">
        <v>35823</v>
      </c>
      <c r="E456" s="83">
        <v>0</v>
      </c>
      <c r="F456" s="83">
        <v>0</v>
      </c>
      <c r="G456" s="84">
        <v>0</v>
      </c>
      <c r="H456" s="84"/>
      <c r="I456" s="85">
        <v>0</v>
      </c>
      <c r="J456" s="85">
        <v>0</v>
      </c>
      <c r="K456" s="84">
        <v>0</v>
      </c>
      <c r="L456" s="84">
        <v>0</v>
      </c>
      <c r="M456" s="84">
        <v>0</v>
      </c>
    </row>
    <row r="457" spans="1:13">
      <c r="A457" s="50">
        <v>2</v>
      </c>
      <c r="B457" s="61" t="s">
        <v>172</v>
      </c>
      <c r="C457" s="57">
        <v>1</v>
      </c>
      <c r="D457" s="72">
        <v>35964</v>
      </c>
      <c r="E457" s="83">
        <v>200</v>
      </c>
      <c r="F457" s="83">
        <v>200</v>
      </c>
      <c r="G457" s="83">
        <v>200</v>
      </c>
      <c r="H457" s="83"/>
      <c r="I457" s="83">
        <v>0.61299999999999999</v>
      </c>
      <c r="J457" s="83">
        <v>8.8620000000000001</v>
      </c>
      <c r="K457" s="83">
        <v>0</v>
      </c>
      <c r="L457" s="83"/>
      <c r="M457" s="83">
        <v>0</v>
      </c>
    </row>
    <row r="458" spans="1:13">
      <c r="A458" s="50">
        <v>2</v>
      </c>
      <c r="B458" s="61" t="s">
        <v>622</v>
      </c>
      <c r="C458" s="57">
        <v>1</v>
      </c>
      <c r="D458" s="72">
        <v>35569</v>
      </c>
      <c r="E458" s="83">
        <v>0</v>
      </c>
      <c r="F458" s="83">
        <v>0</v>
      </c>
      <c r="G458" s="84">
        <v>0</v>
      </c>
      <c r="H458" s="84"/>
      <c r="I458" s="85">
        <v>0</v>
      </c>
      <c r="J458" s="85">
        <v>0</v>
      </c>
      <c r="K458" s="84">
        <v>0</v>
      </c>
      <c r="L458" s="84">
        <v>0</v>
      </c>
      <c r="M458" s="84">
        <v>0</v>
      </c>
    </row>
    <row r="459" spans="1:13">
      <c r="A459" s="50">
        <v>2</v>
      </c>
      <c r="B459" s="61" t="s">
        <v>622</v>
      </c>
      <c r="C459" s="57">
        <v>2</v>
      </c>
      <c r="D459" s="72">
        <v>35802</v>
      </c>
      <c r="E459" s="83">
        <v>0</v>
      </c>
      <c r="F459" s="83">
        <v>0</v>
      </c>
      <c r="G459" s="84">
        <v>0</v>
      </c>
      <c r="H459" s="84"/>
      <c r="I459" s="85">
        <v>0</v>
      </c>
      <c r="J459" s="85">
        <v>0</v>
      </c>
      <c r="K459" s="84">
        <v>0</v>
      </c>
      <c r="L459" s="84">
        <v>0</v>
      </c>
      <c r="M459" s="84">
        <v>0</v>
      </c>
    </row>
    <row r="460" spans="1:13">
      <c r="A460" s="50">
        <v>2</v>
      </c>
      <c r="B460" s="61" t="s">
        <v>173</v>
      </c>
      <c r="C460" s="57">
        <v>1</v>
      </c>
      <c r="D460" s="72">
        <v>35964</v>
      </c>
      <c r="E460" s="83">
        <v>0</v>
      </c>
      <c r="F460" s="83">
        <v>0</v>
      </c>
      <c r="G460" s="83">
        <v>0</v>
      </c>
      <c r="H460" s="83"/>
      <c r="I460" s="83">
        <v>0</v>
      </c>
      <c r="J460" s="83">
        <v>0</v>
      </c>
      <c r="K460" s="83">
        <v>0</v>
      </c>
      <c r="L460" s="83"/>
      <c r="M460" s="83">
        <v>0</v>
      </c>
    </row>
    <row r="461" spans="1:13">
      <c r="A461" s="50">
        <v>2</v>
      </c>
      <c r="B461" s="61" t="s">
        <v>623</v>
      </c>
      <c r="C461" s="57">
        <v>1</v>
      </c>
      <c r="D461" s="72">
        <v>35569</v>
      </c>
      <c r="E461" s="83">
        <v>0</v>
      </c>
      <c r="F461" s="83">
        <v>0</v>
      </c>
      <c r="G461" s="84">
        <v>0</v>
      </c>
      <c r="H461" s="84"/>
      <c r="I461" s="85">
        <v>0</v>
      </c>
      <c r="J461" s="85">
        <v>0</v>
      </c>
      <c r="K461" s="84">
        <v>0</v>
      </c>
      <c r="L461" s="84">
        <v>0</v>
      </c>
      <c r="M461" s="84">
        <v>0</v>
      </c>
    </row>
    <row r="462" spans="1:13">
      <c r="A462" s="50">
        <v>2</v>
      </c>
      <c r="B462" s="61" t="s">
        <v>623</v>
      </c>
      <c r="C462" s="57">
        <v>2</v>
      </c>
      <c r="D462" s="72">
        <v>35803</v>
      </c>
      <c r="E462" s="83">
        <v>0</v>
      </c>
      <c r="F462" s="83">
        <v>0</v>
      </c>
      <c r="G462" s="84">
        <v>0</v>
      </c>
      <c r="H462" s="84"/>
      <c r="I462" s="85">
        <v>0</v>
      </c>
      <c r="J462" s="85">
        <v>0</v>
      </c>
      <c r="K462" s="84">
        <v>0</v>
      </c>
      <c r="L462" s="84">
        <v>0</v>
      </c>
      <c r="M462" s="84">
        <v>0</v>
      </c>
    </row>
    <row r="463" spans="1:13">
      <c r="A463" s="50">
        <v>2</v>
      </c>
      <c r="B463" s="61" t="s">
        <v>624</v>
      </c>
      <c r="C463" s="57">
        <v>1</v>
      </c>
      <c r="D463" s="72">
        <v>35592</v>
      </c>
      <c r="E463" s="83">
        <v>0</v>
      </c>
      <c r="F463" s="83">
        <v>0</v>
      </c>
      <c r="G463" s="83">
        <v>0</v>
      </c>
      <c r="H463" s="83"/>
      <c r="I463" s="83">
        <v>0</v>
      </c>
      <c r="J463" s="83">
        <v>0</v>
      </c>
      <c r="K463" s="83">
        <v>0</v>
      </c>
      <c r="L463" s="83">
        <v>0</v>
      </c>
      <c r="M463" s="83">
        <v>0</v>
      </c>
    </row>
    <row r="464" spans="1:13">
      <c r="A464" s="50">
        <v>2</v>
      </c>
      <c r="B464" s="61" t="s">
        <v>624</v>
      </c>
      <c r="C464" s="57">
        <v>2</v>
      </c>
      <c r="D464" s="72">
        <v>35838</v>
      </c>
      <c r="E464" s="83">
        <v>0</v>
      </c>
      <c r="F464" s="83">
        <v>0</v>
      </c>
      <c r="G464" s="83">
        <v>0</v>
      </c>
      <c r="H464" s="83"/>
      <c r="I464" s="83">
        <v>0</v>
      </c>
      <c r="J464" s="83">
        <v>0</v>
      </c>
      <c r="K464" s="83">
        <v>0</v>
      </c>
      <c r="L464" s="83">
        <v>0</v>
      </c>
      <c r="M464" s="83">
        <v>0</v>
      </c>
    </row>
    <row r="465" spans="1:13">
      <c r="A465" s="50">
        <v>2</v>
      </c>
      <c r="B465" s="61" t="s">
        <v>625</v>
      </c>
      <c r="C465" s="57">
        <v>1</v>
      </c>
      <c r="D465" s="72">
        <v>35606</v>
      </c>
      <c r="E465" s="83">
        <v>0</v>
      </c>
      <c r="F465" s="83">
        <v>0</v>
      </c>
      <c r="G465" s="83">
        <v>0</v>
      </c>
      <c r="H465" s="83"/>
      <c r="I465" s="83">
        <v>3.7999999999999999E-2</v>
      </c>
      <c r="J465" s="83">
        <v>0</v>
      </c>
      <c r="K465" s="83">
        <v>0</v>
      </c>
      <c r="L465" s="83">
        <v>0</v>
      </c>
      <c r="M465" s="83">
        <v>0</v>
      </c>
    </row>
    <row r="466" spans="1:13">
      <c r="A466" s="50">
        <v>2</v>
      </c>
      <c r="B466" s="61" t="s">
        <v>625</v>
      </c>
      <c r="C466" s="57">
        <v>2</v>
      </c>
      <c r="D466" s="72">
        <v>35838</v>
      </c>
      <c r="E466" s="83">
        <v>0</v>
      </c>
      <c r="F466" s="83">
        <v>0</v>
      </c>
      <c r="G466" s="83">
        <v>0</v>
      </c>
      <c r="H466" s="83"/>
      <c r="I466" s="83">
        <v>0</v>
      </c>
      <c r="J466" s="83">
        <v>0</v>
      </c>
      <c r="K466" s="83">
        <v>0</v>
      </c>
      <c r="L466" s="83">
        <v>0</v>
      </c>
      <c r="M466" s="83">
        <v>0</v>
      </c>
    </row>
    <row r="467" spans="1:13">
      <c r="A467" s="50">
        <v>2</v>
      </c>
      <c r="B467" s="61" t="s">
        <v>136</v>
      </c>
      <c r="C467" s="57">
        <v>1</v>
      </c>
      <c r="D467" s="72">
        <v>35976</v>
      </c>
      <c r="E467" s="83">
        <v>0</v>
      </c>
      <c r="F467" s="83">
        <v>0</v>
      </c>
      <c r="G467" s="83">
        <v>0</v>
      </c>
      <c r="H467" s="83"/>
      <c r="I467" s="83">
        <v>0</v>
      </c>
      <c r="J467" s="83">
        <v>0</v>
      </c>
      <c r="K467" s="83">
        <v>0</v>
      </c>
      <c r="L467" s="83"/>
      <c r="M467" s="83">
        <v>0</v>
      </c>
    </row>
    <row r="468" spans="1:13">
      <c r="A468" s="50">
        <v>2</v>
      </c>
      <c r="B468" s="61" t="s">
        <v>626</v>
      </c>
      <c r="C468" s="57">
        <v>1</v>
      </c>
      <c r="D468" s="72">
        <v>35592</v>
      </c>
      <c r="E468" s="83">
        <v>0</v>
      </c>
      <c r="F468" s="83">
        <v>0</v>
      </c>
      <c r="G468" s="83">
        <v>0</v>
      </c>
      <c r="H468" s="83"/>
      <c r="I468" s="83">
        <v>0</v>
      </c>
      <c r="J468" s="83">
        <v>0</v>
      </c>
      <c r="K468" s="83">
        <v>0</v>
      </c>
      <c r="L468" s="83">
        <v>0</v>
      </c>
      <c r="M468" s="83">
        <v>0</v>
      </c>
    </row>
    <row r="469" spans="1:13">
      <c r="A469" s="50">
        <v>2</v>
      </c>
      <c r="B469" s="61" t="s">
        <v>626</v>
      </c>
      <c r="C469" s="57">
        <v>2</v>
      </c>
      <c r="D469" s="72">
        <v>35838</v>
      </c>
      <c r="E469" s="83">
        <v>0</v>
      </c>
      <c r="F469" s="83">
        <v>0</v>
      </c>
      <c r="G469" s="83">
        <v>0</v>
      </c>
      <c r="H469" s="83"/>
      <c r="I469" s="83">
        <v>0</v>
      </c>
      <c r="J469" s="83">
        <v>0</v>
      </c>
      <c r="K469" s="83">
        <v>0</v>
      </c>
      <c r="L469" s="83">
        <v>0</v>
      </c>
      <c r="M469" s="83">
        <v>0</v>
      </c>
    </row>
    <row r="470" spans="1:13">
      <c r="A470" s="50">
        <v>2</v>
      </c>
      <c r="B470" s="61" t="s">
        <v>137</v>
      </c>
      <c r="C470" s="57">
        <v>1</v>
      </c>
      <c r="D470" s="72">
        <v>35901</v>
      </c>
      <c r="E470" s="83">
        <v>0</v>
      </c>
      <c r="F470" s="83">
        <v>0</v>
      </c>
      <c r="G470" s="83">
        <v>0</v>
      </c>
      <c r="H470" s="83"/>
      <c r="I470" s="83">
        <v>0</v>
      </c>
      <c r="J470" s="83">
        <v>0</v>
      </c>
      <c r="K470" s="83">
        <v>0</v>
      </c>
      <c r="L470" s="83"/>
      <c r="M470" s="83">
        <v>0</v>
      </c>
    </row>
    <row r="471" spans="1:13">
      <c r="A471" s="50">
        <v>2</v>
      </c>
      <c r="B471" s="61" t="s">
        <v>627</v>
      </c>
      <c r="C471" s="57">
        <v>1</v>
      </c>
      <c r="D471" s="72">
        <v>35551</v>
      </c>
      <c r="E471" s="83">
        <v>0</v>
      </c>
      <c r="F471" s="83">
        <v>0</v>
      </c>
      <c r="G471" s="83">
        <v>0</v>
      </c>
      <c r="H471" s="83"/>
      <c r="I471" s="83">
        <v>0</v>
      </c>
      <c r="J471" s="83">
        <v>0</v>
      </c>
      <c r="K471" s="83">
        <v>0</v>
      </c>
      <c r="L471" s="83">
        <v>0</v>
      </c>
      <c r="M471" s="83">
        <v>0</v>
      </c>
    </row>
    <row r="472" spans="1:13">
      <c r="A472" s="50">
        <v>2</v>
      </c>
      <c r="B472" s="61" t="s">
        <v>627</v>
      </c>
      <c r="C472" s="57">
        <v>2</v>
      </c>
      <c r="D472" s="72">
        <v>35871</v>
      </c>
      <c r="E472" s="83">
        <v>0</v>
      </c>
      <c r="F472" s="83">
        <v>0</v>
      </c>
      <c r="G472" s="83">
        <v>0</v>
      </c>
      <c r="H472" s="83"/>
      <c r="I472" s="83">
        <v>0</v>
      </c>
      <c r="J472" s="83">
        <v>0</v>
      </c>
      <c r="K472" s="83">
        <v>0</v>
      </c>
      <c r="L472" s="83">
        <v>0</v>
      </c>
      <c r="M472" s="83">
        <v>0</v>
      </c>
    </row>
    <row r="473" spans="1:13">
      <c r="A473" s="50">
        <v>2</v>
      </c>
      <c r="B473" s="61" t="s">
        <v>628</v>
      </c>
      <c r="C473" s="57">
        <v>1</v>
      </c>
      <c r="D473" s="72">
        <v>35619</v>
      </c>
      <c r="E473" s="83">
        <v>0</v>
      </c>
      <c r="F473" s="83">
        <v>0</v>
      </c>
      <c r="G473" s="83">
        <v>0</v>
      </c>
      <c r="H473" s="83"/>
      <c r="I473" s="83">
        <v>0</v>
      </c>
      <c r="J473" s="83">
        <v>0</v>
      </c>
      <c r="K473" s="83">
        <v>0</v>
      </c>
      <c r="L473" s="83">
        <v>0</v>
      </c>
      <c r="M473" s="83">
        <v>0</v>
      </c>
    </row>
    <row r="474" spans="1:13">
      <c r="A474" s="50">
        <v>2</v>
      </c>
      <c r="B474" s="61" t="s">
        <v>628</v>
      </c>
      <c r="C474" s="57">
        <v>2</v>
      </c>
      <c r="D474" s="72">
        <v>35808</v>
      </c>
      <c r="E474" s="83">
        <v>0</v>
      </c>
      <c r="F474" s="83">
        <v>0</v>
      </c>
      <c r="G474" s="83">
        <v>0</v>
      </c>
      <c r="H474" s="83"/>
      <c r="I474" s="83">
        <v>0</v>
      </c>
      <c r="J474" s="83">
        <v>0</v>
      </c>
      <c r="K474" s="83">
        <v>0</v>
      </c>
      <c r="L474" s="83">
        <v>0</v>
      </c>
      <c r="M474" s="83">
        <v>0</v>
      </c>
    </row>
    <row r="475" spans="1:13">
      <c r="A475" s="50">
        <v>2</v>
      </c>
      <c r="B475" s="61" t="s">
        <v>166</v>
      </c>
      <c r="C475" s="57">
        <v>1</v>
      </c>
      <c r="D475" s="72">
        <v>35955</v>
      </c>
      <c r="E475" s="83">
        <v>0</v>
      </c>
      <c r="F475" s="83">
        <v>0</v>
      </c>
      <c r="G475" s="83">
        <v>0</v>
      </c>
      <c r="H475" s="83"/>
      <c r="I475" s="83">
        <v>0</v>
      </c>
      <c r="J475" s="83">
        <v>0</v>
      </c>
      <c r="K475" s="83">
        <v>0</v>
      </c>
      <c r="L475" s="83"/>
      <c r="M475" s="83">
        <v>0</v>
      </c>
    </row>
    <row r="476" spans="1:13">
      <c r="A476" s="50">
        <v>2</v>
      </c>
      <c r="B476" s="61" t="s">
        <v>629</v>
      </c>
      <c r="C476" s="57">
        <v>1</v>
      </c>
      <c r="D476" s="72">
        <v>35619</v>
      </c>
      <c r="E476" s="83">
        <v>0</v>
      </c>
      <c r="F476" s="83">
        <v>0</v>
      </c>
      <c r="G476" s="83">
        <v>1</v>
      </c>
      <c r="H476" s="83"/>
      <c r="I476" s="83">
        <v>0</v>
      </c>
      <c r="J476" s="83">
        <v>0</v>
      </c>
      <c r="K476" s="83">
        <v>0</v>
      </c>
      <c r="L476" s="83">
        <v>0.02</v>
      </c>
      <c r="M476" s="83">
        <v>0.02</v>
      </c>
    </row>
    <row r="477" spans="1:13">
      <c r="A477" s="50">
        <v>2</v>
      </c>
      <c r="B477" s="61" t="s">
        <v>629</v>
      </c>
      <c r="C477" s="57">
        <v>2</v>
      </c>
      <c r="D477" s="72">
        <v>35808</v>
      </c>
      <c r="E477" s="83">
        <v>0</v>
      </c>
      <c r="F477" s="83">
        <v>0</v>
      </c>
      <c r="G477" s="83">
        <v>0</v>
      </c>
      <c r="H477" s="83"/>
      <c r="I477" s="83">
        <v>0</v>
      </c>
      <c r="J477" s="83">
        <v>0</v>
      </c>
      <c r="K477" s="83">
        <v>0</v>
      </c>
      <c r="L477" s="83">
        <v>0</v>
      </c>
      <c r="M477" s="83">
        <v>0</v>
      </c>
    </row>
    <row r="478" spans="1:13">
      <c r="A478" s="50">
        <v>2</v>
      </c>
      <c r="B478" s="61" t="s">
        <v>629</v>
      </c>
      <c r="C478" s="57">
        <v>3</v>
      </c>
      <c r="D478" s="72">
        <v>35929</v>
      </c>
      <c r="E478" s="83">
        <v>13</v>
      </c>
      <c r="F478" s="83">
        <v>5</v>
      </c>
      <c r="G478" s="83">
        <v>3</v>
      </c>
      <c r="H478" s="83"/>
      <c r="I478" s="83">
        <v>0</v>
      </c>
      <c r="J478" s="83">
        <v>0.13600000000000001</v>
      </c>
      <c r="K478" s="83">
        <v>0</v>
      </c>
      <c r="L478" s="83"/>
      <c r="M478" s="83">
        <v>0</v>
      </c>
    </row>
    <row r="479" spans="1:13">
      <c r="A479" s="50">
        <v>2</v>
      </c>
      <c r="B479" s="61" t="s">
        <v>167</v>
      </c>
      <c r="C479" s="57">
        <v>1</v>
      </c>
      <c r="D479" s="72">
        <v>35900</v>
      </c>
      <c r="E479" s="83">
        <v>0</v>
      </c>
      <c r="F479" s="83">
        <v>0</v>
      </c>
      <c r="G479" s="83">
        <v>0</v>
      </c>
      <c r="H479" s="83"/>
      <c r="I479" s="83">
        <v>0</v>
      </c>
      <c r="J479" s="83">
        <v>0</v>
      </c>
      <c r="K479" s="83">
        <v>0</v>
      </c>
      <c r="L479" s="83"/>
      <c r="M479" s="83">
        <v>0</v>
      </c>
    </row>
    <row r="480" spans="1:13">
      <c r="A480" s="50">
        <v>2</v>
      </c>
      <c r="B480" s="61" t="s">
        <v>630</v>
      </c>
      <c r="C480" s="57">
        <v>1</v>
      </c>
      <c r="D480" s="72">
        <v>35585</v>
      </c>
      <c r="E480" s="83">
        <v>0</v>
      </c>
      <c r="F480" s="83">
        <v>0</v>
      </c>
      <c r="G480" s="83">
        <v>0</v>
      </c>
      <c r="H480" s="83"/>
      <c r="I480" s="83">
        <v>0</v>
      </c>
      <c r="J480" s="83">
        <v>0</v>
      </c>
      <c r="K480" s="83">
        <v>0</v>
      </c>
      <c r="L480" s="83">
        <v>0</v>
      </c>
      <c r="M480" s="83">
        <v>0</v>
      </c>
    </row>
    <row r="481" spans="1:13">
      <c r="A481" s="50">
        <v>2</v>
      </c>
      <c r="B481" s="61" t="s">
        <v>630</v>
      </c>
      <c r="C481" s="57">
        <v>2</v>
      </c>
      <c r="D481" s="72">
        <v>35802</v>
      </c>
      <c r="E481" s="83">
        <v>0</v>
      </c>
      <c r="F481" s="83">
        <v>0</v>
      </c>
      <c r="G481" s="83">
        <v>0</v>
      </c>
      <c r="H481" s="83"/>
      <c r="I481" s="83">
        <v>0</v>
      </c>
      <c r="J481" s="83">
        <v>0</v>
      </c>
      <c r="K481" s="83">
        <v>0</v>
      </c>
      <c r="L481" s="83">
        <v>0</v>
      </c>
      <c r="M481" s="83">
        <v>0</v>
      </c>
    </row>
    <row r="482" spans="1:13">
      <c r="A482" s="50">
        <v>2</v>
      </c>
      <c r="B482" s="61" t="s">
        <v>106</v>
      </c>
      <c r="C482" s="57">
        <v>1</v>
      </c>
      <c r="D482" s="72">
        <v>35921</v>
      </c>
      <c r="E482" s="83">
        <v>0</v>
      </c>
      <c r="F482" s="83">
        <v>0</v>
      </c>
      <c r="G482" s="83">
        <v>0</v>
      </c>
      <c r="H482" s="83"/>
      <c r="I482" s="83">
        <v>0</v>
      </c>
      <c r="J482" s="83">
        <v>0</v>
      </c>
      <c r="K482" s="83">
        <v>0</v>
      </c>
      <c r="L482" s="83"/>
      <c r="M482" s="83">
        <v>0</v>
      </c>
    </row>
    <row r="483" spans="1:13" ht="16.5">
      <c r="A483" s="50">
        <v>2</v>
      </c>
      <c r="B483" s="61" t="s">
        <v>631</v>
      </c>
      <c r="C483" s="57">
        <v>1</v>
      </c>
      <c r="D483" s="72">
        <v>35584</v>
      </c>
      <c r="E483" s="83">
        <v>0</v>
      </c>
      <c r="F483" s="83">
        <v>0</v>
      </c>
      <c r="G483" s="87">
        <v>0</v>
      </c>
      <c r="H483" s="88"/>
      <c r="I483" s="88">
        <v>0</v>
      </c>
      <c r="J483" s="88">
        <v>0</v>
      </c>
      <c r="K483" s="88">
        <v>0</v>
      </c>
      <c r="L483" s="83">
        <v>0</v>
      </c>
      <c r="M483" s="88">
        <v>0</v>
      </c>
    </row>
    <row r="484" spans="1:13" ht="16.5">
      <c r="A484" s="50">
        <v>2</v>
      </c>
      <c r="B484" s="61" t="s">
        <v>631</v>
      </c>
      <c r="C484" s="57">
        <v>2</v>
      </c>
      <c r="D484" s="72">
        <v>35873</v>
      </c>
      <c r="E484" s="83">
        <v>0</v>
      </c>
      <c r="F484" s="83">
        <v>0</v>
      </c>
      <c r="G484" s="87">
        <v>0</v>
      </c>
      <c r="H484" s="88"/>
      <c r="I484" s="88">
        <v>0</v>
      </c>
      <c r="J484" s="88">
        <v>0</v>
      </c>
      <c r="K484" s="88">
        <v>0</v>
      </c>
      <c r="L484" s="83">
        <v>0</v>
      </c>
      <c r="M484" s="88">
        <v>0</v>
      </c>
    </row>
    <row r="485" spans="1:13" ht="16.5">
      <c r="A485" s="50">
        <v>2</v>
      </c>
      <c r="B485" s="61" t="s">
        <v>632</v>
      </c>
      <c r="C485" s="57">
        <v>1</v>
      </c>
      <c r="D485" s="72">
        <v>35584</v>
      </c>
      <c r="E485" s="83">
        <v>0</v>
      </c>
      <c r="F485" s="83">
        <v>0</v>
      </c>
      <c r="G485" s="87">
        <v>0</v>
      </c>
      <c r="H485" s="88"/>
      <c r="I485" s="88">
        <v>0</v>
      </c>
      <c r="J485" s="88">
        <v>0</v>
      </c>
      <c r="K485" s="88">
        <v>0</v>
      </c>
      <c r="L485" s="83">
        <v>0</v>
      </c>
      <c r="M485" s="88">
        <v>0</v>
      </c>
    </row>
    <row r="486" spans="1:13" ht="16.5">
      <c r="A486" s="50">
        <v>2</v>
      </c>
      <c r="B486" s="61" t="s">
        <v>632</v>
      </c>
      <c r="C486" s="57">
        <v>2</v>
      </c>
      <c r="D486" s="72">
        <v>35802</v>
      </c>
      <c r="E486" s="83">
        <v>0</v>
      </c>
      <c r="F486" s="83">
        <v>0</v>
      </c>
      <c r="G486" s="87">
        <v>0</v>
      </c>
      <c r="H486" s="88"/>
      <c r="I486" s="88">
        <v>0</v>
      </c>
      <c r="J486" s="88">
        <v>0</v>
      </c>
      <c r="K486" s="88">
        <v>0</v>
      </c>
      <c r="L486" s="83">
        <v>0</v>
      </c>
      <c r="M486" s="88">
        <v>0</v>
      </c>
    </row>
    <row r="487" spans="1:13">
      <c r="A487" s="50">
        <v>2</v>
      </c>
      <c r="B487" s="61" t="s">
        <v>107</v>
      </c>
      <c r="C487" s="57">
        <v>1</v>
      </c>
      <c r="D487" s="72">
        <v>35956</v>
      </c>
      <c r="E487" s="83">
        <v>0</v>
      </c>
      <c r="F487" s="83">
        <v>0</v>
      </c>
      <c r="G487" s="83">
        <v>0</v>
      </c>
      <c r="H487" s="83"/>
      <c r="I487" s="83">
        <v>0</v>
      </c>
      <c r="J487" s="83">
        <v>0</v>
      </c>
      <c r="K487" s="83">
        <v>0</v>
      </c>
      <c r="L487" s="83"/>
      <c r="M487" s="83">
        <v>0</v>
      </c>
    </row>
    <row r="488" spans="1:13" ht="16.5">
      <c r="A488" s="50">
        <v>2</v>
      </c>
      <c r="B488" s="61" t="s">
        <v>633</v>
      </c>
      <c r="C488" s="57">
        <v>1</v>
      </c>
      <c r="D488" s="72">
        <v>35585</v>
      </c>
      <c r="E488" s="83">
        <v>0</v>
      </c>
      <c r="F488" s="83">
        <v>0</v>
      </c>
      <c r="G488" s="87">
        <v>0</v>
      </c>
      <c r="H488" s="88"/>
      <c r="I488" s="88">
        <v>0</v>
      </c>
      <c r="J488" s="88">
        <v>0</v>
      </c>
      <c r="K488" s="88">
        <v>0</v>
      </c>
      <c r="L488" s="83">
        <v>0</v>
      </c>
      <c r="M488" s="88">
        <v>0</v>
      </c>
    </row>
    <row r="489" spans="1:13" ht="16.5">
      <c r="A489" s="50">
        <v>2</v>
      </c>
      <c r="B489" s="61" t="s">
        <v>633</v>
      </c>
      <c r="C489" s="57">
        <v>2</v>
      </c>
      <c r="D489" s="72">
        <v>35858</v>
      </c>
      <c r="E489" s="83">
        <v>0</v>
      </c>
      <c r="F489" s="83">
        <v>0</v>
      </c>
      <c r="G489" s="87">
        <v>0</v>
      </c>
      <c r="H489" s="88"/>
      <c r="I489" s="88">
        <v>0</v>
      </c>
      <c r="J489" s="88">
        <v>0</v>
      </c>
      <c r="K489" s="88">
        <v>0</v>
      </c>
      <c r="L489" s="83">
        <v>0</v>
      </c>
      <c r="M489" s="88">
        <v>0</v>
      </c>
    </row>
    <row r="490" spans="1:13">
      <c r="A490" s="50">
        <v>2</v>
      </c>
      <c r="B490" s="61" t="s">
        <v>108</v>
      </c>
      <c r="C490" s="57">
        <v>1</v>
      </c>
      <c r="D490" s="72">
        <v>35955</v>
      </c>
      <c r="E490" s="83">
        <v>0</v>
      </c>
      <c r="F490" s="83">
        <v>0</v>
      </c>
      <c r="G490" s="83">
        <v>0</v>
      </c>
      <c r="H490" s="83"/>
      <c r="I490" s="83">
        <v>0</v>
      </c>
      <c r="J490" s="83">
        <v>0</v>
      </c>
      <c r="K490" s="83">
        <v>0</v>
      </c>
      <c r="L490" s="83"/>
      <c r="M490" s="83">
        <v>0</v>
      </c>
    </row>
    <row r="491" spans="1:13" ht="16.5">
      <c r="A491" s="50">
        <v>2</v>
      </c>
      <c r="B491" s="61" t="s">
        <v>634</v>
      </c>
      <c r="C491" s="57">
        <v>1</v>
      </c>
      <c r="D491" s="72">
        <v>35590</v>
      </c>
      <c r="E491" s="83">
        <v>0</v>
      </c>
      <c r="F491" s="83">
        <v>0</v>
      </c>
      <c r="G491" s="87">
        <v>0</v>
      </c>
      <c r="H491" s="88"/>
      <c r="I491" s="88">
        <v>0</v>
      </c>
      <c r="J491" s="88">
        <v>0</v>
      </c>
      <c r="K491" s="88">
        <v>0</v>
      </c>
      <c r="L491" s="83">
        <v>0.02</v>
      </c>
      <c r="M491" s="88">
        <v>0.02</v>
      </c>
    </row>
    <row r="492" spans="1:13" ht="16.5">
      <c r="A492" s="50">
        <v>2</v>
      </c>
      <c r="B492" s="61" t="s">
        <v>634</v>
      </c>
      <c r="C492" s="57">
        <v>2</v>
      </c>
      <c r="D492" s="72">
        <v>35831</v>
      </c>
      <c r="E492" s="83">
        <v>0</v>
      </c>
      <c r="F492" s="83">
        <v>0</v>
      </c>
      <c r="G492" s="87">
        <v>0</v>
      </c>
      <c r="H492" s="88"/>
      <c r="I492" s="88">
        <v>0</v>
      </c>
      <c r="J492" s="88">
        <v>0</v>
      </c>
      <c r="K492" s="88">
        <v>0</v>
      </c>
      <c r="L492" s="83">
        <v>0</v>
      </c>
      <c r="M492" s="88">
        <v>0</v>
      </c>
    </row>
    <row r="493" spans="1:13" ht="16.5">
      <c r="A493" s="50">
        <v>2</v>
      </c>
      <c r="B493" s="61" t="s">
        <v>138</v>
      </c>
      <c r="C493" s="57">
        <v>1</v>
      </c>
      <c r="D493" s="72">
        <v>35908</v>
      </c>
      <c r="E493" s="83">
        <v>0</v>
      </c>
      <c r="F493" s="83">
        <v>21</v>
      </c>
      <c r="G493" s="87">
        <v>3</v>
      </c>
      <c r="H493" s="88"/>
      <c r="I493" s="88">
        <v>0</v>
      </c>
      <c r="J493" s="88">
        <v>0</v>
      </c>
      <c r="K493" s="88">
        <v>0</v>
      </c>
      <c r="L493" s="83"/>
      <c r="M493" s="88">
        <v>0</v>
      </c>
    </row>
    <row r="494" spans="1:13">
      <c r="A494" s="50">
        <v>2</v>
      </c>
      <c r="B494" s="61" t="s">
        <v>635</v>
      </c>
      <c r="C494" s="57">
        <v>1</v>
      </c>
      <c r="D494" s="72">
        <v>35591</v>
      </c>
      <c r="E494" s="83">
        <v>0</v>
      </c>
      <c r="F494" s="83">
        <v>0</v>
      </c>
      <c r="G494" s="83">
        <v>0</v>
      </c>
      <c r="H494" s="83"/>
      <c r="I494" s="83">
        <v>0</v>
      </c>
      <c r="J494" s="83">
        <v>0</v>
      </c>
      <c r="K494" s="83">
        <v>0</v>
      </c>
      <c r="L494" s="83">
        <v>0</v>
      </c>
      <c r="M494" s="83">
        <v>0</v>
      </c>
    </row>
    <row r="495" spans="1:13">
      <c r="A495" s="50">
        <v>2</v>
      </c>
      <c r="B495" s="61" t="s">
        <v>635</v>
      </c>
      <c r="C495" s="57">
        <v>2</v>
      </c>
      <c r="D495" s="72">
        <v>35831</v>
      </c>
      <c r="E495" s="83">
        <v>0</v>
      </c>
      <c r="F495" s="83">
        <v>0</v>
      </c>
      <c r="G495" s="83">
        <v>0</v>
      </c>
      <c r="H495" s="83"/>
      <c r="I495" s="83">
        <v>0</v>
      </c>
      <c r="J495" s="83">
        <v>0</v>
      </c>
      <c r="K495" s="83">
        <v>0</v>
      </c>
      <c r="L495" s="83">
        <v>0</v>
      </c>
      <c r="M495" s="83">
        <v>0</v>
      </c>
    </row>
    <row r="496" spans="1:13">
      <c r="A496" s="50">
        <v>2</v>
      </c>
      <c r="B496" s="61" t="s">
        <v>636</v>
      </c>
      <c r="C496" s="57">
        <v>1</v>
      </c>
      <c r="D496" s="72">
        <v>35577</v>
      </c>
      <c r="E496" s="83">
        <v>0</v>
      </c>
      <c r="F496" s="83">
        <v>0</v>
      </c>
      <c r="G496" s="83">
        <v>0</v>
      </c>
      <c r="H496" s="83"/>
      <c r="I496" s="83">
        <v>0</v>
      </c>
      <c r="J496" s="83">
        <v>0</v>
      </c>
      <c r="K496" s="83">
        <v>0</v>
      </c>
      <c r="L496" s="83">
        <v>0</v>
      </c>
      <c r="M496" s="83">
        <v>0</v>
      </c>
    </row>
    <row r="497" spans="1:13">
      <c r="A497" s="50">
        <v>2</v>
      </c>
      <c r="B497" s="61" t="s">
        <v>636</v>
      </c>
      <c r="C497" s="57">
        <v>2</v>
      </c>
      <c r="D497" s="72">
        <v>35752</v>
      </c>
      <c r="E497" s="83">
        <v>0</v>
      </c>
      <c r="F497" s="83">
        <v>0</v>
      </c>
      <c r="G497" s="83">
        <v>0</v>
      </c>
      <c r="H497" s="83"/>
      <c r="I497" s="83">
        <v>0</v>
      </c>
      <c r="J497" s="83">
        <v>0</v>
      </c>
      <c r="K497" s="83">
        <v>0</v>
      </c>
      <c r="L497" s="83">
        <v>0</v>
      </c>
      <c r="M497" s="83">
        <v>0</v>
      </c>
    </row>
    <row r="498" spans="1:13">
      <c r="A498" s="50">
        <v>2</v>
      </c>
      <c r="B498" s="61" t="s">
        <v>636</v>
      </c>
      <c r="C498" s="57">
        <v>3</v>
      </c>
      <c r="D498" s="72">
        <v>35922</v>
      </c>
      <c r="E498" s="83">
        <v>0</v>
      </c>
      <c r="F498" s="83">
        <v>0</v>
      </c>
      <c r="G498" s="83">
        <v>0</v>
      </c>
      <c r="H498" s="83"/>
      <c r="I498" s="83">
        <v>0</v>
      </c>
      <c r="J498" s="83">
        <v>0</v>
      </c>
      <c r="K498" s="83">
        <v>0</v>
      </c>
      <c r="L498" s="83"/>
      <c r="M498" s="83">
        <v>0</v>
      </c>
    </row>
    <row r="499" spans="1:13">
      <c r="A499" s="50">
        <v>2</v>
      </c>
      <c r="B499" s="61" t="s">
        <v>139</v>
      </c>
      <c r="C499" s="57">
        <v>1</v>
      </c>
      <c r="D499" s="72">
        <v>35920</v>
      </c>
      <c r="E499" s="83">
        <v>15</v>
      </c>
      <c r="F499" s="83">
        <v>4</v>
      </c>
      <c r="G499" s="83">
        <v>1</v>
      </c>
      <c r="H499" s="83"/>
      <c r="I499" s="83">
        <v>0</v>
      </c>
      <c r="J499" s="83">
        <v>0</v>
      </c>
      <c r="K499" s="83">
        <v>0</v>
      </c>
      <c r="L499" s="83"/>
      <c r="M499" s="83">
        <v>0</v>
      </c>
    </row>
    <row r="500" spans="1:13">
      <c r="A500" s="50">
        <v>2</v>
      </c>
      <c r="B500" s="61" t="s">
        <v>637</v>
      </c>
      <c r="C500" s="57">
        <v>1</v>
      </c>
      <c r="D500" s="72">
        <v>35558</v>
      </c>
      <c r="E500" s="83">
        <v>0</v>
      </c>
      <c r="F500" s="83">
        <v>0</v>
      </c>
      <c r="G500" s="83">
        <v>0</v>
      </c>
      <c r="H500" s="83"/>
      <c r="I500" s="83">
        <v>0</v>
      </c>
      <c r="J500" s="83">
        <v>0</v>
      </c>
      <c r="K500" s="83">
        <v>0</v>
      </c>
      <c r="L500" s="83">
        <v>0</v>
      </c>
      <c r="M500" s="83">
        <v>0</v>
      </c>
    </row>
    <row r="501" spans="1:13">
      <c r="A501" s="50">
        <v>2</v>
      </c>
      <c r="B501" s="61" t="s">
        <v>637</v>
      </c>
      <c r="C501" s="57">
        <v>2</v>
      </c>
      <c r="D501" s="72">
        <v>35837</v>
      </c>
      <c r="E501" s="83">
        <v>0</v>
      </c>
      <c r="F501" s="83">
        <v>0</v>
      </c>
      <c r="G501" s="83">
        <v>0</v>
      </c>
      <c r="H501" s="83"/>
      <c r="I501" s="83">
        <v>0</v>
      </c>
      <c r="J501" s="83">
        <v>0</v>
      </c>
      <c r="K501" s="83">
        <v>0</v>
      </c>
      <c r="L501" s="83">
        <v>0</v>
      </c>
      <c r="M501" s="83">
        <v>0</v>
      </c>
    </row>
    <row r="502" spans="1:13">
      <c r="A502" s="50">
        <v>2</v>
      </c>
      <c r="B502" s="61" t="s">
        <v>638</v>
      </c>
      <c r="C502" s="57">
        <v>1</v>
      </c>
      <c r="D502" s="72">
        <v>35557</v>
      </c>
      <c r="E502" s="83">
        <v>0</v>
      </c>
      <c r="F502" s="83">
        <v>0</v>
      </c>
      <c r="G502" s="83">
        <v>0</v>
      </c>
      <c r="H502" s="83"/>
      <c r="I502" s="83">
        <v>0</v>
      </c>
      <c r="J502" s="83">
        <v>0</v>
      </c>
      <c r="K502" s="83">
        <v>0</v>
      </c>
      <c r="L502" s="83">
        <v>0</v>
      </c>
      <c r="M502" s="83">
        <v>0</v>
      </c>
    </row>
    <row r="503" spans="1:13">
      <c r="A503" s="50">
        <v>2</v>
      </c>
      <c r="B503" s="61" t="s">
        <v>638</v>
      </c>
      <c r="C503" s="57">
        <v>2</v>
      </c>
      <c r="D503" s="72">
        <v>35856</v>
      </c>
      <c r="E503" s="83">
        <v>0</v>
      </c>
      <c r="F503" s="83">
        <v>0</v>
      </c>
      <c r="G503" s="83">
        <v>0</v>
      </c>
      <c r="H503" s="83"/>
      <c r="I503" s="83">
        <v>0</v>
      </c>
      <c r="J503" s="83">
        <v>0</v>
      </c>
      <c r="K503" s="83">
        <v>0</v>
      </c>
      <c r="L503" s="83">
        <v>0</v>
      </c>
      <c r="M503" s="83">
        <v>0</v>
      </c>
    </row>
    <row r="504" spans="1:13">
      <c r="A504" s="50">
        <v>2</v>
      </c>
      <c r="B504" s="61" t="s">
        <v>140</v>
      </c>
      <c r="C504" s="57">
        <v>1</v>
      </c>
      <c r="D504" s="72">
        <v>35900</v>
      </c>
      <c r="E504" s="83">
        <v>0</v>
      </c>
      <c r="F504" s="83">
        <v>0</v>
      </c>
      <c r="G504" s="83">
        <v>0</v>
      </c>
      <c r="H504" s="83"/>
      <c r="I504" s="83">
        <v>0</v>
      </c>
      <c r="J504" s="83">
        <v>0</v>
      </c>
      <c r="K504" s="83">
        <v>0</v>
      </c>
      <c r="L504" s="83"/>
      <c r="M504" s="83">
        <v>0</v>
      </c>
    </row>
    <row r="505" spans="1:13">
      <c r="A505" s="50">
        <v>2</v>
      </c>
      <c r="B505" s="61" t="s">
        <v>639</v>
      </c>
      <c r="C505" s="57">
        <v>1</v>
      </c>
      <c r="D505" s="72">
        <v>35557</v>
      </c>
      <c r="E505" s="83">
        <v>0</v>
      </c>
      <c r="F505" s="83">
        <v>0</v>
      </c>
      <c r="G505" s="83">
        <v>0</v>
      </c>
      <c r="H505" s="83"/>
      <c r="I505" s="83">
        <v>0</v>
      </c>
      <c r="J505" s="83">
        <v>0</v>
      </c>
      <c r="K505" s="83">
        <v>0</v>
      </c>
      <c r="L505" s="83">
        <v>0</v>
      </c>
      <c r="M505" s="83">
        <v>0</v>
      </c>
    </row>
    <row r="506" spans="1:13">
      <c r="A506" s="50">
        <v>2</v>
      </c>
      <c r="B506" s="61" t="s">
        <v>639</v>
      </c>
      <c r="C506" s="57">
        <v>2</v>
      </c>
      <c r="D506" s="72">
        <v>35837</v>
      </c>
      <c r="E506" s="83">
        <v>0</v>
      </c>
      <c r="F506" s="83">
        <v>0</v>
      </c>
      <c r="G506" s="83">
        <v>0</v>
      </c>
      <c r="H506" s="83"/>
      <c r="I506" s="83">
        <v>0</v>
      </c>
      <c r="J506" s="83">
        <v>0</v>
      </c>
      <c r="K506" s="83">
        <v>0</v>
      </c>
      <c r="L506" s="83">
        <v>0</v>
      </c>
      <c r="M506" s="83">
        <v>0</v>
      </c>
    </row>
    <row r="507" spans="1:13">
      <c r="A507" s="50">
        <v>2</v>
      </c>
      <c r="B507" s="61" t="s">
        <v>639</v>
      </c>
      <c r="C507" s="57">
        <v>3</v>
      </c>
      <c r="D507" s="72">
        <v>35900</v>
      </c>
      <c r="E507" s="83">
        <v>0</v>
      </c>
      <c r="F507" s="83">
        <v>0</v>
      </c>
      <c r="G507" s="83">
        <v>0</v>
      </c>
      <c r="H507" s="83"/>
      <c r="I507" s="83">
        <v>0</v>
      </c>
      <c r="J507" s="83">
        <v>0</v>
      </c>
      <c r="K507" s="83">
        <v>0</v>
      </c>
      <c r="L507" s="83"/>
      <c r="M507" s="83">
        <v>0</v>
      </c>
    </row>
    <row r="508" spans="1:13">
      <c r="A508" s="50">
        <v>2</v>
      </c>
      <c r="B508" s="61" t="s">
        <v>640</v>
      </c>
      <c r="C508" s="57">
        <v>1</v>
      </c>
      <c r="D508" s="72">
        <v>35570</v>
      </c>
      <c r="E508" s="83">
        <v>0</v>
      </c>
      <c r="F508" s="83">
        <v>0</v>
      </c>
      <c r="G508" s="83">
        <v>0</v>
      </c>
      <c r="H508" s="83"/>
      <c r="I508" s="83">
        <v>0</v>
      </c>
      <c r="J508" s="83">
        <v>0</v>
      </c>
      <c r="K508" s="83">
        <v>0</v>
      </c>
      <c r="L508" s="83">
        <v>0</v>
      </c>
      <c r="M508" s="83">
        <v>0</v>
      </c>
    </row>
    <row r="509" spans="1:13">
      <c r="A509" s="50">
        <v>2</v>
      </c>
      <c r="B509" s="61" t="s">
        <v>640</v>
      </c>
      <c r="C509" s="57">
        <v>2</v>
      </c>
      <c r="D509" s="72">
        <v>35835</v>
      </c>
      <c r="E509" s="83">
        <v>0</v>
      </c>
      <c r="F509" s="83">
        <v>0</v>
      </c>
      <c r="G509" s="83">
        <v>0</v>
      </c>
      <c r="H509" s="83"/>
      <c r="I509" s="83">
        <v>0</v>
      </c>
      <c r="J509" s="83">
        <v>4.9000000000000002E-2</v>
      </c>
      <c r="K509" s="83">
        <v>0</v>
      </c>
      <c r="L509" s="83">
        <v>0</v>
      </c>
      <c r="M509" s="83">
        <v>0</v>
      </c>
    </row>
    <row r="510" spans="1:13">
      <c r="A510" s="50">
        <v>2</v>
      </c>
      <c r="B510" s="61" t="s">
        <v>641</v>
      </c>
      <c r="C510" s="57">
        <v>1</v>
      </c>
      <c r="D510" s="72">
        <v>35586</v>
      </c>
      <c r="E510" s="83">
        <v>0</v>
      </c>
      <c r="F510" s="83">
        <v>0</v>
      </c>
      <c r="G510" s="83">
        <v>0</v>
      </c>
      <c r="H510" s="83"/>
      <c r="I510" s="83">
        <v>0</v>
      </c>
      <c r="J510" s="83">
        <v>0</v>
      </c>
      <c r="K510" s="83">
        <v>0</v>
      </c>
      <c r="L510" s="83">
        <v>0</v>
      </c>
      <c r="M510" s="83">
        <v>0</v>
      </c>
    </row>
    <row r="511" spans="1:13">
      <c r="A511" s="50">
        <v>2</v>
      </c>
      <c r="B511" s="61" t="s">
        <v>641</v>
      </c>
      <c r="C511" s="57">
        <v>2</v>
      </c>
      <c r="D511" s="72">
        <v>35858</v>
      </c>
      <c r="E511" s="83">
        <v>0</v>
      </c>
      <c r="F511" s="83">
        <v>0</v>
      </c>
      <c r="G511" s="83">
        <v>0</v>
      </c>
      <c r="H511" s="83"/>
      <c r="I511" s="83">
        <v>0</v>
      </c>
      <c r="J511" s="83">
        <v>0</v>
      </c>
      <c r="K511" s="83">
        <v>0</v>
      </c>
      <c r="L511" s="83">
        <v>0</v>
      </c>
      <c r="M511" s="83">
        <v>0</v>
      </c>
    </row>
    <row r="512" spans="1:13">
      <c r="A512" s="50">
        <v>2</v>
      </c>
      <c r="B512" s="61" t="s">
        <v>641</v>
      </c>
      <c r="C512" s="57">
        <v>3</v>
      </c>
      <c r="D512" s="72">
        <v>35921</v>
      </c>
      <c r="E512" s="83">
        <v>0</v>
      </c>
      <c r="F512" s="83">
        <v>0</v>
      </c>
      <c r="G512" s="83">
        <v>0</v>
      </c>
      <c r="H512" s="83"/>
      <c r="I512" s="83">
        <v>0</v>
      </c>
      <c r="J512" s="83">
        <v>0</v>
      </c>
      <c r="K512" s="83">
        <v>0</v>
      </c>
      <c r="L512" s="83"/>
      <c r="M512" s="83">
        <v>0</v>
      </c>
    </row>
    <row r="513" spans="1:13">
      <c r="A513" s="50">
        <v>2</v>
      </c>
      <c r="B513" s="61" t="s">
        <v>109</v>
      </c>
      <c r="C513" s="57">
        <v>1</v>
      </c>
      <c r="D513" s="72">
        <v>35892</v>
      </c>
      <c r="E513" s="83">
        <v>0</v>
      </c>
      <c r="F513" s="83">
        <v>0</v>
      </c>
      <c r="G513" s="83">
        <v>0</v>
      </c>
      <c r="H513" s="83"/>
      <c r="I513" s="83">
        <v>0</v>
      </c>
      <c r="J513" s="83">
        <v>0</v>
      </c>
      <c r="K513" s="83">
        <v>0</v>
      </c>
      <c r="L513" s="83"/>
      <c r="M513" s="83">
        <v>0</v>
      </c>
    </row>
    <row r="514" spans="1:13">
      <c r="A514" s="50">
        <v>2</v>
      </c>
      <c r="B514" s="61" t="s">
        <v>642</v>
      </c>
      <c r="C514" s="57">
        <v>1</v>
      </c>
      <c r="D514" s="72">
        <v>35592</v>
      </c>
      <c r="E514" s="83">
        <v>1</v>
      </c>
      <c r="F514" s="83">
        <v>0</v>
      </c>
      <c r="G514" s="83">
        <v>0</v>
      </c>
      <c r="H514" s="83"/>
      <c r="I514" s="83">
        <v>0</v>
      </c>
      <c r="J514" s="83">
        <v>0</v>
      </c>
      <c r="K514" s="83">
        <v>0</v>
      </c>
      <c r="L514" s="83">
        <v>0</v>
      </c>
      <c r="M514" s="83">
        <v>0</v>
      </c>
    </row>
    <row r="515" spans="1:13">
      <c r="A515" s="50">
        <v>2</v>
      </c>
      <c r="B515" s="61" t="s">
        <v>642</v>
      </c>
      <c r="C515" s="57">
        <v>2</v>
      </c>
      <c r="D515" s="72">
        <v>35768</v>
      </c>
      <c r="E515" s="83">
        <v>0</v>
      </c>
      <c r="F515" s="83">
        <v>0</v>
      </c>
      <c r="G515" s="83">
        <v>0</v>
      </c>
      <c r="H515" s="83"/>
      <c r="I515" s="83">
        <v>0</v>
      </c>
      <c r="J515" s="83">
        <v>0</v>
      </c>
      <c r="K515" s="83">
        <v>0</v>
      </c>
      <c r="L515" s="83">
        <v>0</v>
      </c>
      <c r="M515" s="83">
        <v>0</v>
      </c>
    </row>
    <row r="516" spans="1:13">
      <c r="A516" s="50">
        <v>2</v>
      </c>
      <c r="B516" s="61" t="s">
        <v>141</v>
      </c>
      <c r="C516" s="57">
        <v>1</v>
      </c>
      <c r="D516" s="72">
        <v>35921</v>
      </c>
      <c r="E516" s="83">
        <v>0</v>
      </c>
      <c r="F516" s="83">
        <v>0</v>
      </c>
      <c r="G516" s="83">
        <v>0</v>
      </c>
      <c r="H516" s="83"/>
      <c r="I516" s="83">
        <v>0</v>
      </c>
      <c r="J516" s="83">
        <v>0</v>
      </c>
      <c r="K516" s="83">
        <v>0</v>
      </c>
      <c r="L516" s="83"/>
      <c r="M516" s="83">
        <v>0</v>
      </c>
    </row>
    <row r="517" spans="1:13">
      <c r="A517" s="50">
        <v>2</v>
      </c>
      <c r="B517" s="61" t="s">
        <v>643</v>
      </c>
      <c r="C517" s="57">
        <v>1</v>
      </c>
      <c r="D517" s="72">
        <v>35607</v>
      </c>
      <c r="E517" s="83">
        <v>0</v>
      </c>
      <c r="F517" s="83">
        <v>0</v>
      </c>
      <c r="G517" s="83">
        <v>0</v>
      </c>
      <c r="H517" s="83"/>
      <c r="I517" s="83">
        <v>0</v>
      </c>
      <c r="J517" s="83">
        <v>0</v>
      </c>
      <c r="K517" s="83">
        <v>0</v>
      </c>
      <c r="L517" s="83">
        <v>0</v>
      </c>
      <c r="M517" s="83">
        <v>0</v>
      </c>
    </row>
    <row r="518" spans="1:13">
      <c r="A518" s="50">
        <v>2</v>
      </c>
      <c r="B518" s="61" t="s">
        <v>643</v>
      </c>
      <c r="C518" s="57">
        <v>2</v>
      </c>
      <c r="D518" s="72">
        <v>35858</v>
      </c>
      <c r="E518" s="83">
        <v>0</v>
      </c>
      <c r="F518" s="83">
        <v>0</v>
      </c>
      <c r="G518" s="83">
        <v>0</v>
      </c>
      <c r="H518" s="83"/>
      <c r="I518" s="83">
        <v>0</v>
      </c>
      <c r="J518" s="83">
        <v>0</v>
      </c>
      <c r="K518" s="83">
        <v>0</v>
      </c>
      <c r="L518" s="83">
        <v>0</v>
      </c>
      <c r="M518" s="83">
        <v>0</v>
      </c>
    </row>
    <row r="519" spans="1:13">
      <c r="A519" s="50">
        <v>2</v>
      </c>
      <c r="B519" s="61" t="s">
        <v>142</v>
      </c>
      <c r="C519" s="57">
        <v>1</v>
      </c>
      <c r="D519" s="72">
        <v>35899</v>
      </c>
      <c r="E519" s="83">
        <v>0</v>
      </c>
      <c r="F519" s="83">
        <v>0</v>
      </c>
      <c r="G519" s="83">
        <v>0</v>
      </c>
      <c r="H519" s="83"/>
      <c r="I519" s="83">
        <v>0</v>
      </c>
      <c r="J519" s="83">
        <v>0</v>
      </c>
      <c r="K519" s="83">
        <v>0</v>
      </c>
      <c r="L519" s="83"/>
      <c r="M519" s="83">
        <v>0</v>
      </c>
    </row>
    <row r="520" spans="1:13">
      <c r="A520" s="50">
        <v>2</v>
      </c>
      <c r="B520" s="61" t="s">
        <v>644</v>
      </c>
      <c r="C520" s="57">
        <v>1</v>
      </c>
      <c r="D520" s="72">
        <v>35562</v>
      </c>
      <c r="E520" s="83">
        <v>0</v>
      </c>
      <c r="F520" s="83">
        <v>0</v>
      </c>
      <c r="G520" s="83">
        <v>0</v>
      </c>
      <c r="H520" s="83"/>
      <c r="I520" s="83">
        <v>0</v>
      </c>
      <c r="J520" s="83">
        <v>0</v>
      </c>
      <c r="K520" s="83">
        <v>0</v>
      </c>
      <c r="L520" s="83">
        <v>0</v>
      </c>
      <c r="M520" s="83">
        <v>0</v>
      </c>
    </row>
    <row r="521" spans="1:13">
      <c r="A521" s="50">
        <v>2</v>
      </c>
      <c r="B521" s="61" t="s">
        <v>644</v>
      </c>
      <c r="C521" s="57">
        <v>2</v>
      </c>
      <c r="D521" s="72">
        <v>35858</v>
      </c>
      <c r="E521" s="83">
        <v>0</v>
      </c>
      <c r="F521" s="83">
        <v>0</v>
      </c>
      <c r="G521" s="83">
        <v>0</v>
      </c>
      <c r="H521" s="83"/>
      <c r="I521" s="83">
        <v>0</v>
      </c>
      <c r="J521" s="83">
        <v>0</v>
      </c>
      <c r="K521" s="83">
        <v>0</v>
      </c>
      <c r="L521" s="83">
        <v>0</v>
      </c>
      <c r="M521" s="83">
        <v>0</v>
      </c>
    </row>
    <row r="522" spans="1:13">
      <c r="A522" s="50">
        <v>2</v>
      </c>
      <c r="B522" s="61" t="s">
        <v>644</v>
      </c>
      <c r="C522" s="57">
        <v>3</v>
      </c>
      <c r="D522" s="72">
        <v>35892</v>
      </c>
      <c r="E522" s="83">
        <v>0</v>
      </c>
      <c r="F522" s="83">
        <v>0</v>
      </c>
      <c r="G522" s="83">
        <v>0</v>
      </c>
      <c r="H522" s="83"/>
      <c r="I522" s="83">
        <v>0</v>
      </c>
      <c r="J522" s="83">
        <v>0</v>
      </c>
      <c r="K522" s="83">
        <v>0</v>
      </c>
      <c r="L522" s="83"/>
      <c r="M522" s="83">
        <v>0</v>
      </c>
    </row>
    <row r="523" spans="1:13">
      <c r="A523" s="50">
        <v>2</v>
      </c>
      <c r="B523" s="61" t="s">
        <v>168</v>
      </c>
      <c r="C523" s="57">
        <v>1</v>
      </c>
      <c r="D523" s="72">
        <v>35899</v>
      </c>
      <c r="E523" s="83">
        <v>0</v>
      </c>
      <c r="F523" s="83">
        <v>0</v>
      </c>
      <c r="G523" s="83">
        <v>0</v>
      </c>
      <c r="H523" s="83"/>
      <c r="I523" s="83">
        <v>0</v>
      </c>
      <c r="J523" s="83">
        <v>0</v>
      </c>
      <c r="K523" s="83">
        <v>0</v>
      </c>
      <c r="L523" s="83"/>
      <c r="M523" s="83">
        <v>0</v>
      </c>
    </row>
    <row r="524" spans="1:13">
      <c r="A524" s="50">
        <v>2</v>
      </c>
      <c r="B524" s="61" t="s">
        <v>645</v>
      </c>
      <c r="C524" s="57">
        <v>1</v>
      </c>
      <c r="D524" s="72">
        <v>35591</v>
      </c>
      <c r="E524" s="83">
        <v>0</v>
      </c>
      <c r="F524" s="83">
        <v>0</v>
      </c>
      <c r="G524" s="83">
        <v>0</v>
      </c>
      <c r="H524" s="83"/>
      <c r="I524" s="83">
        <v>0</v>
      </c>
      <c r="J524" s="83">
        <v>0</v>
      </c>
      <c r="K524" s="83">
        <v>0</v>
      </c>
      <c r="L524" s="83">
        <v>0</v>
      </c>
      <c r="M524" s="83">
        <v>0</v>
      </c>
    </row>
    <row r="525" spans="1:13">
      <c r="A525" s="50">
        <v>2</v>
      </c>
      <c r="B525" s="61" t="s">
        <v>645</v>
      </c>
      <c r="C525" s="57">
        <v>2</v>
      </c>
      <c r="D525" s="72">
        <v>35859</v>
      </c>
      <c r="E525" s="83">
        <v>0</v>
      </c>
      <c r="F525" s="83">
        <v>0</v>
      </c>
      <c r="G525" s="83">
        <v>0</v>
      </c>
      <c r="H525" s="83"/>
      <c r="I525" s="83">
        <v>0</v>
      </c>
      <c r="J525" s="83">
        <v>0</v>
      </c>
      <c r="K525" s="83">
        <v>0</v>
      </c>
      <c r="L525" s="83">
        <v>0</v>
      </c>
      <c r="M525" s="83">
        <v>0</v>
      </c>
    </row>
    <row r="526" spans="1:13">
      <c r="A526" s="50">
        <v>2</v>
      </c>
      <c r="B526" s="61" t="s">
        <v>646</v>
      </c>
      <c r="C526" s="57">
        <v>1</v>
      </c>
      <c r="D526" s="72">
        <v>35592</v>
      </c>
      <c r="E526" s="83">
        <v>0</v>
      </c>
      <c r="F526" s="83">
        <v>0</v>
      </c>
      <c r="G526" s="83">
        <v>0</v>
      </c>
      <c r="H526" s="83"/>
      <c r="I526" s="83">
        <v>0</v>
      </c>
      <c r="J526" s="83">
        <v>0</v>
      </c>
      <c r="K526" s="83">
        <v>0</v>
      </c>
      <c r="L526" s="83">
        <v>0</v>
      </c>
      <c r="M526" s="83">
        <v>0</v>
      </c>
    </row>
    <row r="527" spans="1:13">
      <c r="A527" s="50">
        <v>2</v>
      </c>
      <c r="B527" s="61" t="s">
        <v>646</v>
      </c>
      <c r="C527" s="57">
        <v>2</v>
      </c>
      <c r="D527" s="72">
        <v>35859</v>
      </c>
      <c r="E527" s="83">
        <v>0</v>
      </c>
      <c r="F527" s="83">
        <v>0</v>
      </c>
      <c r="G527" s="83">
        <v>0</v>
      </c>
      <c r="H527" s="83"/>
      <c r="I527" s="83">
        <v>0</v>
      </c>
      <c r="J527" s="83">
        <v>0</v>
      </c>
      <c r="K527" s="83">
        <v>0</v>
      </c>
      <c r="L527" s="83">
        <v>0</v>
      </c>
      <c r="M527" s="83">
        <v>0</v>
      </c>
    </row>
    <row r="528" spans="1:13">
      <c r="A528" s="50">
        <v>2</v>
      </c>
      <c r="B528" s="61" t="s">
        <v>110</v>
      </c>
      <c r="C528" s="57">
        <v>1</v>
      </c>
      <c r="D528" s="72">
        <v>35963</v>
      </c>
      <c r="E528" s="83">
        <v>0</v>
      </c>
      <c r="F528" s="83">
        <v>0</v>
      </c>
      <c r="G528" s="83">
        <v>0</v>
      </c>
      <c r="H528" s="83"/>
      <c r="I528" s="83">
        <v>0</v>
      </c>
      <c r="J528" s="83">
        <v>0</v>
      </c>
      <c r="K528" s="83">
        <v>0</v>
      </c>
      <c r="L528" s="83"/>
      <c r="M528" s="83">
        <v>0</v>
      </c>
    </row>
    <row r="529" spans="1:13">
      <c r="A529" s="50">
        <v>2</v>
      </c>
      <c r="B529" s="61" t="s">
        <v>647</v>
      </c>
      <c r="C529" s="57">
        <v>1</v>
      </c>
      <c r="D529" s="72">
        <v>35571</v>
      </c>
      <c r="E529" s="83">
        <v>0</v>
      </c>
      <c r="F529" s="83">
        <v>0</v>
      </c>
      <c r="G529" s="83">
        <v>0</v>
      </c>
      <c r="H529" s="83"/>
      <c r="I529" s="83">
        <v>0</v>
      </c>
      <c r="J529" s="83">
        <v>0</v>
      </c>
      <c r="K529" s="83">
        <v>0</v>
      </c>
      <c r="L529" s="83">
        <v>0.02</v>
      </c>
      <c r="M529" s="83">
        <v>0.02</v>
      </c>
    </row>
    <row r="530" spans="1:13">
      <c r="A530" s="50">
        <v>2</v>
      </c>
      <c r="B530" s="61" t="s">
        <v>647</v>
      </c>
      <c r="C530" s="57">
        <v>2</v>
      </c>
      <c r="D530" s="72">
        <v>35803</v>
      </c>
      <c r="E530" s="83">
        <v>0</v>
      </c>
      <c r="F530" s="83">
        <v>0</v>
      </c>
      <c r="G530" s="83">
        <v>0</v>
      </c>
      <c r="H530" s="83"/>
      <c r="I530" s="83">
        <v>0</v>
      </c>
      <c r="J530" s="83">
        <v>0</v>
      </c>
      <c r="K530" s="83">
        <v>0</v>
      </c>
      <c r="L530" s="83">
        <v>0</v>
      </c>
      <c r="M530" s="83">
        <v>0</v>
      </c>
    </row>
    <row r="531" spans="1:13">
      <c r="A531" s="50">
        <v>2</v>
      </c>
      <c r="B531" s="61" t="s">
        <v>648</v>
      </c>
      <c r="C531" s="57">
        <v>1</v>
      </c>
      <c r="D531" s="72">
        <v>35571</v>
      </c>
      <c r="E531" s="83">
        <v>0</v>
      </c>
      <c r="F531" s="83">
        <v>0</v>
      </c>
      <c r="G531" s="83">
        <v>0</v>
      </c>
      <c r="H531" s="83"/>
      <c r="I531" s="83">
        <v>0</v>
      </c>
      <c r="J531" s="83">
        <v>0</v>
      </c>
      <c r="K531" s="83">
        <v>0</v>
      </c>
      <c r="L531" s="83">
        <v>0</v>
      </c>
      <c r="M531" s="83">
        <v>0</v>
      </c>
    </row>
    <row r="532" spans="1:13">
      <c r="A532" s="50">
        <v>2</v>
      </c>
      <c r="B532" s="61" t="s">
        <v>648</v>
      </c>
      <c r="C532" s="57">
        <v>2</v>
      </c>
      <c r="D532" s="72">
        <v>35836</v>
      </c>
      <c r="E532" s="83">
        <v>0</v>
      </c>
      <c r="F532" s="83">
        <v>0</v>
      </c>
      <c r="G532" s="83">
        <v>0</v>
      </c>
      <c r="H532" s="83"/>
      <c r="I532" s="83">
        <v>0</v>
      </c>
      <c r="J532" s="83">
        <v>0</v>
      </c>
      <c r="K532" s="83">
        <v>0</v>
      </c>
      <c r="L532" s="83">
        <v>0</v>
      </c>
      <c r="M532" s="83">
        <v>0</v>
      </c>
    </row>
    <row r="533" spans="1:13">
      <c r="A533" s="50">
        <v>2</v>
      </c>
      <c r="B533" s="61" t="s">
        <v>143</v>
      </c>
      <c r="C533" s="57">
        <v>1</v>
      </c>
      <c r="D533" s="72">
        <v>35914</v>
      </c>
      <c r="E533" s="83">
        <v>0</v>
      </c>
      <c r="F533" s="83">
        <v>0</v>
      </c>
      <c r="G533" s="83">
        <v>0</v>
      </c>
      <c r="H533" s="83"/>
      <c r="I533" s="83">
        <v>0.32900000000000001</v>
      </c>
      <c r="J533" s="83">
        <v>0</v>
      </c>
      <c r="K533" s="83">
        <v>0</v>
      </c>
      <c r="L533" s="83"/>
      <c r="M533" s="83">
        <v>0</v>
      </c>
    </row>
    <row r="534" spans="1:13">
      <c r="A534" s="50">
        <v>2</v>
      </c>
      <c r="B534" s="61" t="s">
        <v>649</v>
      </c>
      <c r="C534" s="57">
        <v>1</v>
      </c>
      <c r="D534" s="72">
        <v>35570</v>
      </c>
      <c r="E534" s="83">
        <v>0</v>
      </c>
      <c r="F534" s="83">
        <v>0</v>
      </c>
      <c r="G534" s="83">
        <v>0</v>
      </c>
      <c r="H534" s="83"/>
      <c r="I534" s="83">
        <v>0</v>
      </c>
      <c r="J534" s="83">
        <v>0</v>
      </c>
      <c r="K534" s="83">
        <v>0</v>
      </c>
      <c r="L534" s="83">
        <v>0</v>
      </c>
      <c r="M534" s="83">
        <v>0</v>
      </c>
    </row>
    <row r="535" spans="1:13">
      <c r="A535" s="50">
        <v>2</v>
      </c>
      <c r="B535" s="61" t="s">
        <v>649</v>
      </c>
      <c r="C535" s="57">
        <v>2</v>
      </c>
      <c r="D535" s="72">
        <v>35824</v>
      </c>
      <c r="E535" s="83">
        <v>0</v>
      </c>
      <c r="F535" s="83">
        <v>0</v>
      </c>
      <c r="G535" s="83">
        <v>0</v>
      </c>
      <c r="H535" s="83"/>
      <c r="I535" s="83">
        <v>0</v>
      </c>
      <c r="J535" s="83">
        <v>0</v>
      </c>
      <c r="K535" s="83">
        <v>0</v>
      </c>
      <c r="L535" s="83">
        <v>0</v>
      </c>
      <c r="M535" s="83">
        <v>0</v>
      </c>
    </row>
    <row r="536" spans="1:13">
      <c r="A536" s="50">
        <v>2</v>
      </c>
      <c r="B536" s="61" t="s">
        <v>111</v>
      </c>
      <c r="C536" s="57">
        <v>1</v>
      </c>
      <c r="D536" s="72">
        <v>35942</v>
      </c>
      <c r="E536" s="83">
        <v>0</v>
      </c>
      <c r="F536" s="83">
        <v>0</v>
      </c>
      <c r="G536" s="83">
        <v>0</v>
      </c>
      <c r="H536" s="83"/>
      <c r="I536" s="83">
        <v>0</v>
      </c>
      <c r="J536" s="83">
        <v>0</v>
      </c>
      <c r="K536" s="83">
        <v>0</v>
      </c>
      <c r="L536" s="83"/>
      <c r="M536" s="83">
        <v>0</v>
      </c>
    </row>
    <row r="537" spans="1:13">
      <c r="A537" s="50">
        <v>2</v>
      </c>
      <c r="B537" s="61" t="s">
        <v>650</v>
      </c>
      <c r="C537" s="57">
        <v>1</v>
      </c>
      <c r="D537" s="72">
        <v>35598</v>
      </c>
      <c r="E537" s="83">
        <v>0</v>
      </c>
      <c r="F537" s="83">
        <v>0</v>
      </c>
      <c r="G537" s="83">
        <v>0</v>
      </c>
      <c r="H537" s="83"/>
      <c r="I537" s="83">
        <v>0</v>
      </c>
      <c r="J537" s="83">
        <v>0</v>
      </c>
      <c r="K537" s="83">
        <v>0</v>
      </c>
      <c r="L537" s="83">
        <v>0</v>
      </c>
      <c r="M537" s="83">
        <v>0</v>
      </c>
    </row>
    <row r="538" spans="1:13">
      <c r="A538" s="50">
        <v>2</v>
      </c>
      <c r="B538" s="61" t="s">
        <v>650</v>
      </c>
      <c r="C538" s="57">
        <v>2</v>
      </c>
      <c r="D538" s="72">
        <v>35816</v>
      </c>
      <c r="E538" s="83">
        <v>0</v>
      </c>
      <c r="F538" s="83">
        <v>0</v>
      </c>
      <c r="G538" s="83">
        <v>0</v>
      </c>
      <c r="H538" s="83"/>
      <c r="I538" s="83">
        <v>0</v>
      </c>
      <c r="J538" s="83">
        <v>0</v>
      </c>
      <c r="K538" s="83">
        <v>0</v>
      </c>
      <c r="L538" s="83">
        <v>0</v>
      </c>
      <c r="M538" s="83">
        <v>0</v>
      </c>
    </row>
    <row r="539" spans="1:13">
      <c r="A539" s="50">
        <v>2</v>
      </c>
      <c r="B539" s="61" t="s">
        <v>144</v>
      </c>
      <c r="C539" s="57">
        <v>1</v>
      </c>
      <c r="D539" s="72">
        <v>35905</v>
      </c>
      <c r="E539" s="83">
        <v>0</v>
      </c>
      <c r="F539" s="83">
        <v>0</v>
      </c>
      <c r="G539" s="83">
        <v>0</v>
      </c>
      <c r="H539" s="83"/>
      <c r="I539" s="83">
        <v>0</v>
      </c>
      <c r="J539" s="83">
        <v>0</v>
      </c>
      <c r="K539" s="83">
        <v>0</v>
      </c>
      <c r="L539" s="83"/>
      <c r="M539" s="83">
        <v>0</v>
      </c>
    </row>
    <row r="540" spans="1:13">
      <c r="A540" s="50">
        <v>2</v>
      </c>
      <c r="B540" s="61" t="s">
        <v>651</v>
      </c>
      <c r="C540" s="57">
        <v>1</v>
      </c>
      <c r="D540" s="72">
        <v>35627</v>
      </c>
      <c r="E540" s="83">
        <v>0</v>
      </c>
      <c r="F540" s="83">
        <v>0</v>
      </c>
      <c r="G540" s="83">
        <v>0</v>
      </c>
      <c r="H540" s="83"/>
      <c r="I540" s="83">
        <v>0</v>
      </c>
      <c r="J540" s="83">
        <v>0</v>
      </c>
      <c r="K540" s="83">
        <v>0</v>
      </c>
      <c r="L540" s="83">
        <v>0</v>
      </c>
      <c r="M540" s="83">
        <v>0</v>
      </c>
    </row>
    <row r="541" spans="1:13">
      <c r="A541" s="50">
        <v>2</v>
      </c>
      <c r="B541" s="61" t="s">
        <v>651</v>
      </c>
      <c r="C541" s="57">
        <v>2</v>
      </c>
      <c r="D541" s="72">
        <v>35775</v>
      </c>
      <c r="E541" s="83">
        <v>0</v>
      </c>
      <c r="F541" s="83">
        <v>0</v>
      </c>
      <c r="G541" s="83">
        <v>29</v>
      </c>
      <c r="H541" s="83"/>
      <c r="I541" s="83">
        <v>0</v>
      </c>
      <c r="J541" s="83">
        <v>0</v>
      </c>
      <c r="K541" s="83">
        <v>0</v>
      </c>
      <c r="L541" s="83">
        <v>0</v>
      </c>
      <c r="M541" s="83">
        <v>0</v>
      </c>
    </row>
    <row r="542" spans="1:13">
      <c r="A542" s="50">
        <v>2</v>
      </c>
      <c r="B542" s="61" t="s">
        <v>145</v>
      </c>
      <c r="C542" s="57">
        <v>1</v>
      </c>
      <c r="D542" s="72">
        <v>35893</v>
      </c>
      <c r="E542" s="83">
        <v>0</v>
      </c>
      <c r="F542" s="83">
        <v>0</v>
      </c>
      <c r="G542" s="83">
        <v>0</v>
      </c>
      <c r="H542" s="83"/>
      <c r="I542" s="83">
        <v>0</v>
      </c>
      <c r="J542" s="83">
        <v>0</v>
      </c>
      <c r="K542" s="83">
        <v>0</v>
      </c>
      <c r="L542" s="83"/>
      <c r="M542" s="83">
        <v>0</v>
      </c>
    </row>
    <row r="543" spans="1:13">
      <c r="A543" s="50">
        <v>2</v>
      </c>
      <c r="B543" s="61" t="s">
        <v>652</v>
      </c>
      <c r="C543" s="57">
        <v>1</v>
      </c>
      <c r="D543" s="72">
        <v>35598</v>
      </c>
      <c r="E543" s="83">
        <v>0</v>
      </c>
      <c r="F543" s="83">
        <v>0</v>
      </c>
      <c r="G543" s="83">
        <v>0</v>
      </c>
      <c r="H543" s="83"/>
      <c r="I543" s="83">
        <v>0</v>
      </c>
      <c r="J543" s="83">
        <v>0</v>
      </c>
      <c r="K543" s="83">
        <v>0</v>
      </c>
      <c r="L543" s="83">
        <v>0</v>
      </c>
      <c r="M543" s="83">
        <v>0</v>
      </c>
    </row>
    <row r="544" spans="1:13">
      <c r="A544" s="50">
        <v>2</v>
      </c>
      <c r="B544" s="61" t="s">
        <v>652</v>
      </c>
      <c r="C544" s="57">
        <v>2</v>
      </c>
      <c r="D544" s="72">
        <v>35816</v>
      </c>
      <c r="E544" s="83">
        <v>0</v>
      </c>
      <c r="F544" s="83">
        <v>0</v>
      </c>
      <c r="G544" s="83">
        <v>0</v>
      </c>
      <c r="H544" s="83"/>
      <c r="I544" s="83">
        <v>0</v>
      </c>
      <c r="J544" s="83">
        <v>0</v>
      </c>
      <c r="K544" s="83">
        <v>0</v>
      </c>
      <c r="L544" s="83">
        <v>0</v>
      </c>
      <c r="M544" s="83">
        <v>0</v>
      </c>
    </row>
    <row r="545" spans="1:13">
      <c r="A545" s="50">
        <v>2</v>
      </c>
      <c r="B545" s="61" t="s">
        <v>112</v>
      </c>
      <c r="C545" s="57">
        <v>1</v>
      </c>
      <c r="D545" s="72">
        <v>35893</v>
      </c>
      <c r="E545" s="83">
        <v>0</v>
      </c>
      <c r="F545" s="83">
        <v>0</v>
      </c>
      <c r="G545" s="83">
        <v>0</v>
      </c>
      <c r="H545" s="83"/>
      <c r="I545" s="83">
        <v>0</v>
      </c>
      <c r="J545" s="83">
        <v>0</v>
      </c>
      <c r="K545" s="83">
        <v>0</v>
      </c>
      <c r="L545" s="83"/>
      <c r="M545" s="83">
        <v>0</v>
      </c>
    </row>
    <row r="546" spans="1:13">
      <c r="A546" s="50">
        <v>2</v>
      </c>
      <c r="B546" s="61" t="s">
        <v>653</v>
      </c>
      <c r="C546" s="57">
        <v>1</v>
      </c>
      <c r="D546" s="72">
        <v>35598</v>
      </c>
      <c r="E546" s="83">
        <v>0</v>
      </c>
      <c r="F546" s="83">
        <v>0</v>
      </c>
      <c r="G546" s="83">
        <v>0</v>
      </c>
      <c r="H546" s="83"/>
      <c r="I546" s="83">
        <v>0</v>
      </c>
      <c r="J546" s="83">
        <v>0</v>
      </c>
      <c r="K546" s="83">
        <v>0</v>
      </c>
      <c r="L546" s="83">
        <v>0</v>
      </c>
      <c r="M546" s="83">
        <v>0</v>
      </c>
    </row>
    <row r="547" spans="1:13">
      <c r="A547" s="50">
        <v>2</v>
      </c>
      <c r="B547" s="61" t="s">
        <v>653</v>
      </c>
      <c r="C547" s="57">
        <v>2</v>
      </c>
      <c r="D547" s="72">
        <v>35816</v>
      </c>
      <c r="E547" s="83">
        <v>0</v>
      </c>
      <c r="F547" s="83">
        <v>0</v>
      </c>
      <c r="G547" s="83">
        <v>0</v>
      </c>
      <c r="H547" s="83"/>
      <c r="I547" s="83">
        <v>0</v>
      </c>
      <c r="J547" s="83">
        <v>0</v>
      </c>
      <c r="K547" s="83">
        <v>0</v>
      </c>
      <c r="L547" s="83">
        <v>0</v>
      </c>
      <c r="M547" s="83">
        <v>0</v>
      </c>
    </row>
    <row r="548" spans="1:13">
      <c r="A548" s="50">
        <v>2</v>
      </c>
      <c r="B548" s="61" t="s">
        <v>653</v>
      </c>
      <c r="C548" s="57">
        <v>3</v>
      </c>
      <c r="D548" s="72">
        <v>35962</v>
      </c>
      <c r="E548" s="83">
        <v>0</v>
      </c>
      <c r="F548" s="83">
        <v>0</v>
      </c>
      <c r="G548" s="83">
        <v>0</v>
      </c>
      <c r="H548" s="83"/>
      <c r="I548" s="83">
        <v>0</v>
      </c>
      <c r="J548" s="83">
        <v>0</v>
      </c>
      <c r="K548" s="83">
        <v>0</v>
      </c>
      <c r="L548" s="83">
        <v>0</v>
      </c>
      <c r="M548" s="83">
        <v>0</v>
      </c>
    </row>
    <row r="549" spans="1:13">
      <c r="A549" s="50">
        <v>2</v>
      </c>
      <c r="B549" s="61" t="s">
        <v>113</v>
      </c>
      <c r="C549" s="57">
        <v>1</v>
      </c>
      <c r="D549" s="72">
        <v>35949</v>
      </c>
      <c r="E549" s="83">
        <v>0</v>
      </c>
      <c r="F549" s="83">
        <v>0</v>
      </c>
      <c r="G549" s="83">
        <v>0</v>
      </c>
      <c r="H549" s="83"/>
      <c r="I549" s="83">
        <v>0</v>
      </c>
      <c r="J549" s="83">
        <v>0</v>
      </c>
      <c r="K549" s="83">
        <v>0</v>
      </c>
      <c r="L549" s="83"/>
      <c r="M549" s="83">
        <v>0</v>
      </c>
    </row>
    <row r="550" spans="1:13">
      <c r="A550" s="50">
        <v>2</v>
      </c>
      <c r="B550" s="61" t="s">
        <v>654</v>
      </c>
      <c r="C550" s="57">
        <v>1</v>
      </c>
      <c r="D550" s="72">
        <v>35600</v>
      </c>
      <c r="E550" s="83">
        <v>0</v>
      </c>
      <c r="F550" s="83">
        <v>0</v>
      </c>
      <c r="G550" s="83">
        <v>0</v>
      </c>
      <c r="H550" s="83"/>
      <c r="I550" s="83">
        <v>0</v>
      </c>
      <c r="J550" s="83">
        <v>0</v>
      </c>
      <c r="K550" s="83">
        <v>0</v>
      </c>
      <c r="L550" s="83">
        <v>0</v>
      </c>
      <c r="M550" s="83">
        <v>0</v>
      </c>
    </row>
    <row r="551" spans="1:13">
      <c r="A551" s="50">
        <v>2</v>
      </c>
      <c r="B551" s="61" t="s">
        <v>654</v>
      </c>
      <c r="C551" s="57">
        <v>2</v>
      </c>
      <c r="D551" s="72">
        <v>35782</v>
      </c>
      <c r="E551" s="83">
        <v>0</v>
      </c>
      <c r="F551" s="83">
        <v>0</v>
      </c>
      <c r="G551" s="83">
        <v>0</v>
      </c>
      <c r="H551" s="83"/>
      <c r="I551" s="83">
        <v>0</v>
      </c>
      <c r="J551" s="83">
        <v>0</v>
      </c>
      <c r="K551" s="83">
        <v>0</v>
      </c>
      <c r="L551" s="83">
        <v>0</v>
      </c>
      <c r="M551" s="83">
        <v>0</v>
      </c>
    </row>
    <row r="552" spans="1:13">
      <c r="A552" s="50">
        <v>2</v>
      </c>
      <c r="B552" s="61" t="s">
        <v>146</v>
      </c>
      <c r="C552" s="57">
        <v>1</v>
      </c>
      <c r="D552" s="72">
        <v>35948</v>
      </c>
      <c r="E552" s="83">
        <v>0</v>
      </c>
      <c r="F552" s="83">
        <v>0</v>
      </c>
      <c r="G552" s="83">
        <v>0</v>
      </c>
      <c r="H552" s="83"/>
      <c r="I552" s="83">
        <v>0</v>
      </c>
      <c r="J552" s="83">
        <v>0</v>
      </c>
      <c r="K552" s="83">
        <v>0</v>
      </c>
      <c r="L552" s="83"/>
      <c r="M552" s="83">
        <v>0</v>
      </c>
    </row>
    <row r="553" spans="1:13">
      <c r="A553" s="50">
        <v>2</v>
      </c>
      <c r="B553" s="61" t="s">
        <v>655</v>
      </c>
      <c r="C553" s="57">
        <v>1</v>
      </c>
      <c r="D553" s="72">
        <v>35578</v>
      </c>
      <c r="E553" s="83">
        <v>0</v>
      </c>
      <c r="F553" s="83">
        <v>0</v>
      </c>
      <c r="G553" s="83">
        <v>0</v>
      </c>
      <c r="H553" s="83"/>
      <c r="I553" s="83">
        <v>0</v>
      </c>
      <c r="J553" s="83">
        <v>0</v>
      </c>
      <c r="K553" s="83">
        <v>0</v>
      </c>
      <c r="L553" s="83">
        <v>0.02</v>
      </c>
      <c r="M553" s="83">
        <v>0.02</v>
      </c>
    </row>
    <row r="554" spans="1:13">
      <c r="A554" s="50">
        <v>2</v>
      </c>
      <c r="B554" s="61" t="s">
        <v>655</v>
      </c>
      <c r="C554" s="57">
        <v>2</v>
      </c>
      <c r="D554" s="72">
        <v>35782</v>
      </c>
      <c r="E554" s="83">
        <v>0</v>
      </c>
      <c r="F554" s="83">
        <v>0</v>
      </c>
      <c r="G554" s="83">
        <v>0</v>
      </c>
      <c r="H554" s="83"/>
      <c r="I554" s="83">
        <v>0</v>
      </c>
      <c r="J554" s="83">
        <v>0</v>
      </c>
      <c r="K554" s="83">
        <v>0</v>
      </c>
      <c r="L554" s="83">
        <v>0</v>
      </c>
      <c r="M554" s="83">
        <v>0</v>
      </c>
    </row>
    <row r="555" spans="1:13">
      <c r="A555" s="50">
        <v>2</v>
      </c>
      <c r="B555" s="61" t="s">
        <v>655</v>
      </c>
      <c r="C555" s="57">
        <v>3</v>
      </c>
      <c r="D555" s="72">
        <v>35914</v>
      </c>
      <c r="E555" s="83">
        <v>0</v>
      </c>
      <c r="F555" s="83">
        <v>0</v>
      </c>
      <c r="G555" s="83">
        <v>0</v>
      </c>
      <c r="H555" s="83"/>
      <c r="I555" s="83">
        <v>0</v>
      </c>
      <c r="J555" s="83">
        <v>0</v>
      </c>
      <c r="K555" s="83">
        <v>0</v>
      </c>
      <c r="L555" s="83"/>
      <c r="M555" s="83">
        <v>0</v>
      </c>
    </row>
    <row r="556" spans="1:13">
      <c r="A556" s="50">
        <v>2</v>
      </c>
      <c r="B556" s="61" t="s">
        <v>147</v>
      </c>
      <c r="C556" s="57">
        <v>1</v>
      </c>
      <c r="D556" s="72">
        <v>35934</v>
      </c>
      <c r="E556" s="83">
        <v>0</v>
      </c>
      <c r="F556" s="83">
        <v>0</v>
      </c>
      <c r="G556" s="83">
        <v>0</v>
      </c>
      <c r="H556" s="83"/>
      <c r="I556" s="83">
        <v>0</v>
      </c>
      <c r="J556" s="83">
        <v>0</v>
      </c>
      <c r="K556" s="83">
        <v>0</v>
      </c>
      <c r="L556" s="83"/>
      <c r="M556" s="83">
        <v>0</v>
      </c>
    </row>
    <row r="557" spans="1:13">
      <c r="A557" s="50">
        <v>2</v>
      </c>
      <c r="B557" s="61" t="s">
        <v>656</v>
      </c>
      <c r="C557" s="57">
        <v>1</v>
      </c>
      <c r="D557" s="72">
        <v>35599</v>
      </c>
      <c r="E557" s="83">
        <v>0</v>
      </c>
      <c r="F557" s="83">
        <v>0</v>
      </c>
      <c r="G557" s="83">
        <v>0</v>
      </c>
      <c r="H557" s="83"/>
      <c r="I557" s="83">
        <v>0</v>
      </c>
      <c r="J557" s="83">
        <v>0</v>
      </c>
      <c r="K557" s="83">
        <v>0</v>
      </c>
      <c r="L557" s="83">
        <v>0</v>
      </c>
      <c r="M557" s="83">
        <v>0</v>
      </c>
    </row>
    <row r="558" spans="1:13">
      <c r="A558" s="50">
        <v>2</v>
      </c>
      <c r="B558" s="61" t="s">
        <v>656</v>
      </c>
      <c r="C558" s="57">
        <v>2</v>
      </c>
      <c r="D558" s="72">
        <v>35817</v>
      </c>
      <c r="E558" s="83">
        <v>0</v>
      </c>
      <c r="F558" s="83">
        <v>0</v>
      </c>
      <c r="G558" s="83">
        <v>0</v>
      </c>
      <c r="H558" s="83"/>
      <c r="I558" s="83">
        <v>0</v>
      </c>
      <c r="J558" s="83">
        <v>0</v>
      </c>
      <c r="K558" s="83">
        <v>0</v>
      </c>
      <c r="L558" s="83">
        <v>0</v>
      </c>
      <c r="M558" s="83">
        <v>0</v>
      </c>
    </row>
    <row r="559" spans="1:13">
      <c r="A559" s="50">
        <v>2</v>
      </c>
      <c r="B559" s="61" t="s">
        <v>657</v>
      </c>
      <c r="C559" s="57">
        <v>1</v>
      </c>
      <c r="D559" s="72">
        <v>35599</v>
      </c>
      <c r="E559" s="83">
        <v>0</v>
      </c>
      <c r="F559" s="83">
        <v>0</v>
      </c>
      <c r="G559" s="83">
        <v>0</v>
      </c>
      <c r="H559" s="83"/>
      <c r="I559" s="83">
        <v>0</v>
      </c>
      <c r="J559" s="83">
        <v>0</v>
      </c>
      <c r="K559" s="83">
        <v>0</v>
      </c>
      <c r="L559" s="83">
        <v>0.02</v>
      </c>
      <c r="M559" s="83">
        <v>0.02</v>
      </c>
    </row>
    <row r="560" spans="1:13">
      <c r="A560" s="50">
        <v>2</v>
      </c>
      <c r="B560" s="61" t="s">
        <v>657</v>
      </c>
      <c r="C560" s="57">
        <v>2</v>
      </c>
      <c r="D560" s="72">
        <v>35817</v>
      </c>
      <c r="E560" s="83">
        <v>0</v>
      </c>
      <c r="F560" s="83">
        <v>0</v>
      </c>
      <c r="G560" s="83">
        <v>0</v>
      </c>
      <c r="H560" s="83"/>
      <c r="I560" s="83">
        <v>0</v>
      </c>
      <c r="J560" s="83">
        <v>0</v>
      </c>
      <c r="K560" s="83">
        <v>0</v>
      </c>
      <c r="L560" s="83">
        <v>0</v>
      </c>
      <c r="M560" s="83">
        <v>0</v>
      </c>
    </row>
    <row r="561" spans="1:13">
      <c r="A561" s="50">
        <v>2</v>
      </c>
      <c r="B561" s="61" t="s">
        <v>148</v>
      </c>
      <c r="C561" s="57">
        <v>1</v>
      </c>
      <c r="D561" s="72">
        <v>35926</v>
      </c>
      <c r="E561" s="83">
        <v>0</v>
      </c>
      <c r="F561" s="83">
        <v>0</v>
      </c>
      <c r="G561" s="83">
        <v>0</v>
      </c>
      <c r="H561" s="83"/>
      <c r="I561" s="83">
        <v>0</v>
      </c>
      <c r="J561" s="83">
        <v>0</v>
      </c>
      <c r="K561" s="83">
        <v>0</v>
      </c>
      <c r="L561" s="83"/>
      <c r="M561" s="83">
        <v>0</v>
      </c>
    </row>
    <row r="562" spans="1:13">
      <c r="A562" s="50">
        <v>2</v>
      </c>
      <c r="B562" s="61" t="s">
        <v>658</v>
      </c>
      <c r="C562" s="57">
        <v>1</v>
      </c>
      <c r="D562" s="72">
        <v>35584</v>
      </c>
      <c r="E562" s="83">
        <v>0</v>
      </c>
      <c r="F562" s="83">
        <v>0</v>
      </c>
      <c r="G562" s="83">
        <v>0</v>
      </c>
      <c r="H562" s="83"/>
      <c r="I562" s="83">
        <v>0</v>
      </c>
      <c r="J562" s="83">
        <v>0</v>
      </c>
      <c r="K562" s="83">
        <v>0</v>
      </c>
      <c r="L562" s="83">
        <v>0</v>
      </c>
      <c r="M562" s="83">
        <v>0</v>
      </c>
    </row>
    <row r="563" spans="1:13">
      <c r="A563" s="50">
        <v>2</v>
      </c>
      <c r="B563" s="61" t="s">
        <v>658</v>
      </c>
      <c r="C563" s="57">
        <v>2</v>
      </c>
      <c r="D563" s="72">
        <v>35822</v>
      </c>
      <c r="E563" s="83">
        <v>0</v>
      </c>
      <c r="F563" s="83">
        <v>0</v>
      </c>
      <c r="G563" s="83">
        <v>0</v>
      </c>
      <c r="H563" s="83"/>
      <c r="I563" s="83">
        <v>0</v>
      </c>
      <c r="J563" s="83">
        <v>0</v>
      </c>
      <c r="K563" s="83">
        <v>0</v>
      </c>
      <c r="L563" s="83">
        <v>0</v>
      </c>
      <c r="M563" s="83">
        <v>0</v>
      </c>
    </row>
    <row r="564" spans="1:13">
      <c r="A564" s="50">
        <v>2</v>
      </c>
      <c r="B564" s="61" t="s">
        <v>149</v>
      </c>
      <c r="C564" s="57">
        <v>1</v>
      </c>
      <c r="D564" s="72">
        <v>35921</v>
      </c>
      <c r="E564" s="83">
        <v>0</v>
      </c>
      <c r="F564" s="83">
        <v>0</v>
      </c>
      <c r="G564" s="83">
        <v>0</v>
      </c>
      <c r="H564" s="83"/>
      <c r="I564" s="83">
        <v>0</v>
      </c>
      <c r="J564" s="83">
        <v>0</v>
      </c>
      <c r="K564" s="83">
        <v>0</v>
      </c>
      <c r="L564" s="83"/>
      <c r="M564" s="83">
        <v>0</v>
      </c>
    </row>
    <row r="565" spans="1:13">
      <c r="A565" s="50">
        <v>2</v>
      </c>
      <c r="B565" s="61" t="s">
        <v>659</v>
      </c>
      <c r="C565" s="57">
        <v>1</v>
      </c>
      <c r="D565" s="72">
        <v>35584</v>
      </c>
      <c r="E565" s="83">
        <v>0</v>
      </c>
      <c r="F565" s="83">
        <v>0</v>
      </c>
      <c r="G565" s="83">
        <v>0</v>
      </c>
      <c r="H565" s="83"/>
      <c r="I565" s="83">
        <v>0</v>
      </c>
      <c r="J565" s="83">
        <v>0</v>
      </c>
      <c r="K565" s="83">
        <v>0</v>
      </c>
      <c r="L565" s="83">
        <v>0</v>
      </c>
      <c r="M565" s="83">
        <v>0</v>
      </c>
    </row>
    <row r="566" spans="1:13">
      <c r="A566" s="50">
        <v>2</v>
      </c>
      <c r="B566" s="61" t="s">
        <v>659</v>
      </c>
      <c r="C566" s="57">
        <v>2</v>
      </c>
      <c r="D566" s="72">
        <v>35822</v>
      </c>
      <c r="E566" s="83">
        <v>0</v>
      </c>
      <c r="F566" s="83">
        <v>0</v>
      </c>
      <c r="G566" s="83">
        <v>0</v>
      </c>
      <c r="H566" s="83"/>
      <c r="I566" s="83">
        <v>0</v>
      </c>
      <c r="J566" s="83">
        <v>0</v>
      </c>
      <c r="K566" s="83">
        <v>0</v>
      </c>
      <c r="L566" s="83">
        <v>0</v>
      </c>
      <c r="M566" s="83">
        <v>0</v>
      </c>
    </row>
    <row r="567" spans="1:13">
      <c r="A567" s="50">
        <v>2</v>
      </c>
      <c r="B567" s="61" t="s">
        <v>150</v>
      </c>
      <c r="C567" s="57">
        <v>1</v>
      </c>
      <c r="D567" s="72">
        <v>35920</v>
      </c>
      <c r="E567" s="83">
        <v>0</v>
      </c>
      <c r="F567" s="83">
        <v>0</v>
      </c>
      <c r="G567" s="83">
        <v>0</v>
      </c>
      <c r="H567" s="83"/>
      <c r="I567" s="83">
        <v>0</v>
      </c>
      <c r="J567" s="83">
        <v>0</v>
      </c>
      <c r="K567" s="83">
        <v>0</v>
      </c>
      <c r="L567" s="83"/>
      <c r="M567" s="83">
        <v>0</v>
      </c>
    </row>
    <row r="568" spans="1:13">
      <c r="A568" s="50">
        <v>2</v>
      </c>
      <c r="B568" s="61" t="s">
        <v>660</v>
      </c>
      <c r="C568" s="57">
        <v>1</v>
      </c>
      <c r="D568" s="72">
        <v>35625</v>
      </c>
      <c r="E568" s="83">
        <v>0</v>
      </c>
      <c r="F568" s="83">
        <v>0</v>
      </c>
      <c r="G568" s="83">
        <v>0</v>
      </c>
      <c r="H568" s="83"/>
      <c r="I568" s="83">
        <v>0</v>
      </c>
      <c r="J568" s="83">
        <v>0</v>
      </c>
      <c r="K568" s="83">
        <v>0</v>
      </c>
      <c r="L568" s="83">
        <v>0</v>
      </c>
      <c r="M568" s="83">
        <v>0</v>
      </c>
    </row>
    <row r="569" spans="1:13">
      <c r="A569" s="50">
        <v>2</v>
      </c>
      <c r="B569" s="61" t="s">
        <v>660</v>
      </c>
      <c r="C569" s="57">
        <v>2</v>
      </c>
      <c r="D569" s="72">
        <v>35765</v>
      </c>
      <c r="E569" s="83">
        <v>0</v>
      </c>
      <c r="F569" s="83">
        <v>0</v>
      </c>
      <c r="G569" s="83">
        <v>0</v>
      </c>
      <c r="H569" s="83"/>
      <c r="I569" s="83">
        <v>0</v>
      </c>
      <c r="J569" s="83">
        <v>0</v>
      </c>
      <c r="K569" s="83">
        <v>0</v>
      </c>
      <c r="L569" s="83">
        <v>0</v>
      </c>
      <c r="M569" s="83">
        <v>0</v>
      </c>
    </row>
    <row r="570" spans="1:13">
      <c r="A570" s="50">
        <v>2</v>
      </c>
      <c r="B570" s="61" t="s">
        <v>151</v>
      </c>
      <c r="C570" s="57">
        <v>1</v>
      </c>
      <c r="D570" s="72">
        <v>35935</v>
      </c>
      <c r="E570" s="83">
        <v>0</v>
      </c>
      <c r="F570" s="83">
        <v>0</v>
      </c>
      <c r="G570" s="83">
        <v>0</v>
      </c>
      <c r="H570" s="83"/>
      <c r="I570" s="83">
        <v>0</v>
      </c>
      <c r="J570" s="83">
        <v>0</v>
      </c>
      <c r="K570" s="83">
        <v>0</v>
      </c>
      <c r="L570" s="83"/>
      <c r="M570" s="83">
        <v>0</v>
      </c>
    </row>
    <row r="571" spans="1:13">
      <c r="A571" s="50">
        <v>2</v>
      </c>
      <c r="B571" s="61" t="s">
        <v>661</v>
      </c>
      <c r="C571" s="57">
        <v>1</v>
      </c>
      <c r="D571" s="72">
        <v>35558</v>
      </c>
      <c r="E571" s="83">
        <v>0</v>
      </c>
      <c r="F571" s="83">
        <v>0</v>
      </c>
      <c r="G571" s="83">
        <v>0</v>
      </c>
      <c r="H571" s="83"/>
      <c r="I571" s="83">
        <v>0</v>
      </c>
      <c r="J571" s="83">
        <v>0</v>
      </c>
      <c r="K571" s="83">
        <v>0</v>
      </c>
      <c r="L571" s="83">
        <v>0</v>
      </c>
      <c r="M571" s="83">
        <v>0</v>
      </c>
    </row>
    <row r="572" spans="1:13">
      <c r="A572" s="50">
        <v>2</v>
      </c>
      <c r="B572" s="61" t="s">
        <v>661</v>
      </c>
      <c r="C572" s="57">
        <v>2</v>
      </c>
      <c r="D572" s="72">
        <v>35754</v>
      </c>
      <c r="E572" s="83">
        <v>0</v>
      </c>
      <c r="F572" s="83">
        <v>0</v>
      </c>
      <c r="G572" s="83">
        <v>0</v>
      </c>
      <c r="H572" s="83"/>
      <c r="I572" s="83">
        <v>0</v>
      </c>
      <c r="J572" s="83">
        <v>0</v>
      </c>
      <c r="K572" s="83">
        <v>0</v>
      </c>
      <c r="L572" s="83">
        <v>0</v>
      </c>
      <c r="M572" s="83">
        <v>0</v>
      </c>
    </row>
    <row r="573" spans="1:13">
      <c r="A573" s="50">
        <v>2</v>
      </c>
      <c r="B573" s="61" t="s">
        <v>114</v>
      </c>
      <c r="C573" s="57">
        <v>1</v>
      </c>
      <c r="D573" s="72">
        <v>35992</v>
      </c>
      <c r="E573" s="83">
        <v>0</v>
      </c>
      <c r="F573" s="83">
        <v>0</v>
      </c>
      <c r="G573" s="83">
        <v>0</v>
      </c>
      <c r="H573" s="83"/>
      <c r="I573" s="83">
        <v>0</v>
      </c>
      <c r="J573" s="83">
        <v>0</v>
      </c>
      <c r="K573" s="83">
        <v>0</v>
      </c>
      <c r="L573" s="83"/>
      <c r="M573" s="83">
        <v>0</v>
      </c>
    </row>
    <row r="574" spans="1:13">
      <c r="A574" s="50">
        <v>2</v>
      </c>
      <c r="B574" s="61" t="s">
        <v>662</v>
      </c>
      <c r="C574" s="57">
        <v>1</v>
      </c>
      <c r="D574" s="72">
        <v>35621</v>
      </c>
      <c r="E574" s="83">
        <v>0</v>
      </c>
      <c r="F574" s="83">
        <v>0</v>
      </c>
      <c r="G574" s="83">
        <v>0</v>
      </c>
      <c r="H574" s="83"/>
      <c r="I574" s="83">
        <v>0</v>
      </c>
      <c r="J574" s="83">
        <v>0</v>
      </c>
      <c r="K574" s="83">
        <v>0</v>
      </c>
      <c r="L574" s="83">
        <v>0</v>
      </c>
      <c r="M574" s="83">
        <v>0</v>
      </c>
    </row>
    <row r="575" spans="1:13">
      <c r="A575" s="50">
        <v>2</v>
      </c>
      <c r="B575" s="61" t="s">
        <v>662</v>
      </c>
      <c r="C575" s="57">
        <v>2</v>
      </c>
      <c r="D575" s="72">
        <v>35871</v>
      </c>
      <c r="E575" s="83">
        <v>0</v>
      </c>
      <c r="F575" s="83">
        <v>0</v>
      </c>
      <c r="G575" s="83">
        <v>0</v>
      </c>
      <c r="H575" s="83"/>
      <c r="I575" s="83">
        <v>0</v>
      </c>
      <c r="J575" s="83">
        <v>0</v>
      </c>
      <c r="K575" s="83">
        <v>0</v>
      </c>
      <c r="L575" s="83">
        <v>0</v>
      </c>
      <c r="M575" s="83">
        <v>0</v>
      </c>
    </row>
    <row r="576" spans="1:13">
      <c r="A576" s="50">
        <v>2</v>
      </c>
      <c r="B576" s="61" t="s">
        <v>152</v>
      </c>
      <c r="C576" s="57">
        <v>1</v>
      </c>
      <c r="D576" s="72">
        <v>35933</v>
      </c>
      <c r="E576" s="83">
        <v>0</v>
      </c>
      <c r="F576" s="83">
        <v>0</v>
      </c>
      <c r="G576" s="83">
        <v>0</v>
      </c>
      <c r="H576" s="83"/>
      <c r="I576" s="83">
        <v>0</v>
      </c>
      <c r="J576" s="83">
        <v>0</v>
      </c>
      <c r="K576" s="83">
        <v>0</v>
      </c>
      <c r="L576" s="83"/>
      <c r="M576" s="83">
        <v>0</v>
      </c>
    </row>
    <row r="577" spans="1:13">
      <c r="A577" s="50">
        <v>2</v>
      </c>
      <c r="B577" s="61" t="s">
        <v>672</v>
      </c>
      <c r="C577" s="57">
        <v>1</v>
      </c>
      <c r="D577" s="72">
        <v>35633</v>
      </c>
      <c r="E577" s="83">
        <v>0</v>
      </c>
      <c r="F577" s="83">
        <v>0</v>
      </c>
      <c r="G577" s="83">
        <v>0</v>
      </c>
      <c r="H577" s="83"/>
      <c r="I577" s="83">
        <v>0</v>
      </c>
      <c r="J577" s="83">
        <v>0</v>
      </c>
      <c r="K577" s="83">
        <v>0</v>
      </c>
      <c r="L577" s="83">
        <v>0</v>
      </c>
      <c r="M577" s="83">
        <v>0</v>
      </c>
    </row>
    <row r="578" spans="1:13">
      <c r="A578" s="50">
        <v>2</v>
      </c>
      <c r="B578" s="61" t="s">
        <v>672</v>
      </c>
      <c r="C578" s="57">
        <v>2</v>
      </c>
      <c r="D578" s="72">
        <v>35872</v>
      </c>
      <c r="E578" s="83">
        <v>0</v>
      </c>
      <c r="F578" s="83">
        <v>0</v>
      </c>
      <c r="G578" s="83">
        <v>0</v>
      </c>
      <c r="H578" s="83"/>
      <c r="I578" s="83">
        <v>7.8E-2</v>
      </c>
      <c r="J578" s="83">
        <v>0</v>
      </c>
      <c r="K578" s="83">
        <v>0</v>
      </c>
      <c r="L578" s="83">
        <v>0</v>
      </c>
      <c r="M578" s="83">
        <v>0</v>
      </c>
    </row>
    <row r="579" spans="1:13">
      <c r="A579" s="50">
        <v>2</v>
      </c>
      <c r="B579" s="61" t="s">
        <v>169</v>
      </c>
      <c r="C579" s="57">
        <v>1</v>
      </c>
      <c r="D579" s="72">
        <v>35935</v>
      </c>
      <c r="E579" s="83">
        <v>0</v>
      </c>
      <c r="F579" s="83">
        <v>0</v>
      </c>
      <c r="G579" s="83">
        <v>0</v>
      </c>
      <c r="H579" s="83"/>
      <c r="I579" s="83">
        <v>0</v>
      </c>
      <c r="J579" s="83">
        <v>0</v>
      </c>
      <c r="K579" s="83">
        <v>0</v>
      </c>
      <c r="L579" s="83"/>
      <c r="M579" s="83">
        <v>0</v>
      </c>
    </row>
    <row r="580" spans="1:13">
      <c r="A580" s="50">
        <v>2</v>
      </c>
      <c r="B580" s="61" t="s">
        <v>663</v>
      </c>
      <c r="C580" s="57">
        <v>1</v>
      </c>
      <c r="D580" s="72">
        <v>35579</v>
      </c>
      <c r="E580" s="83">
        <v>0</v>
      </c>
      <c r="F580" s="83">
        <v>0</v>
      </c>
      <c r="G580" s="83">
        <v>0</v>
      </c>
      <c r="H580" s="83"/>
      <c r="I580" s="83">
        <v>0</v>
      </c>
      <c r="J580" s="83">
        <v>0</v>
      </c>
      <c r="K580" s="83">
        <v>0</v>
      </c>
      <c r="L580" s="83">
        <v>0.02</v>
      </c>
      <c r="M580" s="83">
        <v>0.02</v>
      </c>
    </row>
    <row r="581" spans="1:13">
      <c r="A581" s="50">
        <v>2</v>
      </c>
      <c r="B581" s="61" t="s">
        <v>663</v>
      </c>
      <c r="C581" s="57">
        <v>2</v>
      </c>
      <c r="D581" s="72">
        <v>35753</v>
      </c>
      <c r="E581" s="83">
        <v>0</v>
      </c>
      <c r="F581" s="83">
        <v>0</v>
      </c>
      <c r="G581" s="83">
        <v>0</v>
      </c>
      <c r="H581" s="83"/>
      <c r="I581" s="83">
        <v>0</v>
      </c>
      <c r="J581" s="83">
        <v>0</v>
      </c>
      <c r="K581" s="83">
        <v>0</v>
      </c>
      <c r="L581" s="83">
        <v>0</v>
      </c>
      <c r="M581" s="83">
        <v>0</v>
      </c>
    </row>
    <row r="582" spans="1:13">
      <c r="A582" s="50">
        <v>2</v>
      </c>
      <c r="B582" s="61" t="s">
        <v>153</v>
      </c>
      <c r="C582" s="57">
        <v>1</v>
      </c>
      <c r="D582" s="72">
        <v>35962</v>
      </c>
      <c r="E582" s="83">
        <v>0</v>
      </c>
      <c r="F582" s="83">
        <v>0</v>
      </c>
      <c r="G582" s="83">
        <v>0</v>
      </c>
      <c r="H582" s="83"/>
      <c r="I582" s="83">
        <v>0</v>
      </c>
      <c r="J582" s="83">
        <v>0</v>
      </c>
      <c r="K582" s="83">
        <v>0</v>
      </c>
      <c r="L582" s="83"/>
      <c r="M582" s="83">
        <v>0</v>
      </c>
    </row>
    <row r="583" spans="1:13">
      <c r="A583" s="50">
        <v>2</v>
      </c>
      <c r="B583" s="61" t="s">
        <v>664</v>
      </c>
      <c r="C583" s="57">
        <v>1</v>
      </c>
      <c r="D583" s="72">
        <v>35579</v>
      </c>
      <c r="E583" s="83">
        <v>0</v>
      </c>
      <c r="F583" s="83">
        <v>0</v>
      </c>
      <c r="G583" s="83">
        <v>0</v>
      </c>
      <c r="H583" s="83"/>
      <c r="I583" s="83">
        <v>0</v>
      </c>
      <c r="J583" s="83">
        <v>0</v>
      </c>
      <c r="K583" s="83">
        <v>0</v>
      </c>
      <c r="L583" s="83">
        <v>0</v>
      </c>
      <c r="M583" s="83">
        <v>0</v>
      </c>
    </row>
    <row r="584" spans="1:13">
      <c r="A584" s="50">
        <v>2</v>
      </c>
      <c r="B584" s="61" t="s">
        <v>664</v>
      </c>
      <c r="C584" s="57">
        <v>2</v>
      </c>
      <c r="D584" s="72">
        <v>35768</v>
      </c>
      <c r="E584" s="83">
        <v>0</v>
      </c>
      <c r="F584" s="83">
        <v>0</v>
      </c>
      <c r="G584" s="83">
        <v>0</v>
      </c>
      <c r="H584" s="83"/>
      <c r="I584" s="83">
        <v>0</v>
      </c>
      <c r="J584" s="83">
        <v>0</v>
      </c>
      <c r="K584" s="83">
        <v>0</v>
      </c>
      <c r="L584" s="83">
        <v>0</v>
      </c>
      <c r="M584" s="83">
        <v>0</v>
      </c>
    </row>
    <row r="585" spans="1:13">
      <c r="A585" s="50">
        <v>2</v>
      </c>
      <c r="B585" s="61" t="s">
        <v>154</v>
      </c>
      <c r="C585" s="57">
        <v>1</v>
      </c>
      <c r="D585" s="72">
        <v>35907</v>
      </c>
      <c r="E585" s="83">
        <v>0</v>
      </c>
      <c r="F585" s="83">
        <v>0</v>
      </c>
      <c r="G585" s="83">
        <v>0</v>
      </c>
      <c r="H585" s="83"/>
      <c r="I585" s="83">
        <v>0</v>
      </c>
      <c r="J585" s="83">
        <v>0</v>
      </c>
      <c r="K585" s="83">
        <v>0</v>
      </c>
      <c r="L585" s="83"/>
      <c r="M585" s="83">
        <v>0</v>
      </c>
    </row>
    <row r="586" spans="1:13">
      <c r="A586" s="50">
        <v>2</v>
      </c>
      <c r="B586" s="61" t="s">
        <v>665</v>
      </c>
      <c r="C586" s="57">
        <v>1</v>
      </c>
      <c r="D586" s="72">
        <v>35626</v>
      </c>
      <c r="E586" s="83">
        <v>0</v>
      </c>
      <c r="F586" s="83">
        <v>0</v>
      </c>
      <c r="G586" s="83">
        <v>0</v>
      </c>
      <c r="H586" s="83"/>
      <c r="I586" s="83">
        <v>0</v>
      </c>
      <c r="J586" s="83">
        <v>0</v>
      </c>
      <c r="K586" s="83">
        <v>0</v>
      </c>
      <c r="L586" s="83">
        <v>0</v>
      </c>
      <c r="M586" s="83">
        <v>0</v>
      </c>
    </row>
    <row r="587" spans="1:13">
      <c r="A587" s="50">
        <v>2</v>
      </c>
      <c r="B587" s="61" t="s">
        <v>665</v>
      </c>
      <c r="C587" s="57">
        <v>2</v>
      </c>
      <c r="D587" s="72">
        <v>35836</v>
      </c>
      <c r="E587" s="83">
        <v>0</v>
      </c>
      <c r="F587" s="83">
        <v>0</v>
      </c>
      <c r="G587" s="83">
        <v>0</v>
      </c>
      <c r="H587" s="83"/>
      <c r="I587" s="83">
        <v>0</v>
      </c>
      <c r="J587" s="83">
        <v>0</v>
      </c>
      <c r="K587" s="83">
        <v>0</v>
      </c>
      <c r="L587" s="83">
        <v>0</v>
      </c>
      <c r="M587" s="83">
        <v>0</v>
      </c>
    </row>
    <row r="588" spans="1:13">
      <c r="A588" s="50">
        <v>2</v>
      </c>
      <c r="B588" s="61" t="s">
        <v>155</v>
      </c>
      <c r="C588" s="57">
        <v>1</v>
      </c>
      <c r="D588" s="72">
        <v>35907</v>
      </c>
      <c r="E588" s="83">
        <v>0</v>
      </c>
      <c r="F588" s="83">
        <v>1</v>
      </c>
      <c r="G588" s="83">
        <v>0</v>
      </c>
      <c r="H588" s="83"/>
      <c r="I588" s="83">
        <v>0</v>
      </c>
      <c r="J588" s="83">
        <v>0</v>
      </c>
      <c r="K588" s="83">
        <v>0</v>
      </c>
      <c r="L588" s="83"/>
      <c r="M588" s="83">
        <v>0</v>
      </c>
    </row>
    <row r="589" spans="1:13">
      <c r="A589" s="50">
        <v>2</v>
      </c>
      <c r="B589" s="61" t="s">
        <v>666</v>
      </c>
      <c r="C589" s="57">
        <v>1</v>
      </c>
      <c r="D589" s="72">
        <v>35572</v>
      </c>
      <c r="E589" s="83">
        <v>0</v>
      </c>
      <c r="F589" s="83">
        <v>0</v>
      </c>
      <c r="G589" s="83">
        <v>0</v>
      </c>
      <c r="H589" s="83"/>
      <c r="I589" s="83">
        <v>0</v>
      </c>
      <c r="J589" s="83">
        <v>0</v>
      </c>
      <c r="K589" s="83">
        <v>0</v>
      </c>
      <c r="L589" s="83">
        <v>0</v>
      </c>
      <c r="M589" s="83">
        <v>0</v>
      </c>
    </row>
    <row r="590" spans="1:13">
      <c r="A590" s="50">
        <v>2</v>
      </c>
      <c r="B590" s="61" t="s">
        <v>666</v>
      </c>
      <c r="C590" s="57">
        <v>2</v>
      </c>
      <c r="D590" s="72">
        <v>35830</v>
      </c>
      <c r="E590" s="83">
        <v>0</v>
      </c>
      <c r="F590" s="83">
        <v>0</v>
      </c>
      <c r="G590" s="83">
        <v>0</v>
      </c>
      <c r="H590" s="83"/>
      <c r="I590" s="83">
        <v>0</v>
      </c>
      <c r="J590" s="83">
        <v>0</v>
      </c>
      <c r="K590" s="83">
        <v>0</v>
      </c>
      <c r="L590" s="83">
        <v>0</v>
      </c>
      <c r="M590" s="83">
        <v>0</v>
      </c>
    </row>
    <row r="591" spans="1:13">
      <c r="A591" s="50">
        <v>2</v>
      </c>
      <c r="B591" s="61" t="s">
        <v>115</v>
      </c>
      <c r="C591" s="57">
        <v>1</v>
      </c>
      <c r="D591" s="72">
        <v>35970</v>
      </c>
      <c r="E591" s="83">
        <v>0</v>
      </c>
      <c r="F591" s="83">
        <v>0</v>
      </c>
      <c r="G591" s="83">
        <v>0</v>
      </c>
      <c r="H591" s="83"/>
      <c r="I591" s="83">
        <v>0</v>
      </c>
      <c r="J591" s="83">
        <v>0</v>
      </c>
      <c r="K591" s="83">
        <v>0</v>
      </c>
      <c r="L591" s="83"/>
      <c r="M591" s="83">
        <v>0</v>
      </c>
    </row>
    <row r="592" spans="1:13">
      <c r="A592" s="50">
        <v>2</v>
      </c>
      <c r="B592" s="61" t="s">
        <v>667</v>
      </c>
      <c r="C592" s="57">
        <v>1</v>
      </c>
      <c r="D592" s="72">
        <v>35590</v>
      </c>
      <c r="E592" s="83">
        <v>0</v>
      </c>
      <c r="F592" s="83">
        <v>0</v>
      </c>
      <c r="G592" s="83">
        <v>0</v>
      </c>
      <c r="H592" s="83"/>
      <c r="I592" s="83">
        <v>0</v>
      </c>
      <c r="J592" s="83">
        <v>0</v>
      </c>
      <c r="K592" s="83">
        <v>0</v>
      </c>
      <c r="L592" s="83">
        <v>0</v>
      </c>
      <c r="M592" s="83">
        <v>0</v>
      </c>
    </row>
    <row r="593" spans="1:13">
      <c r="A593" s="50">
        <v>2</v>
      </c>
      <c r="B593" s="61" t="s">
        <v>667</v>
      </c>
      <c r="C593" s="57">
        <v>2</v>
      </c>
      <c r="D593" s="72">
        <v>35830</v>
      </c>
      <c r="E593" s="83">
        <v>0</v>
      </c>
      <c r="F593" s="83">
        <v>0</v>
      </c>
      <c r="G593" s="83">
        <v>0</v>
      </c>
      <c r="H593" s="83"/>
      <c r="I593" s="83">
        <v>0</v>
      </c>
      <c r="J593" s="83">
        <v>0</v>
      </c>
      <c r="K593" s="83">
        <v>0</v>
      </c>
      <c r="L593" s="83">
        <v>0</v>
      </c>
      <c r="M593" s="83">
        <v>0</v>
      </c>
    </row>
    <row r="594" spans="1:13">
      <c r="A594" s="50">
        <v>2</v>
      </c>
      <c r="B594" s="61" t="s">
        <v>175</v>
      </c>
      <c r="C594" s="57">
        <v>1</v>
      </c>
      <c r="D594" s="72">
        <v>35898</v>
      </c>
      <c r="E594" s="83">
        <v>0</v>
      </c>
      <c r="F594" s="83">
        <v>0</v>
      </c>
      <c r="G594" s="83">
        <v>0</v>
      </c>
      <c r="H594" s="83"/>
      <c r="I594" s="83">
        <v>0</v>
      </c>
      <c r="J594" s="83">
        <v>0</v>
      </c>
      <c r="K594" s="83">
        <v>0</v>
      </c>
      <c r="L594" s="83"/>
      <c r="M594" s="83">
        <v>0</v>
      </c>
    </row>
    <row r="595" spans="1:13">
      <c r="A595" s="50">
        <v>2</v>
      </c>
      <c r="B595" s="61" t="s">
        <v>668</v>
      </c>
      <c r="C595" s="57">
        <v>1</v>
      </c>
      <c r="D595" s="72">
        <v>35591</v>
      </c>
      <c r="E595" s="83">
        <v>0</v>
      </c>
      <c r="F595" s="83">
        <v>0</v>
      </c>
      <c r="G595" s="83">
        <v>0</v>
      </c>
      <c r="H595" s="83"/>
      <c r="I595" s="83">
        <v>0</v>
      </c>
      <c r="J595" s="83">
        <v>0</v>
      </c>
      <c r="K595" s="83">
        <v>0</v>
      </c>
      <c r="L595" s="83">
        <v>0</v>
      </c>
      <c r="M595" s="83">
        <v>0</v>
      </c>
    </row>
    <row r="596" spans="1:13">
      <c r="A596" s="50">
        <v>2</v>
      </c>
      <c r="B596" s="61" t="s">
        <v>668</v>
      </c>
      <c r="C596" s="57">
        <v>2</v>
      </c>
      <c r="D596" s="72">
        <v>35830</v>
      </c>
      <c r="E596" s="83">
        <v>0</v>
      </c>
      <c r="F596" s="83">
        <v>0</v>
      </c>
      <c r="G596" s="83">
        <v>0</v>
      </c>
      <c r="H596" s="83"/>
      <c r="I596" s="83">
        <v>0</v>
      </c>
      <c r="J596" s="83">
        <v>0</v>
      </c>
      <c r="K596" s="83">
        <v>0</v>
      </c>
      <c r="L596" s="83">
        <v>0</v>
      </c>
      <c r="M596" s="83">
        <v>0</v>
      </c>
    </row>
    <row r="597" spans="1:13">
      <c r="A597" s="50">
        <v>2</v>
      </c>
      <c r="B597" s="61" t="s">
        <v>116</v>
      </c>
      <c r="C597" s="57">
        <v>1</v>
      </c>
      <c r="D597" s="72">
        <v>35901</v>
      </c>
      <c r="E597" s="83">
        <v>0</v>
      </c>
      <c r="F597" s="83">
        <v>0</v>
      </c>
      <c r="G597" s="83">
        <v>0</v>
      </c>
      <c r="H597" s="83"/>
      <c r="I597" s="83">
        <v>0</v>
      </c>
      <c r="J597" s="83">
        <v>0</v>
      </c>
      <c r="K597" s="83">
        <v>0</v>
      </c>
      <c r="L597" s="83"/>
      <c r="M597" s="83">
        <v>0</v>
      </c>
    </row>
    <row r="598" spans="1:13">
      <c r="A598" s="50">
        <v>2</v>
      </c>
      <c r="B598" s="61" t="s">
        <v>669</v>
      </c>
      <c r="C598" s="57">
        <v>1</v>
      </c>
      <c r="D598" s="72">
        <v>35571</v>
      </c>
      <c r="E598" s="83">
        <v>0</v>
      </c>
      <c r="F598" s="83">
        <v>0</v>
      </c>
      <c r="G598" s="83">
        <v>0</v>
      </c>
      <c r="H598" s="83"/>
      <c r="I598" s="83">
        <v>0</v>
      </c>
      <c r="J598" s="83">
        <v>0</v>
      </c>
      <c r="K598" s="83">
        <v>0</v>
      </c>
      <c r="L598" s="83">
        <v>0.02</v>
      </c>
      <c r="M598" s="83">
        <v>0.02</v>
      </c>
    </row>
    <row r="599" spans="1:13">
      <c r="A599" s="50">
        <v>2</v>
      </c>
      <c r="B599" s="61" t="s">
        <v>669</v>
      </c>
      <c r="C599" s="57">
        <v>2</v>
      </c>
      <c r="D599" s="72">
        <v>35829</v>
      </c>
      <c r="E599" s="83">
        <v>0</v>
      </c>
      <c r="F599" s="83">
        <v>0</v>
      </c>
      <c r="G599" s="83">
        <v>0</v>
      </c>
      <c r="H599" s="83"/>
      <c r="I599" s="83">
        <v>0</v>
      </c>
      <c r="J599" s="83">
        <v>0</v>
      </c>
      <c r="K599" s="83">
        <v>0</v>
      </c>
      <c r="L599" s="83">
        <v>0</v>
      </c>
      <c r="M599" s="83">
        <v>0</v>
      </c>
    </row>
    <row r="600" spans="1:13">
      <c r="A600" s="50">
        <v>2</v>
      </c>
      <c r="B600" s="61" t="s">
        <v>669</v>
      </c>
      <c r="C600" s="57">
        <v>3</v>
      </c>
      <c r="D600" s="72">
        <v>35900</v>
      </c>
      <c r="E600" s="83">
        <v>0</v>
      </c>
      <c r="F600" s="83">
        <v>0</v>
      </c>
      <c r="G600" s="83">
        <v>0</v>
      </c>
      <c r="H600" s="83"/>
      <c r="I600" s="83">
        <v>0</v>
      </c>
      <c r="J600" s="83">
        <v>0</v>
      </c>
      <c r="K600" s="83">
        <v>0</v>
      </c>
      <c r="L600" s="83"/>
      <c r="M600" s="83">
        <v>0</v>
      </c>
    </row>
    <row r="601" spans="1:13">
      <c r="A601" s="50">
        <v>2</v>
      </c>
      <c r="B601" s="61" t="s">
        <v>670</v>
      </c>
      <c r="C601" s="57">
        <v>1</v>
      </c>
      <c r="D601" s="72">
        <v>35571</v>
      </c>
      <c r="E601" s="83">
        <v>0</v>
      </c>
      <c r="F601" s="83">
        <v>0</v>
      </c>
      <c r="G601" s="83">
        <v>0</v>
      </c>
      <c r="H601" s="83"/>
      <c r="I601" s="83">
        <v>0</v>
      </c>
      <c r="J601" s="83">
        <v>0</v>
      </c>
      <c r="K601" s="83">
        <v>0</v>
      </c>
      <c r="L601" s="83">
        <v>0.02</v>
      </c>
      <c r="M601" s="83">
        <v>0.02</v>
      </c>
    </row>
    <row r="602" spans="1:13">
      <c r="A602" s="50">
        <v>2</v>
      </c>
      <c r="B602" s="61" t="s">
        <v>670</v>
      </c>
      <c r="C602" s="67">
        <v>2</v>
      </c>
      <c r="D602" s="72">
        <v>35829</v>
      </c>
      <c r="E602" s="83">
        <v>0</v>
      </c>
      <c r="F602" s="83">
        <v>0</v>
      </c>
      <c r="G602" s="83">
        <v>0</v>
      </c>
      <c r="H602" s="83"/>
      <c r="I602" s="83">
        <v>0</v>
      </c>
      <c r="J602" s="83">
        <v>0</v>
      </c>
      <c r="K602" s="83">
        <v>0</v>
      </c>
      <c r="L602" s="83">
        <v>0</v>
      </c>
      <c r="M602" s="83">
        <v>0</v>
      </c>
    </row>
    <row r="603" spans="1:13">
      <c r="A603" s="50">
        <v>2</v>
      </c>
      <c r="B603" s="61" t="s">
        <v>117</v>
      </c>
      <c r="C603" s="57">
        <v>1</v>
      </c>
      <c r="D603" s="72">
        <v>35899</v>
      </c>
      <c r="E603" s="83">
        <v>0</v>
      </c>
      <c r="F603" s="83">
        <v>0</v>
      </c>
      <c r="G603" s="83">
        <v>0</v>
      </c>
      <c r="H603" s="83"/>
      <c r="I603" s="83">
        <v>0</v>
      </c>
      <c r="J603" s="83">
        <v>0</v>
      </c>
      <c r="K603" s="83">
        <v>0</v>
      </c>
      <c r="L603" s="83"/>
      <c r="M603" s="83">
        <v>0</v>
      </c>
    </row>
    <row r="604" spans="1:13">
      <c r="A604" s="50">
        <v>2</v>
      </c>
      <c r="B604" s="61" t="s">
        <v>671</v>
      </c>
      <c r="C604" s="57">
        <v>1</v>
      </c>
      <c r="D604" s="72">
        <v>35606</v>
      </c>
      <c r="E604" s="83">
        <v>0</v>
      </c>
      <c r="F604" s="83">
        <v>0</v>
      </c>
      <c r="G604" s="83">
        <v>0</v>
      </c>
      <c r="H604" s="83"/>
      <c r="I604" s="83">
        <v>3.9E-2</v>
      </c>
      <c r="J604" s="83">
        <v>0</v>
      </c>
      <c r="K604" s="83">
        <v>0</v>
      </c>
      <c r="L604" s="83">
        <v>0</v>
      </c>
      <c r="M604" s="83">
        <v>0</v>
      </c>
    </row>
    <row r="605" spans="1:13">
      <c r="A605" s="50">
        <v>2</v>
      </c>
      <c r="B605" s="61" t="s">
        <v>671</v>
      </c>
      <c r="C605" s="57">
        <v>2</v>
      </c>
      <c r="D605" s="72">
        <v>35845</v>
      </c>
      <c r="E605" s="83">
        <v>0</v>
      </c>
      <c r="F605" s="83">
        <v>0</v>
      </c>
      <c r="G605" s="83">
        <v>0</v>
      </c>
      <c r="H605" s="83"/>
      <c r="I605" s="83">
        <v>0</v>
      </c>
      <c r="J605" s="83">
        <v>0</v>
      </c>
      <c r="K605" s="83">
        <v>0</v>
      </c>
      <c r="L605" s="83">
        <v>0</v>
      </c>
      <c r="M605" s="83">
        <v>0</v>
      </c>
    </row>
    <row r="606" spans="1:13">
      <c r="A606" s="50">
        <v>2</v>
      </c>
      <c r="B606" s="61" t="s">
        <v>671</v>
      </c>
      <c r="C606" s="57">
        <v>3</v>
      </c>
      <c r="D606" s="72">
        <v>35898</v>
      </c>
      <c r="E606" s="83">
        <v>0</v>
      </c>
      <c r="F606" s="83">
        <v>0</v>
      </c>
      <c r="G606" s="83">
        <v>0</v>
      </c>
      <c r="H606" s="83"/>
      <c r="I606" s="83">
        <v>0</v>
      </c>
      <c r="J606" s="83">
        <v>0</v>
      </c>
      <c r="K606" s="83">
        <v>0</v>
      </c>
      <c r="L606" s="83"/>
      <c r="M606" s="83">
        <v>0</v>
      </c>
    </row>
    <row r="607" spans="1:13">
      <c r="A607" s="50">
        <v>2</v>
      </c>
      <c r="B607" s="61" t="s">
        <v>118</v>
      </c>
      <c r="C607" s="57">
        <v>1</v>
      </c>
      <c r="D607" s="72">
        <v>35901</v>
      </c>
      <c r="E607" s="83">
        <v>0</v>
      </c>
      <c r="F607" s="83">
        <v>0</v>
      </c>
      <c r="G607" s="83">
        <v>0</v>
      </c>
      <c r="H607" s="83"/>
      <c r="I607" s="83">
        <v>0</v>
      </c>
      <c r="J607" s="83">
        <v>0</v>
      </c>
      <c r="K607" s="83">
        <v>0</v>
      </c>
      <c r="L607" s="83"/>
      <c r="M607" s="83">
        <v>0</v>
      </c>
    </row>
    <row r="608" spans="1:13">
      <c r="A608" s="50">
        <v>2</v>
      </c>
      <c r="B608" s="61" t="s">
        <v>673</v>
      </c>
      <c r="C608" s="57">
        <v>1</v>
      </c>
      <c r="D608" s="72">
        <v>35586</v>
      </c>
      <c r="E608" s="83">
        <v>0</v>
      </c>
      <c r="F608" s="83">
        <v>0</v>
      </c>
      <c r="G608" s="83">
        <v>0</v>
      </c>
      <c r="H608" s="83"/>
      <c r="I608" s="83">
        <v>0</v>
      </c>
      <c r="J608" s="83">
        <v>0</v>
      </c>
      <c r="K608" s="83">
        <v>0</v>
      </c>
      <c r="L608" s="83">
        <v>0</v>
      </c>
      <c r="M608" s="83">
        <v>0</v>
      </c>
    </row>
    <row r="609" spans="1:13">
      <c r="A609" s="50">
        <v>2</v>
      </c>
      <c r="B609" s="61" t="s">
        <v>673</v>
      </c>
      <c r="C609" s="57">
        <v>2</v>
      </c>
      <c r="D609" s="72">
        <v>35824</v>
      </c>
      <c r="E609" s="83">
        <v>0</v>
      </c>
      <c r="F609" s="83">
        <v>0</v>
      </c>
      <c r="G609" s="83">
        <v>0</v>
      </c>
      <c r="H609" s="83"/>
      <c r="I609" s="83">
        <v>0</v>
      </c>
      <c r="J609" s="83">
        <v>0</v>
      </c>
      <c r="K609" s="83">
        <v>0</v>
      </c>
      <c r="L609" s="83">
        <v>0</v>
      </c>
      <c r="M609" s="83">
        <v>0</v>
      </c>
    </row>
    <row r="610" spans="1:13">
      <c r="A610" s="50">
        <v>2</v>
      </c>
      <c r="B610" s="61" t="s">
        <v>674</v>
      </c>
      <c r="C610" s="57">
        <v>1</v>
      </c>
      <c r="D610" s="72">
        <v>35625</v>
      </c>
      <c r="E610" s="83">
        <v>0</v>
      </c>
      <c r="F610" s="83">
        <v>0</v>
      </c>
      <c r="G610" s="83">
        <v>0</v>
      </c>
      <c r="H610" s="83"/>
      <c r="I610" s="83">
        <v>0</v>
      </c>
      <c r="J610" s="83">
        <v>0</v>
      </c>
      <c r="K610" s="83">
        <v>0</v>
      </c>
      <c r="L610" s="83">
        <v>0</v>
      </c>
      <c r="M610" s="83">
        <v>0</v>
      </c>
    </row>
    <row r="611" spans="1:13">
      <c r="A611" s="50">
        <v>2</v>
      </c>
      <c r="B611" s="61" t="s">
        <v>674</v>
      </c>
      <c r="C611" s="57">
        <v>2</v>
      </c>
      <c r="D611" s="72">
        <v>35774</v>
      </c>
      <c r="E611" s="83">
        <v>0</v>
      </c>
      <c r="F611" s="83">
        <v>0</v>
      </c>
      <c r="G611" s="83">
        <v>30</v>
      </c>
      <c r="H611" s="83"/>
      <c r="I611" s="83">
        <v>0</v>
      </c>
      <c r="J611" s="83">
        <v>0</v>
      </c>
      <c r="K611" s="83">
        <v>0</v>
      </c>
      <c r="L611" s="83">
        <v>0</v>
      </c>
      <c r="M611" s="83">
        <v>0</v>
      </c>
    </row>
    <row r="612" spans="1:13">
      <c r="A612" s="50">
        <v>2</v>
      </c>
      <c r="B612" s="61" t="s">
        <v>156</v>
      </c>
      <c r="C612" s="57">
        <v>1</v>
      </c>
      <c r="D612" s="72">
        <v>35934</v>
      </c>
      <c r="E612" s="83">
        <v>0</v>
      </c>
      <c r="F612" s="83">
        <v>0</v>
      </c>
      <c r="G612" s="83">
        <v>0</v>
      </c>
      <c r="H612" s="83"/>
      <c r="I612" s="83">
        <v>0</v>
      </c>
      <c r="J612" s="83">
        <v>0</v>
      </c>
      <c r="K612" s="83">
        <v>0</v>
      </c>
      <c r="L612" s="83"/>
      <c r="M612" s="83">
        <v>0</v>
      </c>
    </row>
    <row r="613" spans="1:13">
      <c r="A613" s="50">
        <v>2</v>
      </c>
      <c r="B613" s="61" t="s">
        <v>675</v>
      </c>
      <c r="C613" s="57">
        <v>1</v>
      </c>
      <c r="D613" s="72">
        <v>35564</v>
      </c>
      <c r="E613" s="83">
        <v>0</v>
      </c>
      <c r="F613" s="83">
        <v>0</v>
      </c>
      <c r="G613" s="83">
        <v>0</v>
      </c>
      <c r="H613" s="83"/>
      <c r="I613" s="83">
        <v>0</v>
      </c>
      <c r="J613" s="83">
        <v>0</v>
      </c>
      <c r="K613" s="83">
        <v>0</v>
      </c>
      <c r="L613" s="83">
        <v>0</v>
      </c>
      <c r="M613" s="83">
        <v>0</v>
      </c>
    </row>
    <row r="614" spans="1:13">
      <c r="A614" s="50">
        <v>2</v>
      </c>
      <c r="B614" s="61" t="s">
        <v>675</v>
      </c>
      <c r="C614" s="57">
        <v>2</v>
      </c>
      <c r="D614" s="72">
        <v>35774</v>
      </c>
      <c r="E614" s="83">
        <v>0</v>
      </c>
      <c r="F614" s="83">
        <v>0</v>
      </c>
      <c r="G614" s="83">
        <v>38</v>
      </c>
      <c r="H614" s="83"/>
      <c r="I614" s="83">
        <v>0</v>
      </c>
      <c r="J614" s="83">
        <v>0</v>
      </c>
      <c r="K614" s="83">
        <v>0</v>
      </c>
      <c r="L614" s="83">
        <v>0</v>
      </c>
      <c r="M614" s="83">
        <v>0</v>
      </c>
    </row>
    <row r="615" spans="1:13">
      <c r="A615" s="50">
        <v>2</v>
      </c>
      <c r="B615" s="61" t="s">
        <v>157</v>
      </c>
      <c r="C615" s="57">
        <v>1</v>
      </c>
      <c r="D615" s="72">
        <v>35956</v>
      </c>
      <c r="E615" s="83">
        <v>0</v>
      </c>
      <c r="F615" s="83">
        <v>0</v>
      </c>
      <c r="G615" s="83">
        <v>0</v>
      </c>
      <c r="H615" s="83"/>
      <c r="I615" s="83">
        <v>0</v>
      </c>
      <c r="J615" s="83">
        <v>0</v>
      </c>
      <c r="K615" s="83">
        <v>0</v>
      </c>
      <c r="L615" s="83"/>
      <c r="M615" s="83">
        <v>0</v>
      </c>
    </row>
    <row r="616" spans="1:13">
      <c r="A616" s="50">
        <v>2</v>
      </c>
      <c r="B616" s="61" t="s">
        <v>676</v>
      </c>
      <c r="C616" s="57">
        <v>1</v>
      </c>
      <c r="D616" s="72">
        <v>35634</v>
      </c>
      <c r="E616" s="83">
        <v>0</v>
      </c>
      <c r="F616" s="83">
        <v>0</v>
      </c>
      <c r="G616" s="83">
        <v>0</v>
      </c>
      <c r="H616" s="83"/>
      <c r="I616" s="83">
        <v>1.3</v>
      </c>
      <c r="J616" s="83">
        <v>0</v>
      </c>
      <c r="K616" s="83">
        <v>0</v>
      </c>
      <c r="L616" s="83">
        <v>0</v>
      </c>
      <c r="M616" s="83">
        <v>0</v>
      </c>
    </row>
    <row r="617" spans="1:13">
      <c r="A617" s="50">
        <v>2</v>
      </c>
      <c r="B617" s="61" t="s">
        <v>676</v>
      </c>
      <c r="C617" s="57">
        <v>2</v>
      </c>
      <c r="D617" s="72">
        <v>35809</v>
      </c>
      <c r="E617" s="83">
        <v>0</v>
      </c>
      <c r="F617" s="83">
        <v>0</v>
      </c>
      <c r="G617" s="83">
        <v>0</v>
      </c>
      <c r="H617" s="83"/>
      <c r="I617" s="83">
        <v>0</v>
      </c>
      <c r="J617" s="83">
        <v>0</v>
      </c>
      <c r="K617" s="83">
        <v>0</v>
      </c>
      <c r="L617" s="83">
        <v>0</v>
      </c>
      <c r="M617" s="83">
        <v>0</v>
      </c>
    </row>
    <row r="618" spans="1:13">
      <c r="A618" s="50">
        <v>2</v>
      </c>
      <c r="B618" s="61" t="s">
        <v>677</v>
      </c>
      <c r="C618" s="57">
        <v>1</v>
      </c>
      <c r="D618" s="72">
        <v>35634</v>
      </c>
      <c r="E618" s="83">
        <v>0</v>
      </c>
      <c r="F618" s="83">
        <v>0</v>
      </c>
      <c r="G618" s="83">
        <v>0</v>
      </c>
      <c r="H618" s="83"/>
      <c r="I618" s="83">
        <v>8.3000000000000004E-2</v>
      </c>
      <c r="J618" s="83">
        <v>0</v>
      </c>
      <c r="K618" s="83">
        <v>0</v>
      </c>
      <c r="L618" s="83">
        <v>0</v>
      </c>
      <c r="M618" s="83">
        <v>0</v>
      </c>
    </row>
    <row r="619" spans="1:13">
      <c r="A619" s="50">
        <v>2</v>
      </c>
      <c r="B619" s="61" t="s">
        <v>677</v>
      </c>
      <c r="C619" s="57">
        <v>2</v>
      </c>
      <c r="D619" s="72">
        <v>35809</v>
      </c>
      <c r="E619" s="83">
        <v>0</v>
      </c>
      <c r="F619" s="83">
        <v>0</v>
      </c>
      <c r="G619" s="83">
        <v>0</v>
      </c>
      <c r="H619" s="83"/>
      <c r="I619" s="83">
        <v>0</v>
      </c>
      <c r="J619" s="83">
        <v>0</v>
      </c>
      <c r="K619" s="83">
        <v>0</v>
      </c>
      <c r="L619" s="83">
        <v>0</v>
      </c>
      <c r="M619" s="83">
        <v>0</v>
      </c>
    </row>
    <row r="620" spans="1:13">
      <c r="A620" s="50">
        <v>2</v>
      </c>
      <c r="B620" s="61" t="s">
        <v>677</v>
      </c>
      <c r="C620" s="57">
        <v>3</v>
      </c>
      <c r="D620" s="72">
        <v>35963</v>
      </c>
      <c r="E620" s="83">
        <v>0</v>
      </c>
      <c r="F620" s="83">
        <v>0</v>
      </c>
      <c r="G620" s="83">
        <v>0</v>
      </c>
      <c r="H620" s="83"/>
      <c r="I620" s="83">
        <v>0</v>
      </c>
      <c r="J620" s="83">
        <v>0</v>
      </c>
      <c r="K620" s="83">
        <v>0</v>
      </c>
      <c r="L620" s="83"/>
      <c r="M620" s="83">
        <v>0</v>
      </c>
    </row>
    <row r="621" spans="1:13">
      <c r="A621" s="50">
        <v>2</v>
      </c>
      <c r="B621" s="61" t="s">
        <v>678</v>
      </c>
      <c r="C621" s="57">
        <v>1</v>
      </c>
      <c r="D621" s="72">
        <v>35635</v>
      </c>
      <c r="E621" s="83">
        <v>0</v>
      </c>
      <c r="F621" s="83">
        <v>0</v>
      </c>
      <c r="G621" s="83">
        <v>0</v>
      </c>
      <c r="H621" s="83"/>
      <c r="I621" s="83">
        <v>0</v>
      </c>
      <c r="J621" s="83">
        <v>0</v>
      </c>
      <c r="K621" s="83">
        <v>0</v>
      </c>
      <c r="L621" s="83">
        <v>0</v>
      </c>
      <c r="M621" s="83">
        <v>0</v>
      </c>
    </row>
    <row r="622" spans="1:13">
      <c r="A622" s="50">
        <v>2</v>
      </c>
      <c r="B622" s="61" t="s">
        <v>678</v>
      </c>
      <c r="C622" s="57">
        <v>2</v>
      </c>
      <c r="D622" s="72">
        <v>35810</v>
      </c>
      <c r="E622" s="83">
        <v>0</v>
      </c>
      <c r="F622" s="83">
        <v>0</v>
      </c>
      <c r="G622" s="83">
        <v>0</v>
      </c>
      <c r="H622" s="83"/>
      <c r="I622" s="83">
        <v>0</v>
      </c>
      <c r="J622" s="83">
        <v>0</v>
      </c>
      <c r="K622" s="83">
        <v>0</v>
      </c>
      <c r="L622" s="83">
        <v>0</v>
      </c>
      <c r="M622" s="83">
        <v>0</v>
      </c>
    </row>
    <row r="623" spans="1:13">
      <c r="A623" s="50">
        <v>2</v>
      </c>
      <c r="B623" s="61" t="s">
        <v>679</v>
      </c>
      <c r="C623" s="57">
        <v>1</v>
      </c>
      <c r="D623" s="72">
        <v>35635</v>
      </c>
      <c r="E623" s="83">
        <v>0</v>
      </c>
      <c r="F623" s="83">
        <v>0</v>
      </c>
      <c r="G623" s="83">
        <v>0</v>
      </c>
      <c r="H623" s="83"/>
      <c r="I623" s="83">
        <v>0</v>
      </c>
      <c r="J623" s="83">
        <v>0</v>
      </c>
      <c r="K623" s="83">
        <v>0</v>
      </c>
      <c r="L623" s="83">
        <v>0</v>
      </c>
      <c r="M623" s="83">
        <v>0</v>
      </c>
    </row>
    <row r="624" spans="1:13">
      <c r="A624" s="50">
        <v>2</v>
      </c>
      <c r="B624" s="61" t="s">
        <v>679</v>
      </c>
      <c r="C624" s="57">
        <v>2</v>
      </c>
      <c r="D624" s="72">
        <v>35810</v>
      </c>
      <c r="E624" s="83">
        <v>0</v>
      </c>
      <c r="F624" s="83">
        <v>0</v>
      </c>
      <c r="G624" s="83">
        <v>0</v>
      </c>
      <c r="H624" s="83"/>
      <c r="I624" s="83">
        <v>0</v>
      </c>
      <c r="J624" s="83">
        <v>0</v>
      </c>
      <c r="K624" s="83">
        <v>0</v>
      </c>
      <c r="L624" s="83">
        <v>0</v>
      </c>
      <c r="M624" s="83">
        <v>0</v>
      </c>
    </row>
    <row r="625" spans="1:13">
      <c r="A625" s="50">
        <v>2</v>
      </c>
      <c r="B625" s="61" t="s">
        <v>679</v>
      </c>
      <c r="C625" s="57">
        <v>3</v>
      </c>
      <c r="D625" s="72">
        <v>35955</v>
      </c>
      <c r="E625" s="83">
        <v>0</v>
      </c>
      <c r="F625" s="83">
        <v>0</v>
      </c>
      <c r="G625" s="83">
        <v>0</v>
      </c>
      <c r="H625" s="83"/>
      <c r="I625" s="83">
        <v>0</v>
      </c>
      <c r="J625" s="83">
        <v>0</v>
      </c>
      <c r="K625" s="83">
        <v>0</v>
      </c>
      <c r="L625" s="83"/>
      <c r="M625" s="83">
        <v>0</v>
      </c>
    </row>
    <row r="626" spans="1:13">
      <c r="A626" s="50">
        <v>2</v>
      </c>
      <c r="B626" s="61" t="s">
        <v>119</v>
      </c>
      <c r="C626" s="57">
        <v>1</v>
      </c>
      <c r="D626" s="72">
        <v>35929</v>
      </c>
      <c r="E626" s="83">
        <v>1</v>
      </c>
      <c r="F626" s="83">
        <v>1</v>
      </c>
      <c r="G626" s="83">
        <v>4</v>
      </c>
      <c r="H626" s="83"/>
      <c r="I626" s="83">
        <v>0</v>
      </c>
      <c r="J626" s="83">
        <v>0</v>
      </c>
      <c r="K626" s="83">
        <v>0</v>
      </c>
      <c r="L626" s="83"/>
      <c r="M626" s="83">
        <v>0</v>
      </c>
    </row>
    <row r="627" spans="1:13">
      <c r="A627" s="50">
        <v>2</v>
      </c>
      <c r="B627" s="61" t="s">
        <v>680</v>
      </c>
      <c r="C627" s="57">
        <v>1</v>
      </c>
      <c r="D627" s="72">
        <v>35635</v>
      </c>
      <c r="E627" s="83">
        <v>0</v>
      </c>
      <c r="F627" s="83">
        <v>0</v>
      </c>
      <c r="G627" s="83">
        <v>0</v>
      </c>
      <c r="H627" s="83"/>
      <c r="I627" s="83">
        <v>0</v>
      </c>
      <c r="J627" s="83">
        <v>0</v>
      </c>
      <c r="K627" s="83">
        <v>0</v>
      </c>
      <c r="L627" s="83">
        <v>0</v>
      </c>
      <c r="M627" s="83">
        <v>0</v>
      </c>
    </row>
    <row r="628" spans="1:13">
      <c r="A628" s="50">
        <v>2</v>
      </c>
      <c r="B628" s="61" t="s">
        <v>680</v>
      </c>
      <c r="C628" s="57">
        <v>2</v>
      </c>
      <c r="D628" s="72">
        <v>35800</v>
      </c>
      <c r="E628" s="83">
        <v>0</v>
      </c>
      <c r="F628" s="83">
        <v>0</v>
      </c>
      <c r="G628" s="83">
        <v>0</v>
      </c>
      <c r="H628" s="83"/>
      <c r="I628" s="83">
        <v>0</v>
      </c>
      <c r="J628" s="83">
        <v>0</v>
      </c>
      <c r="K628" s="83">
        <v>0</v>
      </c>
      <c r="L628" s="83">
        <v>0</v>
      </c>
      <c r="M628" s="83">
        <v>0</v>
      </c>
    </row>
    <row r="629" spans="1:13">
      <c r="A629" s="50">
        <v>2</v>
      </c>
      <c r="B629" s="61" t="s">
        <v>680</v>
      </c>
      <c r="C629" s="57">
        <v>3</v>
      </c>
      <c r="D629" s="72">
        <v>35955</v>
      </c>
      <c r="E629" s="83">
        <v>0</v>
      </c>
      <c r="F629" s="83">
        <v>0</v>
      </c>
      <c r="G629" s="83">
        <v>0</v>
      </c>
      <c r="H629" s="83"/>
      <c r="I629" s="83">
        <v>0</v>
      </c>
      <c r="J629" s="83">
        <v>0</v>
      </c>
      <c r="K629" s="83">
        <v>0</v>
      </c>
      <c r="L629" s="83"/>
      <c r="M629" s="83">
        <v>0</v>
      </c>
    </row>
    <row r="630" spans="1:13">
      <c r="A630" s="50">
        <v>2</v>
      </c>
      <c r="B630" s="61" t="s">
        <v>120</v>
      </c>
      <c r="C630" s="57">
        <v>1</v>
      </c>
      <c r="D630" s="72">
        <v>35928</v>
      </c>
      <c r="E630" s="83">
        <v>0</v>
      </c>
      <c r="F630" s="83">
        <v>0</v>
      </c>
      <c r="G630" s="83">
        <v>0</v>
      </c>
      <c r="H630" s="83"/>
      <c r="I630" s="83">
        <v>0</v>
      </c>
      <c r="J630" s="83">
        <v>0</v>
      </c>
      <c r="K630" s="83">
        <v>0</v>
      </c>
      <c r="L630" s="83"/>
      <c r="M630" s="83">
        <v>0</v>
      </c>
    </row>
    <row r="631" spans="1:13">
      <c r="A631" s="50">
        <v>2</v>
      </c>
      <c r="B631" s="61" t="s">
        <v>681</v>
      </c>
      <c r="C631" s="57">
        <v>1</v>
      </c>
      <c r="D631" s="72">
        <v>35565</v>
      </c>
      <c r="E631" s="83">
        <v>0</v>
      </c>
      <c r="F631" s="83">
        <v>0</v>
      </c>
      <c r="G631" s="83">
        <v>0</v>
      </c>
      <c r="H631" s="83"/>
      <c r="I631" s="83">
        <v>0</v>
      </c>
      <c r="J631" s="83">
        <v>0</v>
      </c>
      <c r="K631" s="83">
        <v>0</v>
      </c>
      <c r="L631" s="83">
        <v>0</v>
      </c>
      <c r="M631" s="83">
        <v>0</v>
      </c>
    </row>
    <row r="632" spans="1:13">
      <c r="A632" s="50">
        <v>2</v>
      </c>
      <c r="B632" s="61" t="s">
        <v>681</v>
      </c>
      <c r="C632" s="57">
        <v>2</v>
      </c>
      <c r="D632" s="72">
        <v>35773</v>
      </c>
      <c r="E632" s="83">
        <v>0</v>
      </c>
      <c r="F632" s="83">
        <v>0</v>
      </c>
      <c r="G632" s="83">
        <v>50</v>
      </c>
      <c r="H632" s="83"/>
      <c r="I632" s="83">
        <v>0</v>
      </c>
      <c r="J632" s="83">
        <v>0</v>
      </c>
      <c r="K632" s="83">
        <v>0</v>
      </c>
      <c r="L632" s="83">
        <v>0</v>
      </c>
      <c r="M632" s="83">
        <v>0</v>
      </c>
    </row>
    <row r="633" spans="1:13">
      <c r="A633" s="50">
        <v>2</v>
      </c>
      <c r="B633" s="61" t="s">
        <v>682</v>
      </c>
      <c r="C633" s="57">
        <v>1</v>
      </c>
      <c r="D633" s="72">
        <v>35621</v>
      </c>
      <c r="E633" s="83">
        <v>0</v>
      </c>
      <c r="F633" s="83">
        <v>0</v>
      </c>
      <c r="G633" s="83">
        <v>0</v>
      </c>
      <c r="H633" s="83"/>
      <c r="I633" s="83">
        <v>0</v>
      </c>
      <c r="J633" s="83">
        <v>0</v>
      </c>
      <c r="K633" s="83">
        <v>0</v>
      </c>
      <c r="L633" s="83">
        <v>0</v>
      </c>
      <c r="M633" s="83">
        <v>0</v>
      </c>
    </row>
    <row r="634" spans="1:13">
      <c r="A634" s="50">
        <v>2</v>
      </c>
      <c r="B634" s="61" t="s">
        <v>682</v>
      </c>
      <c r="C634" s="57">
        <v>2</v>
      </c>
      <c r="D634" s="72">
        <v>35773</v>
      </c>
      <c r="E634" s="83">
        <v>0</v>
      </c>
      <c r="F634" s="83">
        <v>0</v>
      </c>
      <c r="G634" s="83">
        <v>37</v>
      </c>
      <c r="H634" s="83"/>
      <c r="I634" s="83">
        <v>0</v>
      </c>
      <c r="J634" s="83">
        <v>0</v>
      </c>
      <c r="K634" s="83">
        <v>0</v>
      </c>
      <c r="L634" s="83">
        <v>0</v>
      </c>
      <c r="M634" s="83">
        <v>0</v>
      </c>
    </row>
    <row r="635" spans="1:13">
      <c r="A635" s="50">
        <v>2</v>
      </c>
      <c r="B635" s="61" t="s">
        <v>682</v>
      </c>
      <c r="C635" s="57">
        <v>3</v>
      </c>
      <c r="D635" s="72">
        <v>35928</v>
      </c>
      <c r="E635" s="83">
        <v>0</v>
      </c>
      <c r="F635" s="83">
        <v>0</v>
      </c>
      <c r="G635" s="83">
        <v>0</v>
      </c>
      <c r="H635" s="83"/>
      <c r="I635" s="83">
        <v>0</v>
      </c>
      <c r="J635" s="83">
        <v>0</v>
      </c>
      <c r="K635" s="83">
        <v>0</v>
      </c>
      <c r="L635" s="83"/>
      <c r="M635" s="83">
        <v>0</v>
      </c>
    </row>
    <row r="636" spans="1:13">
      <c r="A636" s="50">
        <v>2</v>
      </c>
      <c r="B636" s="61" t="s">
        <v>121</v>
      </c>
      <c r="C636" s="57">
        <v>1</v>
      </c>
      <c r="D636" s="72">
        <v>35927</v>
      </c>
      <c r="E636" s="83">
        <v>0</v>
      </c>
      <c r="F636" s="83">
        <v>0</v>
      </c>
      <c r="G636" s="83">
        <v>0</v>
      </c>
      <c r="H636" s="83"/>
      <c r="I636" s="83">
        <v>0</v>
      </c>
      <c r="J636" s="83">
        <v>0</v>
      </c>
      <c r="K636" s="83">
        <v>0</v>
      </c>
      <c r="L636" s="83"/>
      <c r="M636" s="83">
        <v>0</v>
      </c>
    </row>
    <row r="637" spans="1:13">
      <c r="A637" s="50">
        <v>2</v>
      </c>
      <c r="B637" s="61" t="s">
        <v>683</v>
      </c>
      <c r="C637" s="57">
        <v>1</v>
      </c>
      <c r="D637" s="72">
        <v>35565</v>
      </c>
      <c r="E637" s="83">
        <v>0</v>
      </c>
      <c r="F637" s="83">
        <v>0</v>
      </c>
      <c r="G637" s="83">
        <v>0</v>
      </c>
      <c r="H637" s="83"/>
      <c r="I637" s="83">
        <v>0</v>
      </c>
      <c r="J637" s="83">
        <v>0</v>
      </c>
      <c r="K637" s="83">
        <v>0</v>
      </c>
      <c r="L637" s="83">
        <v>0</v>
      </c>
      <c r="M637" s="83">
        <v>0</v>
      </c>
    </row>
    <row r="638" spans="1:13">
      <c r="A638" s="50">
        <v>2</v>
      </c>
      <c r="B638" s="61" t="s">
        <v>683</v>
      </c>
      <c r="C638" s="57">
        <v>2</v>
      </c>
      <c r="D638" s="72">
        <v>35767</v>
      </c>
      <c r="E638" s="83">
        <v>0</v>
      </c>
      <c r="F638" s="83">
        <v>0</v>
      </c>
      <c r="G638" s="83">
        <v>36</v>
      </c>
      <c r="H638" s="83"/>
      <c r="I638" s="83">
        <v>0</v>
      </c>
      <c r="J638" s="83">
        <v>0</v>
      </c>
      <c r="K638" s="83">
        <v>0</v>
      </c>
      <c r="L638" s="83">
        <v>0</v>
      </c>
      <c r="M638" s="83">
        <v>0</v>
      </c>
    </row>
    <row r="639" spans="1:13">
      <c r="A639" s="50">
        <v>2</v>
      </c>
      <c r="B639" s="61" t="s">
        <v>158</v>
      </c>
      <c r="C639" s="57">
        <v>1</v>
      </c>
      <c r="D639" s="72">
        <v>35970</v>
      </c>
      <c r="E639" s="83">
        <v>1</v>
      </c>
      <c r="F639" s="83">
        <v>1</v>
      </c>
      <c r="G639" s="83">
        <v>0</v>
      </c>
      <c r="H639" s="83"/>
      <c r="I639" s="83">
        <v>0</v>
      </c>
      <c r="J639" s="83">
        <v>0</v>
      </c>
      <c r="K639" s="83">
        <v>0</v>
      </c>
      <c r="L639" s="83"/>
      <c r="M639" s="83">
        <v>0</v>
      </c>
    </row>
    <row r="640" spans="1:13">
      <c r="A640" s="50">
        <v>2</v>
      </c>
      <c r="B640" s="61" t="s">
        <v>684</v>
      </c>
      <c r="C640" s="57">
        <v>1</v>
      </c>
      <c r="D640" s="72">
        <v>35597</v>
      </c>
      <c r="E640" s="83">
        <v>0</v>
      </c>
      <c r="F640" s="83">
        <v>0</v>
      </c>
      <c r="G640" s="83">
        <v>0</v>
      </c>
      <c r="H640" s="83"/>
      <c r="I640" s="83">
        <v>0</v>
      </c>
      <c r="J640" s="83">
        <v>0</v>
      </c>
      <c r="K640" s="83">
        <v>0</v>
      </c>
      <c r="L640" s="83">
        <v>0.02</v>
      </c>
      <c r="M640" s="83">
        <v>0.02</v>
      </c>
    </row>
    <row r="641" spans="1:13">
      <c r="A641" s="50">
        <v>2</v>
      </c>
      <c r="B641" s="61" t="s">
        <v>684</v>
      </c>
      <c r="C641" s="57">
        <v>2</v>
      </c>
      <c r="D641" s="72">
        <v>35767</v>
      </c>
      <c r="E641" s="83">
        <v>0</v>
      </c>
      <c r="F641" s="83">
        <v>0</v>
      </c>
      <c r="G641" s="83">
        <v>0</v>
      </c>
      <c r="H641" s="83"/>
      <c r="I641" s="83">
        <v>0</v>
      </c>
      <c r="J641" s="83">
        <v>0</v>
      </c>
      <c r="K641" s="83">
        <v>0</v>
      </c>
      <c r="L641" s="83">
        <v>0</v>
      </c>
      <c r="M641" s="83">
        <v>0</v>
      </c>
    </row>
    <row r="642" spans="1:13">
      <c r="A642" s="50">
        <v>2</v>
      </c>
      <c r="B642" s="61" t="s">
        <v>685</v>
      </c>
      <c r="C642" s="57">
        <v>1</v>
      </c>
      <c r="D642" s="72">
        <v>35556</v>
      </c>
      <c r="E642" s="83">
        <v>0</v>
      </c>
      <c r="F642" s="83">
        <v>0</v>
      </c>
      <c r="G642" s="83">
        <v>0</v>
      </c>
      <c r="H642" s="83"/>
      <c r="I642" s="83">
        <v>0</v>
      </c>
      <c r="J642" s="83">
        <v>0</v>
      </c>
      <c r="K642" s="83">
        <v>0</v>
      </c>
      <c r="L642" s="83">
        <v>0</v>
      </c>
      <c r="M642" s="83">
        <v>0</v>
      </c>
    </row>
    <row r="643" spans="1:13">
      <c r="A643" s="50">
        <v>2</v>
      </c>
      <c r="B643" s="61" t="s">
        <v>685</v>
      </c>
      <c r="C643" s="57">
        <v>2</v>
      </c>
      <c r="D643" s="72">
        <v>35844</v>
      </c>
      <c r="E643" s="83">
        <v>0</v>
      </c>
      <c r="F643" s="83">
        <v>0</v>
      </c>
      <c r="G643" s="83">
        <v>0</v>
      </c>
      <c r="H643" s="83"/>
      <c r="I643" s="83">
        <v>0</v>
      </c>
      <c r="J643" s="83">
        <v>0</v>
      </c>
      <c r="K643" s="83">
        <v>0</v>
      </c>
      <c r="L643" s="83">
        <v>0</v>
      </c>
      <c r="M643" s="83">
        <v>0</v>
      </c>
    </row>
    <row r="644" spans="1:13">
      <c r="A644" s="50">
        <v>2</v>
      </c>
      <c r="B644" s="61" t="s">
        <v>159</v>
      </c>
      <c r="C644" s="57">
        <v>1</v>
      </c>
      <c r="D644" s="72">
        <v>35936</v>
      </c>
      <c r="E644" s="83">
        <v>4</v>
      </c>
      <c r="F644" s="83">
        <v>0</v>
      </c>
      <c r="G644" s="83">
        <v>0</v>
      </c>
      <c r="H644" s="83"/>
      <c r="I644" s="83">
        <v>0</v>
      </c>
      <c r="J644" s="83">
        <v>0</v>
      </c>
      <c r="K644" s="83">
        <v>0</v>
      </c>
      <c r="L644" s="83"/>
      <c r="M644" s="83">
        <v>0</v>
      </c>
    </row>
    <row r="645" spans="1:13">
      <c r="A645" s="50">
        <v>2</v>
      </c>
      <c r="B645" s="61" t="s">
        <v>686</v>
      </c>
      <c r="C645" s="57">
        <v>1</v>
      </c>
      <c r="D645" s="72">
        <v>35570</v>
      </c>
      <c r="E645" s="83">
        <v>0</v>
      </c>
      <c r="F645" s="83">
        <v>0</v>
      </c>
      <c r="G645" s="83">
        <v>0</v>
      </c>
      <c r="H645" s="83"/>
      <c r="I645" s="83">
        <v>0</v>
      </c>
      <c r="J645" s="83">
        <v>0</v>
      </c>
      <c r="K645" s="83">
        <v>0</v>
      </c>
      <c r="L645" s="83">
        <v>0</v>
      </c>
      <c r="M645" s="83">
        <v>0</v>
      </c>
    </row>
    <row r="646" spans="1:13">
      <c r="A646" s="50">
        <v>2</v>
      </c>
      <c r="B646" s="61" t="s">
        <v>686</v>
      </c>
      <c r="C646" s="57">
        <v>2</v>
      </c>
      <c r="D646" s="72">
        <v>35824</v>
      </c>
      <c r="E646" s="83">
        <v>0</v>
      </c>
      <c r="F646" s="83">
        <v>0</v>
      </c>
      <c r="G646" s="83">
        <v>0</v>
      </c>
      <c r="H646" s="83"/>
      <c r="I646" s="83">
        <v>0</v>
      </c>
      <c r="J646" s="83">
        <v>0</v>
      </c>
      <c r="K646" s="83">
        <v>0</v>
      </c>
      <c r="L646" s="83">
        <v>0</v>
      </c>
      <c r="M646" s="83">
        <v>0</v>
      </c>
    </row>
    <row r="647" spans="1:13">
      <c r="A647" s="50">
        <v>2</v>
      </c>
      <c r="B647" s="61" t="s">
        <v>686</v>
      </c>
      <c r="C647" s="67">
        <v>3</v>
      </c>
      <c r="D647" s="72">
        <v>35950</v>
      </c>
      <c r="E647" s="83">
        <v>0</v>
      </c>
      <c r="F647" s="83">
        <v>0</v>
      </c>
      <c r="G647" s="83">
        <v>0</v>
      </c>
      <c r="H647" s="83"/>
      <c r="I647" s="83">
        <v>0</v>
      </c>
      <c r="J647" s="83">
        <v>0</v>
      </c>
      <c r="K647" s="83">
        <v>0</v>
      </c>
      <c r="L647" s="83"/>
      <c r="M647" s="83">
        <v>0</v>
      </c>
    </row>
    <row r="648" spans="1:13">
      <c r="A648" s="50">
        <v>2</v>
      </c>
      <c r="B648" s="61" t="s">
        <v>160</v>
      </c>
      <c r="C648" s="57">
        <v>1</v>
      </c>
      <c r="D648" s="72">
        <v>35933</v>
      </c>
      <c r="E648" s="83">
        <v>0</v>
      </c>
      <c r="F648" s="83">
        <v>0</v>
      </c>
      <c r="G648" s="83">
        <v>0</v>
      </c>
      <c r="H648" s="83"/>
      <c r="I648" s="83">
        <v>0</v>
      </c>
      <c r="J648" s="83">
        <v>0</v>
      </c>
      <c r="K648" s="83">
        <v>0</v>
      </c>
      <c r="L648" s="83"/>
      <c r="M648" s="83">
        <v>0</v>
      </c>
    </row>
    <row r="649" spans="1:13">
      <c r="A649" s="50">
        <v>2</v>
      </c>
      <c r="B649" s="61" t="s">
        <v>174</v>
      </c>
      <c r="C649" s="57">
        <v>1</v>
      </c>
      <c r="D649" s="72">
        <v>35961</v>
      </c>
      <c r="E649" s="83">
        <v>0</v>
      </c>
      <c r="F649" s="83">
        <v>0</v>
      </c>
      <c r="G649" s="83">
        <v>0</v>
      </c>
      <c r="H649" s="83"/>
      <c r="I649" s="83">
        <v>0</v>
      </c>
      <c r="J649" s="83">
        <v>0</v>
      </c>
      <c r="K649" s="83">
        <v>0</v>
      </c>
      <c r="L649" s="83"/>
      <c r="M649" s="83">
        <v>0</v>
      </c>
    </row>
    <row r="650" spans="1:13">
      <c r="A650" s="50">
        <v>2</v>
      </c>
      <c r="B650" s="61" t="s">
        <v>687</v>
      </c>
      <c r="C650" s="57">
        <v>1</v>
      </c>
      <c r="D650" s="72">
        <v>35634</v>
      </c>
      <c r="E650" s="83">
        <v>0</v>
      </c>
      <c r="F650" s="83">
        <v>0</v>
      </c>
      <c r="G650" s="83">
        <v>0</v>
      </c>
      <c r="H650" s="83"/>
      <c r="I650" s="83">
        <v>0</v>
      </c>
      <c r="J650" s="83">
        <v>0</v>
      </c>
      <c r="K650" s="83">
        <v>0</v>
      </c>
      <c r="L650" s="83">
        <v>0</v>
      </c>
      <c r="M650" s="83">
        <v>0</v>
      </c>
    </row>
    <row r="651" spans="1:13">
      <c r="A651" s="50">
        <v>2</v>
      </c>
      <c r="B651" s="61" t="s">
        <v>687</v>
      </c>
      <c r="C651" s="57">
        <v>2</v>
      </c>
      <c r="D651" s="72">
        <v>35803</v>
      </c>
      <c r="E651" s="83">
        <v>0</v>
      </c>
      <c r="F651" s="83">
        <v>0</v>
      </c>
      <c r="G651" s="83">
        <v>0</v>
      </c>
      <c r="H651" s="83"/>
      <c r="I651" s="83">
        <v>0</v>
      </c>
      <c r="J651" s="83">
        <v>0</v>
      </c>
      <c r="K651" s="83">
        <v>0</v>
      </c>
      <c r="L651" s="83">
        <v>0</v>
      </c>
      <c r="M651" s="83">
        <v>0</v>
      </c>
    </row>
    <row r="652" spans="1:13">
      <c r="A652" s="50">
        <v>2</v>
      </c>
      <c r="B652" s="61" t="s">
        <v>687</v>
      </c>
      <c r="C652" s="67">
        <v>3</v>
      </c>
      <c r="D652" s="72">
        <v>35961</v>
      </c>
      <c r="E652" s="83">
        <v>0</v>
      </c>
      <c r="F652" s="83">
        <v>0</v>
      </c>
      <c r="G652" s="83">
        <v>0</v>
      </c>
      <c r="H652" s="83"/>
      <c r="I652" s="83">
        <v>0</v>
      </c>
      <c r="J652" s="83">
        <v>0</v>
      </c>
      <c r="K652" s="83">
        <v>0</v>
      </c>
      <c r="L652" s="83"/>
      <c r="M652" s="83">
        <v>0</v>
      </c>
    </row>
    <row r="653" spans="1:13">
      <c r="A653" s="50">
        <v>2</v>
      </c>
      <c r="B653" s="61" t="s">
        <v>688</v>
      </c>
      <c r="C653" s="57">
        <v>1</v>
      </c>
      <c r="D653" s="72">
        <v>35620</v>
      </c>
      <c r="E653" s="83">
        <v>0</v>
      </c>
      <c r="F653" s="83">
        <v>0</v>
      </c>
      <c r="G653" s="83">
        <v>0</v>
      </c>
      <c r="H653" s="83"/>
      <c r="I653" s="83">
        <v>3.7999999999999999E-2</v>
      </c>
      <c r="J653" s="83">
        <v>0</v>
      </c>
      <c r="K653" s="83">
        <v>0</v>
      </c>
      <c r="L653" s="83">
        <v>0</v>
      </c>
      <c r="M653" s="83">
        <v>0</v>
      </c>
    </row>
    <row r="654" spans="1:13">
      <c r="A654" s="50">
        <v>2</v>
      </c>
      <c r="B654" s="61" t="s">
        <v>688</v>
      </c>
      <c r="C654" s="57">
        <v>2</v>
      </c>
      <c r="D654" s="72">
        <v>35815</v>
      </c>
      <c r="E654" s="83">
        <v>0</v>
      </c>
      <c r="F654" s="83">
        <v>0</v>
      </c>
      <c r="G654" s="83">
        <v>0</v>
      </c>
      <c r="H654" s="83"/>
      <c r="I654" s="83">
        <v>0</v>
      </c>
      <c r="J654" s="83">
        <v>0</v>
      </c>
      <c r="K654" s="83">
        <v>0</v>
      </c>
      <c r="L654" s="83">
        <v>0</v>
      </c>
      <c r="M654" s="83">
        <v>0</v>
      </c>
    </row>
    <row r="655" spans="1:13">
      <c r="A655" s="50">
        <v>2</v>
      </c>
      <c r="B655" s="61" t="s">
        <v>688</v>
      </c>
      <c r="C655" s="57">
        <v>3</v>
      </c>
      <c r="D655" s="72">
        <v>35941</v>
      </c>
      <c r="E655" s="83">
        <v>0</v>
      </c>
      <c r="F655" s="83">
        <v>0</v>
      </c>
      <c r="G655" s="83">
        <v>0</v>
      </c>
      <c r="H655" s="83"/>
      <c r="I655" s="83">
        <v>0</v>
      </c>
      <c r="J655" s="83">
        <v>0</v>
      </c>
      <c r="K655" s="83">
        <v>0</v>
      </c>
      <c r="L655" s="83"/>
      <c r="M655" s="83">
        <v>0</v>
      </c>
    </row>
    <row r="656" spans="1:13">
      <c r="A656" s="50">
        <v>2</v>
      </c>
      <c r="B656" s="61" t="s">
        <v>689</v>
      </c>
      <c r="C656" s="57">
        <v>1</v>
      </c>
      <c r="D656" s="72">
        <v>35621</v>
      </c>
      <c r="E656" s="83">
        <v>0</v>
      </c>
      <c r="F656" s="83">
        <v>0</v>
      </c>
      <c r="G656" s="83">
        <v>0</v>
      </c>
      <c r="H656" s="83"/>
      <c r="I656" s="83">
        <v>0</v>
      </c>
      <c r="J656" s="83">
        <v>0</v>
      </c>
      <c r="K656" s="83">
        <v>0</v>
      </c>
      <c r="L656" s="83">
        <v>0</v>
      </c>
      <c r="M656" s="83">
        <v>0</v>
      </c>
    </row>
    <row r="657" spans="1:13">
      <c r="A657" s="50">
        <v>2</v>
      </c>
      <c r="B657" s="61" t="s">
        <v>689</v>
      </c>
      <c r="C657" s="57">
        <v>2</v>
      </c>
      <c r="D657" s="72">
        <v>35844</v>
      </c>
      <c r="E657" s="83">
        <v>0</v>
      </c>
      <c r="F657" s="83">
        <v>0</v>
      </c>
      <c r="G657" s="83">
        <v>0</v>
      </c>
      <c r="H657" s="83"/>
      <c r="I657" s="83">
        <v>0</v>
      </c>
      <c r="J657" s="83">
        <v>0</v>
      </c>
      <c r="K657" s="83">
        <v>0</v>
      </c>
      <c r="L657" s="83">
        <v>0</v>
      </c>
      <c r="M657" s="83">
        <v>0</v>
      </c>
    </row>
    <row r="658" spans="1:13">
      <c r="A658" s="50">
        <v>2</v>
      </c>
      <c r="B658" s="61" t="s">
        <v>122</v>
      </c>
      <c r="C658" s="57">
        <v>1</v>
      </c>
      <c r="D658" s="72">
        <v>35941</v>
      </c>
      <c r="E658" s="83">
        <v>0</v>
      </c>
      <c r="F658" s="83">
        <v>0</v>
      </c>
      <c r="G658" s="83">
        <v>0</v>
      </c>
      <c r="H658" s="83"/>
      <c r="I658" s="83">
        <v>0</v>
      </c>
      <c r="J658" s="83">
        <v>0</v>
      </c>
      <c r="K658" s="83">
        <v>0</v>
      </c>
      <c r="L658" s="83"/>
      <c r="M658" s="83">
        <v>0</v>
      </c>
    </row>
    <row r="659" spans="1:13">
      <c r="A659" s="50">
        <v>3</v>
      </c>
      <c r="B659" s="61" t="s">
        <v>693</v>
      </c>
      <c r="C659" s="57">
        <v>1</v>
      </c>
      <c r="D659" s="73">
        <v>36466</v>
      </c>
      <c r="E659" s="83">
        <v>0</v>
      </c>
      <c r="F659" s="83">
        <v>0</v>
      </c>
      <c r="G659" s="83">
        <v>0</v>
      </c>
      <c r="H659" s="83"/>
      <c r="I659" s="83">
        <v>0</v>
      </c>
      <c r="J659" s="83">
        <v>0</v>
      </c>
      <c r="K659" s="83"/>
      <c r="L659" s="83">
        <v>0</v>
      </c>
      <c r="M659" s="83">
        <v>0</v>
      </c>
    </row>
    <row r="660" spans="1:13">
      <c r="A660" s="50">
        <v>3</v>
      </c>
      <c r="B660" s="61" t="s">
        <v>693</v>
      </c>
      <c r="C660" s="57">
        <v>2</v>
      </c>
      <c r="D660" s="73">
        <v>36606</v>
      </c>
      <c r="E660" s="83">
        <v>0</v>
      </c>
      <c r="F660" s="83">
        <v>0</v>
      </c>
      <c r="G660" s="83">
        <v>0</v>
      </c>
      <c r="H660" s="83"/>
      <c r="I660" s="83">
        <v>0</v>
      </c>
      <c r="J660" s="83">
        <v>0</v>
      </c>
      <c r="K660" s="83"/>
      <c r="L660" s="83">
        <v>0</v>
      </c>
      <c r="M660" s="83">
        <v>0</v>
      </c>
    </row>
    <row r="661" spans="1:13">
      <c r="A661" s="50">
        <v>3</v>
      </c>
      <c r="B661" s="61" t="s">
        <v>693</v>
      </c>
      <c r="C661" s="57">
        <v>3</v>
      </c>
      <c r="D661" s="73">
        <v>36733</v>
      </c>
      <c r="E661" s="83">
        <v>0</v>
      </c>
      <c r="F661" s="83">
        <v>0</v>
      </c>
      <c r="G661" s="83">
        <v>0</v>
      </c>
      <c r="H661" s="83"/>
      <c r="I661" s="83">
        <v>0</v>
      </c>
      <c r="J661" s="83">
        <v>0</v>
      </c>
      <c r="K661" s="83">
        <v>0</v>
      </c>
      <c r="L661" s="83">
        <v>0</v>
      </c>
      <c r="M661" s="83">
        <v>0</v>
      </c>
    </row>
    <row r="662" spans="1:13">
      <c r="A662" s="50">
        <v>3</v>
      </c>
      <c r="B662" s="61" t="s">
        <v>693</v>
      </c>
      <c r="C662" s="57">
        <v>4</v>
      </c>
      <c r="D662" s="73">
        <v>36908</v>
      </c>
      <c r="E662" s="83">
        <v>0</v>
      </c>
      <c r="F662" s="83">
        <v>0</v>
      </c>
      <c r="G662" s="83">
        <v>0</v>
      </c>
      <c r="H662" s="83"/>
      <c r="I662" s="83">
        <v>0</v>
      </c>
      <c r="J662" s="83">
        <v>0</v>
      </c>
      <c r="K662" s="83"/>
      <c r="L662" s="83">
        <v>0</v>
      </c>
      <c r="M662" s="83">
        <v>0</v>
      </c>
    </row>
    <row r="663" spans="1:13">
      <c r="A663" s="50">
        <v>3</v>
      </c>
      <c r="B663" s="61" t="s">
        <v>693</v>
      </c>
      <c r="C663" s="57">
        <v>5</v>
      </c>
      <c r="D663" s="73">
        <v>37068</v>
      </c>
      <c r="E663" s="83">
        <v>0</v>
      </c>
      <c r="F663" s="83">
        <v>0</v>
      </c>
      <c r="G663" s="83">
        <v>0</v>
      </c>
      <c r="H663" s="83"/>
      <c r="I663" s="83">
        <v>0</v>
      </c>
      <c r="J663" s="83">
        <v>0</v>
      </c>
      <c r="K663" s="83"/>
      <c r="L663" s="83">
        <v>0</v>
      </c>
      <c r="M663" s="83">
        <v>0</v>
      </c>
    </row>
    <row r="664" spans="1:13">
      <c r="A664" s="50">
        <v>3</v>
      </c>
      <c r="B664" s="61" t="s">
        <v>722</v>
      </c>
      <c r="C664" s="57">
        <v>1</v>
      </c>
      <c r="D664" s="74">
        <v>36348</v>
      </c>
      <c r="E664" s="83">
        <v>0</v>
      </c>
      <c r="F664" s="83">
        <v>0</v>
      </c>
      <c r="G664" s="83">
        <v>0</v>
      </c>
      <c r="H664" s="83"/>
      <c r="I664" s="83">
        <v>0</v>
      </c>
      <c r="J664" s="83">
        <v>0</v>
      </c>
      <c r="K664" s="83">
        <v>0</v>
      </c>
      <c r="L664" s="83">
        <v>0</v>
      </c>
      <c r="M664" s="83">
        <v>0</v>
      </c>
    </row>
    <row r="665" spans="1:13">
      <c r="A665" s="50">
        <v>3</v>
      </c>
      <c r="B665" s="61" t="s">
        <v>722</v>
      </c>
      <c r="C665" s="57">
        <v>2</v>
      </c>
      <c r="D665" s="73">
        <v>36496</v>
      </c>
      <c r="E665" s="83">
        <v>8</v>
      </c>
      <c r="F665" s="83">
        <v>0</v>
      </c>
      <c r="G665" s="83">
        <v>0</v>
      </c>
      <c r="H665" s="83"/>
      <c r="I665" s="83">
        <v>0</v>
      </c>
      <c r="J665" s="83">
        <v>0</v>
      </c>
      <c r="K665" s="83">
        <v>0</v>
      </c>
      <c r="L665" s="83">
        <v>0</v>
      </c>
      <c r="M665" s="83">
        <v>0</v>
      </c>
    </row>
    <row r="666" spans="1:13">
      <c r="A666" s="50">
        <v>3</v>
      </c>
      <c r="B666" s="61" t="s">
        <v>694</v>
      </c>
      <c r="C666" s="57">
        <v>1</v>
      </c>
      <c r="D666" s="73">
        <v>36467</v>
      </c>
      <c r="E666" s="83">
        <v>0</v>
      </c>
      <c r="F666" s="83">
        <v>0</v>
      </c>
      <c r="G666" s="83">
        <v>0</v>
      </c>
      <c r="H666" s="83"/>
      <c r="I666" s="83">
        <v>0</v>
      </c>
      <c r="J666" s="83">
        <v>0</v>
      </c>
      <c r="K666" s="83">
        <v>0</v>
      </c>
      <c r="L666" s="83">
        <v>0</v>
      </c>
      <c r="M666" s="83">
        <v>0</v>
      </c>
    </row>
    <row r="667" spans="1:13">
      <c r="A667" s="50">
        <v>3</v>
      </c>
      <c r="B667" s="61" t="s">
        <v>694</v>
      </c>
      <c r="C667" s="57">
        <v>2</v>
      </c>
      <c r="D667" s="73">
        <v>36220</v>
      </c>
      <c r="E667" s="83">
        <v>0</v>
      </c>
      <c r="F667" s="83">
        <v>0</v>
      </c>
      <c r="G667" s="83">
        <v>0</v>
      </c>
      <c r="H667" s="83"/>
      <c r="I667" s="83">
        <v>0</v>
      </c>
      <c r="J667" s="83">
        <v>0</v>
      </c>
      <c r="K667" s="83"/>
      <c r="L667" s="83">
        <v>0</v>
      </c>
      <c r="M667" s="83">
        <v>0</v>
      </c>
    </row>
    <row r="668" spans="1:13">
      <c r="A668" s="50">
        <v>3</v>
      </c>
      <c r="B668" s="61" t="s">
        <v>694</v>
      </c>
      <c r="C668" s="57">
        <v>3</v>
      </c>
      <c r="D668" s="73">
        <v>36740</v>
      </c>
      <c r="E668" s="83">
        <v>1</v>
      </c>
      <c r="F668" s="83">
        <v>0</v>
      </c>
      <c r="G668" s="83">
        <v>0</v>
      </c>
      <c r="H668" s="83"/>
      <c r="I668" s="83">
        <v>0</v>
      </c>
      <c r="J668" s="83">
        <v>0</v>
      </c>
      <c r="K668" s="83">
        <v>0</v>
      </c>
      <c r="L668" s="83">
        <v>0</v>
      </c>
      <c r="M668" s="83">
        <v>0</v>
      </c>
    </row>
    <row r="669" spans="1:13">
      <c r="A669" s="50">
        <v>3</v>
      </c>
      <c r="B669" s="61" t="s">
        <v>694</v>
      </c>
      <c r="C669" s="57">
        <v>4</v>
      </c>
      <c r="D669" s="73">
        <v>36950</v>
      </c>
      <c r="E669" s="83">
        <v>0</v>
      </c>
      <c r="F669" s="83">
        <v>0</v>
      </c>
      <c r="G669" s="83">
        <v>0</v>
      </c>
      <c r="H669" s="83"/>
      <c r="I669" s="83">
        <v>0</v>
      </c>
      <c r="J669" s="83">
        <v>0</v>
      </c>
      <c r="K669" s="83"/>
      <c r="L669" s="83">
        <v>0</v>
      </c>
      <c r="M669" s="83">
        <v>0</v>
      </c>
    </row>
    <row r="670" spans="1:13">
      <c r="A670" s="50">
        <v>3</v>
      </c>
      <c r="B670" s="61" t="s">
        <v>694</v>
      </c>
      <c r="C670" s="57">
        <v>5</v>
      </c>
      <c r="D670" s="73">
        <v>37062</v>
      </c>
      <c r="E670" s="83">
        <v>0</v>
      </c>
      <c r="F670" s="83">
        <v>0</v>
      </c>
      <c r="G670" s="83">
        <v>0</v>
      </c>
      <c r="H670" s="83"/>
      <c r="I670" s="83">
        <v>0</v>
      </c>
      <c r="J670" s="83">
        <v>0</v>
      </c>
      <c r="K670" s="83">
        <v>0</v>
      </c>
      <c r="L670" s="83">
        <v>0</v>
      </c>
      <c r="M670" s="83">
        <v>0</v>
      </c>
    </row>
    <row r="671" spans="1:13">
      <c r="A671" s="50">
        <v>3</v>
      </c>
      <c r="B671" s="61" t="s">
        <v>727</v>
      </c>
      <c r="C671" s="57">
        <v>1</v>
      </c>
      <c r="D671" s="73">
        <v>36347</v>
      </c>
      <c r="E671" s="83">
        <v>2</v>
      </c>
      <c r="F671" s="83">
        <v>0</v>
      </c>
      <c r="G671" s="83">
        <v>0</v>
      </c>
      <c r="H671" s="83"/>
      <c r="I671" s="83">
        <v>0</v>
      </c>
      <c r="J671" s="83">
        <v>0</v>
      </c>
      <c r="K671" s="83">
        <v>0</v>
      </c>
      <c r="L671" s="83"/>
      <c r="M671" s="83">
        <v>0</v>
      </c>
    </row>
    <row r="672" spans="1:13">
      <c r="A672" s="50">
        <v>3</v>
      </c>
      <c r="B672" s="61" t="s">
        <v>695</v>
      </c>
      <c r="C672" s="57">
        <v>1</v>
      </c>
      <c r="D672" s="73">
        <v>36963</v>
      </c>
      <c r="E672" s="83">
        <v>0</v>
      </c>
      <c r="F672" s="83">
        <v>0</v>
      </c>
      <c r="G672" s="83">
        <v>0</v>
      </c>
      <c r="H672" s="83"/>
      <c r="I672" s="83">
        <v>0</v>
      </c>
      <c r="J672" s="83">
        <v>0</v>
      </c>
      <c r="K672" s="83"/>
      <c r="L672" s="83">
        <v>0</v>
      </c>
      <c r="M672" s="83">
        <v>0</v>
      </c>
    </row>
    <row r="673" spans="1:13">
      <c r="A673" s="50">
        <v>3</v>
      </c>
      <c r="B673" s="61" t="s">
        <v>695</v>
      </c>
      <c r="C673" s="57">
        <v>2</v>
      </c>
      <c r="D673" s="73">
        <v>36983</v>
      </c>
      <c r="E673" s="83">
        <v>0</v>
      </c>
      <c r="F673" s="83">
        <v>0</v>
      </c>
      <c r="G673" s="83">
        <v>0</v>
      </c>
      <c r="H673" s="83"/>
      <c r="I673" s="83">
        <v>0</v>
      </c>
      <c r="J673" s="83">
        <v>0</v>
      </c>
      <c r="K673" s="83"/>
      <c r="L673" s="83">
        <v>0</v>
      </c>
      <c r="M673" s="83">
        <v>0</v>
      </c>
    </row>
    <row r="674" spans="1:13">
      <c r="A674" s="50">
        <v>3</v>
      </c>
      <c r="B674" s="61" t="s">
        <v>695</v>
      </c>
      <c r="C674" s="57">
        <v>3</v>
      </c>
      <c r="D674" s="73">
        <v>37020</v>
      </c>
      <c r="E674" s="83">
        <v>0</v>
      </c>
      <c r="F674" s="83">
        <v>0</v>
      </c>
      <c r="G674" s="83">
        <v>0</v>
      </c>
      <c r="H674" s="83"/>
      <c r="I674" s="83">
        <v>0.5</v>
      </c>
      <c r="J674" s="83">
        <v>0</v>
      </c>
      <c r="K674" s="83"/>
      <c r="L674" s="83">
        <v>0</v>
      </c>
      <c r="M674" s="83">
        <v>0</v>
      </c>
    </row>
    <row r="675" spans="1:13">
      <c r="A675" s="50">
        <v>3</v>
      </c>
      <c r="B675" s="61" t="s">
        <v>695</v>
      </c>
      <c r="C675" s="57">
        <v>4</v>
      </c>
      <c r="D675" s="73">
        <v>37055</v>
      </c>
      <c r="E675" s="83">
        <v>0</v>
      </c>
      <c r="F675" s="83">
        <v>0</v>
      </c>
      <c r="G675" s="83">
        <v>0</v>
      </c>
      <c r="H675" s="83"/>
      <c r="I675" s="83">
        <v>0</v>
      </c>
      <c r="J675" s="83">
        <v>0</v>
      </c>
      <c r="K675" s="83"/>
      <c r="L675" s="83">
        <v>0.02</v>
      </c>
      <c r="M675" s="83">
        <v>0.02</v>
      </c>
    </row>
    <row r="676" spans="1:13">
      <c r="A676" s="50">
        <v>3</v>
      </c>
      <c r="B676" s="61" t="s">
        <v>695</v>
      </c>
      <c r="C676" s="57">
        <v>5</v>
      </c>
      <c r="D676" s="73">
        <v>37082</v>
      </c>
      <c r="E676" s="83">
        <v>0</v>
      </c>
      <c r="F676" s="83">
        <v>0</v>
      </c>
      <c r="G676" s="83">
        <v>0</v>
      </c>
      <c r="H676" s="83"/>
      <c r="I676" s="83">
        <v>0</v>
      </c>
      <c r="J676" s="83">
        <v>0</v>
      </c>
      <c r="K676" s="83"/>
      <c r="L676" s="83">
        <v>0</v>
      </c>
      <c r="M676" s="83">
        <v>0</v>
      </c>
    </row>
    <row r="677" spans="1:13">
      <c r="A677" s="50">
        <v>3</v>
      </c>
      <c r="B677" s="61" t="s">
        <v>696</v>
      </c>
      <c r="C677" s="57">
        <v>1</v>
      </c>
      <c r="D677" s="73">
        <v>36459</v>
      </c>
      <c r="E677" s="83">
        <v>0</v>
      </c>
      <c r="F677" s="83">
        <v>0</v>
      </c>
      <c r="G677" s="83">
        <v>0</v>
      </c>
      <c r="H677" s="83"/>
      <c r="I677" s="83">
        <v>0</v>
      </c>
      <c r="J677" s="83">
        <v>0</v>
      </c>
      <c r="K677" s="83">
        <v>0</v>
      </c>
      <c r="L677" s="83">
        <v>0.02</v>
      </c>
      <c r="M677" s="83">
        <v>0.02</v>
      </c>
    </row>
    <row r="678" spans="1:13">
      <c r="A678" s="50">
        <v>3</v>
      </c>
      <c r="B678" s="61" t="s">
        <v>696</v>
      </c>
      <c r="C678" s="57">
        <v>2</v>
      </c>
      <c r="D678" s="73">
        <v>36584</v>
      </c>
      <c r="E678" s="83">
        <v>0</v>
      </c>
      <c r="F678" s="83">
        <v>0</v>
      </c>
      <c r="G678" s="83">
        <v>0</v>
      </c>
      <c r="H678" s="83"/>
      <c r="I678" s="83">
        <v>0</v>
      </c>
      <c r="J678" s="83">
        <v>0</v>
      </c>
      <c r="K678" s="83"/>
      <c r="L678" s="83">
        <v>0</v>
      </c>
      <c r="M678" s="83">
        <v>0</v>
      </c>
    </row>
    <row r="679" spans="1:13">
      <c r="A679" s="50">
        <v>3</v>
      </c>
      <c r="B679" s="61" t="s">
        <v>696</v>
      </c>
      <c r="C679" s="57">
        <v>3</v>
      </c>
      <c r="D679" s="73">
        <v>36731</v>
      </c>
      <c r="E679" s="83">
        <v>0</v>
      </c>
      <c r="F679" s="83">
        <v>0</v>
      </c>
      <c r="G679" s="83">
        <v>0</v>
      </c>
      <c r="H679" s="83"/>
      <c r="I679" s="83">
        <v>0</v>
      </c>
      <c r="J679" s="83">
        <v>0</v>
      </c>
      <c r="K679" s="83">
        <v>0</v>
      </c>
      <c r="L679" s="83">
        <v>0</v>
      </c>
      <c r="M679" s="83">
        <v>0</v>
      </c>
    </row>
    <row r="680" spans="1:13">
      <c r="A680" s="50">
        <v>3</v>
      </c>
      <c r="B680" s="61" t="s">
        <v>696</v>
      </c>
      <c r="C680" s="57">
        <v>4</v>
      </c>
      <c r="D680" s="73">
        <v>36864</v>
      </c>
      <c r="E680" s="83">
        <v>0</v>
      </c>
      <c r="F680" s="83">
        <v>0</v>
      </c>
      <c r="G680" s="83">
        <v>0</v>
      </c>
      <c r="H680" s="83"/>
      <c r="I680" s="83">
        <v>0</v>
      </c>
      <c r="J680" s="83">
        <v>0</v>
      </c>
      <c r="K680" s="83">
        <v>0</v>
      </c>
      <c r="L680" s="83">
        <v>0</v>
      </c>
      <c r="M680" s="83">
        <v>0</v>
      </c>
    </row>
    <row r="681" spans="1:13">
      <c r="A681" s="50">
        <v>3</v>
      </c>
      <c r="B681" s="61" t="s">
        <v>696</v>
      </c>
      <c r="C681" s="57">
        <v>5</v>
      </c>
      <c r="D681" s="73">
        <v>36957</v>
      </c>
      <c r="E681" s="83">
        <v>0</v>
      </c>
      <c r="F681" s="83">
        <v>0</v>
      </c>
      <c r="G681" s="83">
        <v>0</v>
      </c>
      <c r="H681" s="83"/>
      <c r="I681" s="83">
        <v>0</v>
      </c>
      <c r="J681" s="83">
        <v>0</v>
      </c>
      <c r="K681" s="83"/>
      <c r="L681" s="83">
        <v>0</v>
      </c>
      <c r="M681" s="83">
        <v>0</v>
      </c>
    </row>
    <row r="682" spans="1:13">
      <c r="A682" s="50">
        <v>3</v>
      </c>
      <c r="B682" s="61" t="s">
        <v>690</v>
      </c>
      <c r="C682" s="57">
        <v>1</v>
      </c>
      <c r="D682" s="73">
        <v>36375</v>
      </c>
      <c r="E682" s="83">
        <v>250</v>
      </c>
      <c r="F682" s="83">
        <v>2</v>
      </c>
      <c r="G682" s="83">
        <v>0</v>
      </c>
      <c r="H682" s="83"/>
      <c r="I682" s="83">
        <v>0</v>
      </c>
      <c r="J682" s="83">
        <v>0</v>
      </c>
      <c r="K682" s="83">
        <v>0</v>
      </c>
      <c r="L682" s="83">
        <v>0</v>
      </c>
      <c r="M682" s="83">
        <v>0</v>
      </c>
    </row>
    <row r="683" spans="1:13">
      <c r="A683" s="50">
        <v>3</v>
      </c>
      <c r="B683" s="61" t="s">
        <v>690</v>
      </c>
      <c r="C683" s="57">
        <v>2</v>
      </c>
      <c r="D683" s="73">
        <v>36501</v>
      </c>
      <c r="E683" s="83">
        <v>0</v>
      </c>
      <c r="F683" s="83">
        <v>0</v>
      </c>
      <c r="G683" s="83">
        <v>0</v>
      </c>
      <c r="H683" s="83"/>
      <c r="I683" s="83">
        <v>0</v>
      </c>
      <c r="J683" s="83">
        <v>0</v>
      </c>
      <c r="K683" s="83">
        <v>0</v>
      </c>
      <c r="L683" s="83">
        <v>0</v>
      </c>
      <c r="M683" s="83">
        <v>0</v>
      </c>
    </row>
    <row r="684" spans="1:13">
      <c r="A684" s="50">
        <v>3</v>
      </c>
      <c r="B684" s="61" t="s">
        <v>690</v>
      </c>
      <c r="C684" s="57">
        <v>3</v>
      </c>
      <c r="D684" s="73">
        <v>36654</v>
      </c>
      <c r="E684" s="83"/>
      <c r="F684" s="83"/>
      <c r="G684" s="83"/>
      <c r="H684" s="83"/>
      <c r="I684" s="83">
        <v>0</v>
      </c>
      <c r="J684" s="83">
        <v>0</v>
      </c>
      <c r="K684" s="83">
        <v>0</v>
      </c>
      <c r="L684" s="83">
        <v>0</v>
      </c>
      <c r="M684" s="83">
        <v>0</v>
      </c>
    </row>
    <row r="685" spans="1:13">
      <c r="A685" s="50">
        <v>3</v>
      </c>
      <c r="B685" s="61" t="s">
        <v>690</v>
      </c>
      <c r="C685" s="57">
        <v>4</v>
      </c>
      <c r="D685" s="73">
        <v>36824</v>
      </c>
      <c r="E685" s="83">
        <v>0</v>
      </c>
      <c r="F685" s="83">
        <v>0</v>
      </c>
      <c r="G685" s="83">
        <v>1</v>
      </c>
      <c r="H685" s="83"/>
      <c r="I685" s="83">
        <v>0</v>
      </c>
      <c r="J685" s="83">
        <v>0</v>
      </c>
      <c r="K685" s="83">
        <v>0</v>
      </c>
      <c r="L685" s="83">
        <v>0</v>
      </c>
      <c r="M685" s="83">
        <v>0</v>
      </c>
    </row>
    <row r="686" spans="1:13">
      <c r="A686" s="50">
        <v>3</v>
      </c>
      <c r="B686" s="61" t="s">
        <v>690</v>
      </c>
      <c r="C686" s="57">
        <v>5</v>
      </c>
      <c r="D686" s="73">
        <v>36970</v>
      </c>
      <c r="E686" s="83">
        <v>0</v>
      </c>
      <c r="F686" s="83">
        <v>0</v>
      </c>
      <c r="G686" s="83">
        <v>0</v>
      </c>
      <c r="H686" s="83"/>
      <c r="I686" s="83">
        <v>0</v>
      </c>
      <c r="J686" s="83">
        <v>0</v>
      </c>
      <c r="K686" s="83"/>
      <c r="L686" s="83">
        <v>0</v>
      </c>
      <c r="M686" s="83">
        <v>0</v>
      </c>
    </row>
    <row r="687" spans="1:13">
      <c r="A687" s="50">
        <v>3</v>
      </c>
      <c r="B687" s="61" t="s">
        <v>697</v>
      </c>
      <c r="C687" s="57">
        <v>1</v>
      </c>
      <c r="D687" s="73">
        <v>36368</v>
      </c>
      <c r="E687" s="83">
        <v>0</v>
      </c>
      <c r="F687" s="83">
        <v>0</v>
      </c>
      <c r="G687" s="83">
        <v>0</v>
      </c>
      <c r="H687" s="83"/>
      <c r="I687" s="83">
        <v>0</v>
      </c>
      <c r="J687" s="83">
        <v>0</v>
      </c>
      <c r="K687" s="83">
        <v>0</v>
      </c>
      <c r="L687" s="83">
        <v>0</v>
      </c>
      <c r="M687" s="83">
        <v>0</v>
      </c>
    </row>
    <row r="688" spans="1:13">
      <c r="A688" s="50">
        <v>3</v>
      </c>
      <c r="B688" s="61" t="s">
        <v>697</v>
      </c>
      <c r="C688" s="57">
        <v>2</v>
      </c>
      <c r="D688" s="73">
        <v>36494</v>
      </c>
      <c r="E688" s="83">
        <v>0</v>
      </c>
      <c r="F688" s="83">
        <v>0</v>
      </c>
      <c r="G688" s="83">
        <v>0</v>
      </c>
      <c r="H688" s="83"/>
      <c r="I688" s="83">
        <v>0</v>
      </c>
      <c r="J688" s="83">
        <v>0</v>
      </c>
      <c r="K688" s="83"/>
      <c r="L688" s="83">
        <v>0</v>
      </c>
      <c r="M688" s="83">
        <v>0</v>
      </c>
    </row>
    <row r="689" spans="1:13">
      <c r="A689" s="50">
        <v>3</v>
      </c>
      <c r="B689" s="61" t="s">
        <v>697</v>
      </c>
      <c r="C689" s="57">
        <v>3</v>
      </c>
      <c r="D689" s="73">
        <v>36634</v>
      </c>
      <c r="E689" s="83">
        <v>0</v>
      </c>
      <c r="F689" s="83">
        <v>0</v>
      </c>
      <c r="G689" s="83">
        <v>0</v>
      </c>
      <c r="H689" s="83"/>
      <c r="I689" s="83">
        <v>0</v>
      </c>
      <c r="J689" s="83">
        <v>0</v>
      </c>
      <c r="K689" s="83">
        <v>0</v>
      </c>
      <c r="L689" s="83">
        <v>0</v>
      </c>
      <c r="M689" s="83">
        <v>0</v>
      </c>
    </row>
    <row r="690" spans="1:13">
      <c r="A690" s="50">
        <v>3</v>
      </c>
      <c r="B690" s="61" t="s">
        <v>697</v>
      </c>
      <c r="C690" s="57">
        <v>4</v>
      </c>
      <c r="D690" s="73">
        <v>36767</v>
      </c>
      <c r="E690" s="83">
        <v>5</v>
      </c>
      <c r="F690" s="83">
        <v>0</v>
      </c>
      <c r="G690" s="83">
        <v>0</v>
      </c>
      <c r="H690" s="83"/>
      <c r="I690" s="83">
        <v>0</v>
      </c>
      <c r="J690" s="83">
        <v>0</v>
      </c>
      <c r="K690" s="83">
        <v>0</v>
      </c>
      <c r="L690" s="83">
        <v>0</v>
      </c>
      <c r="M690" s="83">
        <v>0</v>
      </c>
    </row>
    <row r="691" spans="1:13">
      <c r="A691" s="50">
        <v>3</v>
      </c>
      <c r="B691" s="61" t="s">
        <v>697</v>
      </c>
      <c r="C691" s="57">
        <v>5</v>
      </c>
      <c r="D691" s="73">
        <v>36569</v>
      </c>
      <c r="E691" s="83">
        <v>0</v>
      </c>
      <c r="F691" s="83">
        <v>0</v>
      </c>
      <c r="G691" s="83">
        <v>0</v>
      </c>
      <c r="H691" s="83"/>
      <c r="I691" s="83">
        <v>0</v>
      </c>
      <c r="J691" s="83">
        <v>0</v>
      </c>
      <c r="K691" s="83"/>
      <c r="L691" s="83">
        <v>0</v>
      </c>
      <c r="M691" s="83">
        <v>0</v>
      </c>
    </row>
    <row r="692" spans="1:13">
      <c r="A692" s="50">
        <v>3</v>
      </c>
      <c r="B692" s="61" t="s">
        <v>691</v>
      </c>
      <c r="C692" s="57">
        <v>1</v>
      </c>
      <c r="D692" s="73">
        <v>36404</v>
      </c>
      <c r="E692" s="83">
        <v>3</v>
      </c>
      <c r="F692" s="83">
        <v>0</v>
      </c>
      <c r="G692" s="83">
        <v>0</v>
      </c>
      <c r="H692" s="83"/>
      <c r="I692" s="83">
        <v>0</v>
      </c>
      <c r="J692" s="83">
        <v>0</v>
      </c>
      <c r="K692" s="83">
        <v>0</v>
      </c>
      <c r="L692" s="83">
        <v>0</v>
      </c>
      <c r="M692" s="83">
        <v>0</v>
      </c>
    </row>
    <row r="693" spans="1:13">
      <c r="A693" s="50">
        <v>3</v>
      </c>
      <c r="B693" s="61" t="s">
        <v>691</v>
      </c>
      <c r="C693" s="57">
        <v>2</v>
      </c>
      <c r="D693" s="73">
        <v>36480</v>
      </c>
      <c r="E693" s="83">
        <v>81</v>
      </c>
      <c r="F693" s="83">
        <v>6</v>
      </c>
      <c r="G693" s="83">
        <v>88</v>
      </c>
      <c r="H693" s="83"/>
      <c r="I693" s="83">
        <v>0</v>
      </c>
      <c r="J693" s="83">
        <v>0</v>
      </c>
      <c r="K693" s="83">
        <v>0</v>
      </c>
      <c r="L693" s="83">
        <v>0</v>
      </c>
      <c r="M693" s="83">
        <v>0</v>
      </c>
    </row>
    <row r="694" spans="1:13">
      <c r="A694" s="50">
        <v>3</v>
      </c>
      <c r="B694" s="61" t="s">
        <v>691</v>
      </c>
      <c r="C694" s="57">
        <v>3</v>
      </c>
      <c r="D694" s="73">
        <v>36612</v>
      </c>
      <c r="E694" s="83">
        <v>0</v>
      </c>
      <c r="F694" s="83">
        <v>0</v>
      </c>
      <c r="G694" s="83">
        <v>1</v>
      </c>
      <c r="H694" s="83"/>
      <c r="I694" s="83">
        <v>0</v>
      </c>
      <c r="J694" s="83">
        <v>0</v>
      </c>
      <c r="K694" s="83">
        <v>0</v>
      </c>
      <c r="L694" s="83">
        <v>0</v>
      </c>
      <c r="M694" s="83">
        <v>0</v>
      </c>
    </row>
    <row r="695" spans="1:13">
      <c r="A695" s="50">
        <v>3</v>
      </c>
      <c r="B695" s="61" t="s">
        <v>691</v>
      </c>
      <c r="C695" s="57">
        <v>4</v>
      </c>
      <c r="D695" s="73">
        <v>36752</v>
      </c>
      <c r="E695" s="83">
        <v>0</v>
      </c>
      <c r="F695" s="83">
        <v>0</v>
      </c>
      <c r="G695" s="83">
        <v>0</v>
      </c>
      <c r="H695" s="83"/>
      <c r="I695" s="83">
        <v>0</v>
      </c>
      <c r="J695" s="83">
        <v>0</v>
      </c>
      <c r="K695" s="83">
        <v>0</v>
      </c>
      <c r="L695" s="83">
        <v>0</v>
      </c>
      <c r="M695" s="83">
        <v>0</v>
      </c>
    </row>
    <row r="696" spans="1:13">
      <c r="A696" s="50">
        <v>3</v>
      </c>
      <c r="B696" s="61" t="s">
        <v>691</v>
      </c>
      <c r="C696" s="57">
        <v>5</v>
      </c>
      <c r="D696" s="73">
        <v>36948</v>
      </c>
      <c r="E696" s="83">
        <v>0</v>
      </c>
      <c r="F696" s="83">
        <v>0</v>
      </c>
      <c r="G696" s="83">
        <v>0</v>
      </c>
      <c r="H696" s="83"/>
      <c r="I696" s="83">
        <v>0</v>
      </c>
      <c r="J696" s="83">
        <v>0</v>
      </c>
      <c r="K696" s="83"/>
      <c r="L696" s="83">
        <v>0</v>
      </c>
      <c r="M696" s="83">
        <v>0</v>
      </c>
    </row>
    <row r="697" spans="1:13">
      <c r="A697" s="50">
        <v>3</v>
      </c>
      <c r="B697" s="61" t="s">
        <v>698</v>
      </c>
      <c r="C697" s="57">
        <v>1</v>
      </c>
      <c r="D697" s="73">
        <v>36369</v>
      </c>
      <c r="E697" s="83">
        <v>0</v>
      </c>
      <c r="F697" s="83">
        <v>0</v>
      </c>
      <c r="G697" s="83">
        <v>9</v>
      </c>
      <c r="H697" s="83"/>
      <c r="I697" s="83">
        <v>0</v>
      </c>
      <c r="J697" s="83">
        <v>0</v>
      </c>
      <c r="K697" s="83">
        <v>2.0000000000000001E-4</v>
      </c>
      <c r="L697" s="83">
        <v>0</v>
      </c>
      <c r="M697" s="83">
        <v>2.0000000000000001E-4</v>
      </c>
    </row>
    <row r="698" spans="1:13">
      <c r="A698" s="50">
        <v>3</v>
      </c>
      <c r="B698" s="61" t="s">
        <v>698</v>
      </c>
      <c r="C698" s="57">
        <v>2</v>
      </c>
      <c r="D698" s="73">
        <v>36510</v>
      </c>
      <c r="E698" s="83">
        <v>0</v>
      </c>
      <c r="F698" s="83">
        <v>0</v>
      </c>
      <c r="G698" s="83">
        <v>0</v>
      </c>
      <c r="H698" s="83"/>
      <c r="I698" s="83">
        <v>0</v>
      </c>
      <c r="J698" s="83">
        <v>0</v>
      </c>
      <c r="K698" s="83">
        <v>0</v>
      </c>
      <c r="L698" s="83">
        <v>0</v>
      </c>
      <c r="M698" s="83">
        <v>0</v>
      </c>
    </row>
    <row r="699" spans="1:13">
      <c r="A699" s="50">
        <v>3</v>
      </c>
      <c r="B699" s="61" t="s">
        <v>698</v>
      </c>
      <c r="C699" s="57">
        <v>3</v>
      </c>
      <c r="D699" s="73">
        <v>36661</v>
      </c>
      <c r="E699" s="83">
        <v>0</v>
      </c>
      <c r="F699" s="83">
        <v>0</v>
      </c>
      <c r="G699" s="83">
        <v>0</v>
      </c>
      <c r="H699" s="83"/>
      <c r="I699" s="83">
        <v>0</v>
      </c>
      <c r="J699" s="83">
        <v>0</v>
      </c>
      <c r="K699" s="83">
        <v>0</v>
      </c>
      <c r="L699" s="83">
        <v>0</v>
      </c>
      <c r="M699" s="83">
        <v>0</v>
      </c>
    </row>
    <row r="700" spans="1:13">
      <c r="A700" s="50">
        <v>3</v>
      </c>
      <c r="B700" s="61" t="s">
        <v>698</v>
      </c>
      <c r="C700" s="57">
        <v>4</v>
      </c>
      <c r="D700" s="73">
        <v>36830</v>
      </c>
      <c r="E700" s="83">
        <v>0</v>
      </c>
      <c r="F700" s="83">
        <v>0</v>
      </c>
      <c r="G700" s="83">
        <v>0</v>
      </c>
      <c r="H700" s="83"/>
      <c r="I700" s="83">
        <v>0</v>
      </c>
      <c r="J700" s="83">
        <v>0</v>
      </c>
      <c r="K700" s="83">
        <v>0</v>
      </c>
      <c r="L700" s="83">
        <v>0</v>
      </c>
      <c r="M700" s="83">
        <v>0</v>
      </c>
    </row>
    <row r="701" spans="1:13">
      <c r="A701" s="50">
        <v>3</v>
      </c>
      <c r="B701" s="61" t="s">
        <v>698</v>
      </c>
      <c r="C701" s="57">
        <v>5</v>
      </c>
      <c r="D701" s="73">
        <v>36922</v>
      </c>
      <c r="E701" s="83">
        <v>0</v>
      </c>
      <c r="F701" s="83">
        <v>0</v>
      </c>
      <c r="G701" s="83">
        <v>0</v>
      </c>
      <c r="H701" s="83"/>
      <c r="I701" s="83">
        <v>0</v>
      </c>
      <c r="J701" s="83">
        <v>0</v>
      </c>
      <c r="K701" s="83"/>
      <c r="L701" s="83">
        <v>0</v>
      </c>
      <c r="M701" s="83">
        <v>0</v>
      </c>
    </row>
    <row r="702" spans="1:13">
      <c r="A702" s="50">
        <v>3</v>
      </c>
      <c r="B702" s="61" t="s">
        <v>699</v>
      </c>
      <c r="C702" s="57">
        <v>1</v>
      </c>
      <c r="D702" s="73">
        <v>36341</v>
      </c>
      <c r="E702" s="83">
        <v>0</v>
      </c>
      <c r="F702" s="83">
        <v>0</v>
      </c>
      <c r="G702" s="83">
        <v>0</v>
      </c>
      <c r="H702" s="83"/>
      <c r="I702" s="83">
        <v>0</v>
      </c>
      <c r="J702" s="83">
        <v>0</v>
      </c>
      <c r="K702" s="83">
        <v>0</v>
      </c>
      <c r="L702" s="83">
        <v>0.02</v>
      </c>
      <c r="M702" s="83">
        <v>0.02</v>
      </c>
    </row>
    <row r="703" spans="1:13">
      <c r="A703" s="50">
        <v>3</v>
      </c>
      <c r="B703" s="61" t="s">
        <v>699</v>
      </c>
      <c r="C703" s="57">
        <v>2</v>
      </c>
      <c r="D703" s="73">
        <v>36479</v>
      </c>
      <c r="E703" s="83">
        <v>0</v>
      </c>
      <c r="F703" s="83">
        <v>0</v>
      </c>
      <c r="G703" s="83">
        <v>0</v>
      </c>
      <c r="H703" s="83"/>
      <c r="I703" s="83">
        <v>0</v>
      </c>
      <c r="J703" s="83">
        <v>0</v>
      </c>
      <c r="K703" s="83">
        <v>0</v>
      </c>
      <c r="L703" s="83">
        <v>0.02</v>
      </c>
      <c r="M703" s="83">
        <v>0.02</v>
      </c>
    </row>
    <row r="704" spans="1:13">
      <c r="A704" s="50">
        <v>3</v>
      </c>
      <c r="B704" s="61" t="s">
        <v>699</v>
      </c>
      <c r="C704" s="57">
        <v>3</v>
      </c>
      <c r="D704" s="73">
        <v>36613</v>
      </c>
      <c r="E704" s="83">
        <v>0</v>
      </c>
      <c r="F704" s="83">
        <v>0</v>
      </c>
      <c r="G704" s="83">
        <v>0</v>
      </c>
      <c r="H704" s="83"/>
      <c r="I704" s="83">
        <v>0</v>
      </c>
      <c r="J704" s="83">
        <v>0</v>
      </c>
      <c r="K704" s="83">
        <v>0</v>
      </c>
      <c r="L704" s="83">
        <v>0</v>
      </c>
      <c r="M704" s="83">
        <v>0</v>
      </c>
    </row>
    <row r="705" spans="1:13">
      <c r="A705" s="50">
        <v>3</v>
      </c>
      <c r="B705" s="61" t="s">
        <v>699</v>
      </c>
      <c r="C705" s="57">
        <v>4</v>
      </c>
      <c r="D705" s="73">
        <v>36747</v>
      </c>
      <c r="E705" s="83">
        <v>0</v>
      </c>
      <c r="F705" s="83">
        <v>0</v>
      </c>
      <c r="G705" s="83">
        <v>0</v>
      </c>
      <c r="H705" s="83"/>
      <c r="I705" s="83">
        <v>0</v>
      </c>
      <c r="J705" s="83">
        <v>0</v>
      </c>
      <c r="K705" s="83">
        <v>0</v>
      </c>
      <c r="L705" s="83">
        <v>0</v>
      </c>
      <c r="M705" s="83">
        <v>0</v>
      </c>
    </row>
    <row r="706" spans="1:13">
      <c r="A706" s="50">
        <v>3</v>
      </c>
      <c r="B706" s="61" t="s">
        <v>699</v>
      </c>
      <c r="C706" s="57">
        <v>5</v>
      </c>
      <c r="D706" s="73">
        <v>36836</v>
      </c>
      <c r="E706" s="83">
        <v>0</v>
      </c>
      <c r="F706" s="83">
        <v>0</v>
      </c>
      <c r="G706" s="83">
        <v>0</v>
      </c>
      <c r="H706" s="83"/>
      <c r="I706" s="83">
        <v>0</v>
      </c>
      <c r="J706" s="83">
        <v>0</v>
      </c>
      <c r="K706" s="83">
        <v>0</v>
      </c>
      <c r="L706" s="83">
        <v>0</v>
      </c>
      <c r="M706" s="83">
        <v>0</v>
      </c>
    </row>
    <row r="707" spans="1:13">
      <c r="A707" s="50">
        <v>3</v>
      </c>
      <c r="B707" s="61" t="s">
        <v>700</v>
      </c>
      <c r="C707" s="57">
        <v>1</v>
      </c>
      <c r="D707" s="73">
        <v>36340</v>
      </c>
      <c r="E707" s="83">
        <v>0</v>
      </c>
      <c r="F707" s="83">
        <v>0</v>
      </c>
      <c r="G707" s="83">
        <v>0</v>
      </c>
      <c r="H707" s="83"/>
      <c r="I707" s="83">
        <v>0</v>
      </c>
      <c r="J707" s="83">
        <v>0</v>
      </c>
      <c r="K707" s="83"/>
      <c r="L707" s="83">
        <v>0</v>
      </c>
      <c r="M707" s="83">
        <v>0</v>
      </c>
    </row>
    <row r="708" spans="1:13">
      <c r="A708" s="50">
        <v>3</v>
      </c>
      <c r="B708" s="61" t="s">
        <v>700</v>
      </c>
      <c r="C708" s="57">
        <v>2</v>
      </c>
      <c r="D708" s="73">
        <v>36481</v>
      </c>
      <c r="E708" s="83">
        <v>0</v>
      </c>
      <c r="F708" s="83">
        <v>0</v>
      </c>
      <c r="G708" s="83">
        <v>0</v>
      </c>
      <c r="H708" s="83"/>
      <c r="I708" s="83">
        <v>0</v>
      </c>
      <c r="J708" s="83">
        <v>0</v>
      </c>
      <c r="K708" s="83"/>
      <c r="L708" s="83">
        <v>0</v>
      </c>
      <c r="M708" s="83">
        <v>0</v>
      </c>
    </row>
    <row r="709" spans="1:13">
      <c r="A709" s="50">
        <v>3</v>
      </c>
      <c r="B709" s="61" t="s">
        <v>700</v>
      </c>
      <c r="C709" s="57">
        <v>3</v>
      </c>
      <c r="D709" s="73">
        <v>36614</v>
      </c>
      <c r="E709" s="83">
        <v>0</v>
      </c>
      <c r="F709" s="83">
        <v>0</v>
      </c>
      <c r="G709" s="83">
        <v>0</v>
      </c>
      <c r="H709" s="83"/>
      <c r="I709" s="83">
        <v>0</v>
      </c>
      <c r="J709" s="83">
        <v>0</v>
      </c>
      <c r="K709" s="83">
        <v>0</v>
      </c>
      <c r="L709" s="83">
        <v>0</v>
      </c>
      <c r="M709" s="83">
        <v>0</v>
      </c>
    </row>
    <row r="710" spans="1:13">
      <c r="A710" s="50">
        <v>3</v>
      </c>
      <c r="B710" s="61" t="s">
        <v>700</v>
      </c>
      <c r="C710" s="57">
        <v>4</v>
      </c>
      <c r="D710" s="73">
        <v>36774</v>
      </c>
      <c r="E710" s="83">
        <v>0</v>
      </c>
      <c r="F710" s="83">
        <v>0</v>
      </c>
      <c r="G710" s="83">
        <v>0</v>
      </c>
      <c r="H710" s="83"/>
      <c r="I710" s="83">
        <v>0</v>
      </c>
      <c r="J710" s="83">
        <v>0</v>
      </c>
      <c r="K710" s="83">
        <v>0</v>
      </c>
      <c r="L710" s="83">
        <v>0</v>
      </c>
      <c r="M710" s="83">
        <v>0</v>
      </c>
    </row>
    <row r="711" spans="1:13">
      <c r="A711" s="50">
        <v>3</v>
      </c>
      <c r="B711" s="61" t="s">
        <v>700</v>
      </c>
      <c r="C711" s="57">
        <v>5</v>
      </c>
      <c r="D711" s="73">
        <v>36913</v>
      </c>
      <c r="E711" s="83">
        <v>0</v>
      </c>
      <c r="F711" s="83">
        <v>0</v>
      </c>
      <c r="G711" s="83">
        <v>0</v>
      </c>
      <c r="H711" s="83"/>
      <c r="I711" s="83">
        <v>0</v>
      </c>
      <c r="J711" s="83">
        <v>0</v>
      </c>
      <c r="K711" s="83">
        <v>0</v>
      </c>
      <c r="L711" s="83">
        <v>0</v>
      </c>
      <c r="M711" s="83">
        <v>0</v>
      </c>
    </row>
    <row r="712" spans="1:13">
      <c r="A712" s="50">
        <v>3</v>
      </c>
      <c r="B712" s="61" t="s">
        <v>701</v>
      </c>
      <c r="C712" s="57">
        <v>1</v>
      </c>
      <c r="D712" s="73">
        <v>36465</v>
      </c>
      <c r="E712" s="83">
        <v>0</v>
      </c>
      <c r="F712" s="83">
        <v>0</v>
      </c>
      <c r="G712" s="83">
        <v>0</v>
      </c>
      <c r="H712" s="83"/>
      <c r="I712" s="83">
        <v>0</v>
      </c>
      <c r="J712" s="83">
        <v>0</v>
      </c>
      <c r="K712" s="83">
        <v>0</v>
      </c>
      <c r="L712" s="83">
        <v>0</v>
      </c>
      <c r="M712" s="83">
        <v>0</v>
      </c>
    </row>
    <row r="713" spans="1:13">
      <c r="A713" s="50">
        <v>3</v>
      </c>
      <c r="B713" s="61" t="s">
        <v>701</v>
      </c>
      <c r="C713" s="57">
        <v>2</v>
      </c>
      <c r="D713" s="73">
        <v>36578</v>
      </c>
      <c r="E713" s="83">
        <v>0</v>
      </c>
      <c r="F713" s="83">
        <v>0</v>
      </c>
      <c r="G713" s="83">
        <v>0</v>
      </c>
      <c r="H713" s="83"/>
      <c r="I713" s="83">
        <v>0</v>
      </c>
      <c r="J713" s="83">
        <v>0</v>
      </c>
      <c r="K713" s="83"/>
      <c r="L713" s="83">
        <v>0</v>
      </c>
      <c r="M713" s="83">
        <v>0</v>
      </c>
    </row>
    <row r="714" spans="1:13">
      <c r="A714" s="50">
        <v>3</v>
      </c>
      <c r="B714" s="61" t="s">
        <v>701</v>
      </c>
      <c r="C714" s="57">
        <v>3</v>
      </c>
      <c r="D714" s="73">
        <v>36719</v>
      </c>
      <c r="E714" s="83">
        <v>0</v>
      </c>
      <c r="F714" s="83">
        <v>0</v>
      </c>
      <c r="G714" s="83">
        <v>0</v>
      </c>
      <c r="H714" s="83"/>
      <c r="I714" s="83">
        <v>0</v>
      </c>
      <c r="J714" s="83">
        <v>0</v>
      </c>
      <c r="K714" s="83">
        <v>0</v>
      </c>
      <c r="L714" s="83">
        <v>0</v>
      </c>
      <c r="M714" s="83">
        <v>0</v>
      </c>
    </row>
    <row r="715" spans="1:13">
      <c r="A715" s="50">
        <v>3</v>
      </c>
      <c r="B715" s="61" t="s">
        <v>701</v>
      </c>
      <c r="C715" s="57">
        <v>4</v>
      </c>
      <c r="D715" s="73">
        <v>36942</v>
      </c>
      <c r="E715" s="83">
        <v>0</v>
      </c>
      <c r="F715" s="83">
        <v>0</v>
      </c>
      <c r="G715" s="83">
        <v>0</v>
      </c>
      <c r="H715" s="83"/>
      <c r="I715" s="83">
        <v>0</v>
      </c>
      <c r="J715" s="83">
        <v>0</v>
      </c>
      <c r="K715" s="83"/>
      <c r="L715" s="83">
        <v>0</v>
      </c>
      <c r="M715" s="83">
        <v>0</v>
      </c>
    </row>
    <row r="716" spans="1:13">
      <c r="A716" s="50">
        <v>3</v>
      </c>
      <c r="B716" s="61" t="s">
        <v>701</v>
      </c>
      <c r="C716" s="57">
        <v>5</v>
      </c>
      <c r="D716" s="73">
        <v>37005</v>
      </c>
      <c r="E716" s="83">
        <v>0</v>
      </c>
      <c r="F716" s="83">
        <v>0</v>
      </c>
      <c r="G716" s="83">
        <v>0</v>
      </c>
      <c r="H716" s="83"/>
      <c r="I716" s="83">
        <v>0</v>
      </c>
      <c r="J716" s="83">
        <v>0</v>
      </c>
      <c r="K716" s="83"/>
      <c r="L716" s="83">
        <v>0</v>
      </c>
      <c r="M716" s="83">
        <v>0</v>
      </c>
    </row>
    <row r="717" spans="1:13">
      <c r="A717" s="50">
        <v>3</v>
      </c>
      <c r="B717" s="61" t="s">
        <v>702</v>
      </c>
      <c r="C717" s="57">
        <v>1</v>
      </c>
      <c r="D717" s="73">
        <v>36390</v>
      </c>
      <c r="E717" s="83">
        <v>0</v>
      </c>
      <c r="F717" s="83">
        <v>0</v>
      </c>
      <c r="G717" s="83">
        <v>0</v>
      </c>
      <c r="H717" s="83"/>
      <c r="I717" s="83">
        <v>0</v>
      </c>
      <c r="J717" s="83">
        <v>0</v>
      </c>
      <c r="K717" s="83">
        <v>0</v>
      </c>
      <c r="L717" s="83">
        <v>0</v>
      </c>
      <c r="M717" s="83">
        <v>0</v>
      </c>
    </row>
    <row r="718" spans="1:13">
      <c r="A718" s="50">
        <v>3</v>
      </c>
      <c r="B718" s="61" t="s">
        <v>702</v>
      </c>
      <c r="C718" s="57">
        <v>2</v>
      </c>
      <c r="D718" s="73">
        <v>36537</v>
      </c>
      <c r="E718" s="83">
        <v>0</v>
      </c>
      <c r="F718" s="83">
        <v>0</v>
      </c>
      <c r="G718" s="83">
        <v>0</v>
      </c>
      <c r="H718" s="83"/>
      <c r="I718" s="83">
        <v>0</v>
      </c>
      <c r="J718" s="83">
        <v>0</v>
      </c>
      <c r="K718" s="83"/>
      <c r="L718" s="83">
        <v>0</v>
      </c>
      <c r="M718" s="83">
        <v>0</v>
      </c>
    </row>
    <row r="719" spans="1:13">
      <c r="A719" s="50">
        <v>3</v>
      </c>
      <c r="B719" s="61" t="s">
        <v>702</v>
      </c>
      <c r="C719" s="57">
        <v>3</v>
      </c>
      <c r="D719" s="73">
        <v>36689</v>
      </c>
      <c r="E719" s="83">
        <v>0</v>
      </c>
      <c r="F719" s="83">
        <v>0</v>
      </c>
      <c r="G719" s="83">
        <v>0</v>
      </c>
      <c r="H719" s="83"/>
      <c r="I719" s="83">
        <v>0</v>
      </c>
      <c r="J719" s="83">
        <v>0</v>
      </c>
      <c r="K719" s="83">
        <v>0</v>
      </c>
      <c r="L719" s="83">
        <v>0</v>
      </c>
      <c r="M719" s="83">
        <v>0</v>
      </c>
    </row>
    <row r="720" spans="1:13">
      <c r="A720" s="50">
        <v>3</v>
      </c>
      <c r="B720" s="61" t="s">
        <v>702</v>
      </c>
      <c r="C720" s="57">
        <v>4</v>
      </c>
      <c r="D720" s="73">
        <v>36858</v>
      </c>
      <c r="E720" s="83">
        <v>0</v>
      </c>
      <c r="F720" s="83">
        <v>0</v>
      </c>
      <c r="G720" s="83">
        <v>0</v>
      </c>
      <c r="H720" s="83"/>
      <c r="I720" s="83">
        <v>0</v>
      </c>
      <c r="J720" s="83">
        <v>0</v>
      </c>
      <c r="K720" s="83">
        <v>0</v>
      </c>
      <c r="L720" s="83">
        <v>0</v>
      </c>
      <c r="M720" s="83">
        <v>0</v>
      </c>
    </row>
    <row r="721" spans="1:13">
      <c r="A721" s="50">
        <v>3</v>
      </c>
      <c r="B721" s="61" t="s">
        <v>702</v>
      </c>
      <c r="C721" s="57">
        <v>5</v>
      </c>
      <c r="D721" s="73">
        <v>36976</v>
      </c>
      <c r="E721" s="83">
        <v>0</v>
      </c>
      <c r="F721" s="83">
        <v>0</v>
      </c>
      <c r="G721" s="83">
        <v>0</v>
      </c>
      <c r="H721" s="83"/>
      <c r="I721" s="83">
        <v>0</v>
      </c>
      <c r="J721" s="83">
        <v>0</v>
      </c>
      <c r="K721" s="83"/>
      <c r="L721" s="83">
        <v>0</v>
      </c>
      <c r="M721" s="83">
        <v>0</v>
      </c>
    </row>
    <row r="722" spans="1:13">
      <c r="A722" s="50">
        <v>3</v>
      </c>
      <c r="B722" s="61" t="s">
        <v>723</v>
      </c>
      <c r="C722" s="57">
        <v>1</v>
      </c>
      <c r="D722" s="73">
        <v>36362</v>
      </c>
      <c r="E722" s="83">
        <v>0</v>
      </c>
      <c r="F722" s="83">
        <v>0</v>
      </c>
      <c r="G722" s="83">
        <v>0</v>
      </c>
      <c r="H722" s="83"/>
      <c r="I722" s="83">
        <v>0</v>
      </c>
      <c r="J722" s="83">
        <v>0</v>
      </c>
      <c r="K722" s="83">
        <v>0</v>
      </c>
      <c r="L722" s="83">
        <v>0</v>
      </c>
      <c r="M722" s="83">
        <v>0</v>
      </c>
    </row>
    <row r="723" spans="1:13">
      <c r="A723" s="50">
        <v>3</v>
      </c>
      <c r="B723" s="61" t="s">
        <v>723</v>
      </c>
      <c r="C723" s="57">
        <v>2</v>
      </c>
      <c r="D723" s="73">
        <v>36508</v>
      </c>
      <c r="E723" s="83">
        <v>0</v>
      </c>
      <c r="F723" s="83">
        <v>0</v>
      </c>
      <c r="G723" s="83">
        <v>0</v>
      </c>
      <c r="H723" s="83"/>
      <c r="I723" s="83">
        <v>0</v>
      </c>
      <c r="J723" s="83">
        <v>0</v>
      </c>
      <c r="K723" s="83"/>
      <c r="L723" s="83">
        <v>0</v>
      </c>
      <c r="M723" s="83">
        <v>0</v>
      </c>
    </row>
    <row r="724" spans="1:13">
      <c r="A724" s="50">
        <v>3</v>
      </c>
      <c r="B724" s="61" t="s">
        <v>703</v>
      </c>
      <c r="C724" s="57">
        <v>1</v>
      </c>
      <c r="D724" s="73">
        <v>36388</v>
      </c>
      <c r="E724" s="83">
        <v>0</v>
      </c>
      <c r="F724" s="83">
        <v>0</v>
      </c>
      <c r="G724" s="83">
        <v>0</v>
      </c>
      <c r="H724" s="83"/>
      <c r="I724" s="83">
        <v>0</v>
      </c>
      <c r="J724" s="83">
        <v>0</v>
      </c>
      <c r="K724" s="83">
        <v>0</v>
      </c>
      <c r="L724" s="83">
        <v>0</v>
      </c>
      <c r="M724" s="83">
        <v>0</v>
      </c>
    </row>
    <row r="725" spans="1:13">
      <c r="A725" s="50">
        <v>3</v>
      </c>
      <c r="B725" s="61" t="s">
        <v>703</v>
      </c>
      <c r="C725" s="57">
        <v>2</v>
      </c>
      <c r="D725" s="73">
        <v>36535</v>
      </c>
      <c r="E725" s="83">
        <v>0</v>
      </c>
      <c r="F725" s="83">
        <v>0</v>
      </c>
      <c r="G725" s="83">
        <v>0</v>
      </c>
      <c r="H725" s="83"/>
      <c r="I725" s="83">
        <v>0</v>
      </c>
      <c r="J725" s="83">
        <v>0</v>
      </c>
      <c r="K725" s="83"/>
      <c r="L725" s="83">
        <v>0</v>
      </c>
      <c r="M725" s="83">
        <v>0</v>
      </c>
    </row>
    <row r="726" spans="1:13">
      <c r="A726" s="50">
        <v>3</v>
      </c>
      <c r="B726" s="61" t="s">
        <v>703</v>
      </c>
      <c r="C726" s="57">
        <v>3</v>
      </c>
      <c r="D726" s="73">
        <v>36662</v>
      </c>
      <c r="E726" s="83">
        <v>0</v>
      </c>
      <c r="F726" s="83">
        <v>0</v>
      </c>
      <c r="G726" s="83">
        <v>0</v>
      </c>
      <c r="H726" s="83"/>
      <c r="I726" s="83">
        <v>0</v>
      </c>
      <c r="J726" s="83">
        <v>0</v>
      </c>
      <c r="K726" s="83">
        <v>0</v>
      </c>
      <c r="L726" s="83">
        <v>0</v>
      </c>
      <c r="M726" s="83">
        <v>0</v>
      </c>
    </row>
    <row r="727" spans="1:13">
      <c r="A727" s="50">
        <v>3</v>
      </c>
      <c r="B727" s="61" t="s">
        <v>703</v>
      </c>
      <c r="C727" s="57">
        <v>4</v>
      </c>
      <c r="D727" s="73">
        <v>36822</v>
      </c>
      <c r="E727" s="83">
        <v>0</v>
      </c>
      <c r="F727" s="83">
        <v>0</v>
      </c>
      <c r="G727" s="83">
        <v>0</v>
      </c>
      <c r="H727" s="83"/>
      <c r="I727" s="83">
        <v>0</v>
      </c>
      <c r="J727" s="83">
        <v>0</v>
      </c>
      <c r="K727" s="83">
        <v>0</v>
      </c>
      <c r="L727" s="83">
        <v>0</v>
      </c>
      <c r="M727" s="83">
        <v>0</v>
      </c>
    </row>
    <row r="728" spans="1:13">
      <c r="A728" s="50">
        <v>3</v>
      </c>
      <c r="B728" s="61" t="s">
        <v>703</v>
      </c>
      <c r="C728" s="57">
        <v>5</v>
      </c>
      <c r="D728" s="73">
        <v>37053</v>
      </c>
      <c r="E728" s="83">
        <v>0</v>
      </c>
      <c r="F728" s="83">
        <v>0</v>
      </c>
      <c r="G728" s="83">
        <v>0</v>
      </c>
      <c r="H728" s="83"/>
      <c r="I728" s="83">
        <v>0</v>
      </c>
      <c r="J728" s="83">
        <v>0</v>
      </c>
      <c r="K728" s="83"/>
      <c r="L728" s="83">
        <v>0</v>
      </c>
      <c r="M728" s="83">
        <v>0</v>
      </c>
    </row>
    <row r="729" spans="1:13">
      <c r="A729" s="50">
        <v>3</v>
      </c>
      <c r="B729" s="61" t="s">
        <v>704</v>
      </c>
      <c r="C729" s="57">
        <v>1</v>
      </c>
      <c r="D729" s="73">
        <v>36374</v>
      </c>
      <c r="E729" s="83">
        <v>0</v>
      </c>
      <c r="F729" s="83">
        <v>0</v>
      </c>
      <c r="G729" s="83">
        <v>0</v>
      </c>
      <c r="H729" s="83"/>
      <c r="I729" s="83">
        <v>0</v>
      </c>
      <c r="J729" s="83">
        <v>0</v>
      </c>
      <c r="K729" s="83">
        <v>0</v>
      </c>
      <c r="L729" s="83">
        <v>0</v>
      </c>
      <c r="M729" s="83">
        <v>0</v>
      </c>
    </row>
    <row r="730" spans="1:13">
      <c r="A730" s="50">
        <v>3</v>
      </c>
      <c r="B730" s="61" t="s">
        <v>704</v>
      </c>
      <c r="C730" s="57">
        <v>2</v>
      </c>
      <c r="D730" s="73">
        <v>36565</v>
      </c>
      <c r="E730" s="83">
        <v>0</v>
      </c>
      <c r="F730" s="83">
        <v>0</v>
      </c>
      <c r="G730" s="83">
        <v>0</v>
      </c>
      <c r="H730" s="83"/>
      <c r="I730" s="83">
        <v>0</v>
      </c>
      <c r="J730" s="83">
        <v>0</v>
      </c>
      <c r="K730" s="83"/>
      <c r="L730" s="83">
        <v>0</v>
      </c>
      <c r="M730" s="83">
        <v>0</v>
      </c>
    </row>
    <row r="731" spans="1:13">
      <c r="A731" s="50">
        <v>3</v>
      </c>
      <c r="B731" s="61" t="s">
        <v>704</v>
      </c>
      <c r="C731" s="57">
        <v>3</v>
      </c>
      <c r="D731" s="73">
        <v>36759</v>
      </c>
      <c r="E731" s="83">
        <v>0</v>
      </c>
      <c r="F731" s="83">
        <v>0</v>
      </c>
      <c r="G731" s="83">
        <v>0</v>
      </c>
      <c r="H731" s="83"/>
      <c r="I731" s="83">
        <v>0</v>
      </c>
      <c r="J731" s="83">
        <v>0</v>
      </c>
      <c r="K731" s="83">
        <v>0</v>
      </c>
      <c r="L731" s="83">
        <v>0</v>
      </c>
      <c r="M731" s="83">
        <v>0</v>
      </c>
    </row>
    <row r="732" spans="1:13">
      <c r="A732" s="50">
        <v>3</v>
      </c>
      <c r="B732" s="61" t="s">
        <v>704</v>
      </c>
      <c r="C732" s="57">
        <v>4</v>
      </c>
      <c r="D732" s="73">
        <v>36845</v>
      </c>
      <c r="E732" s="83">
        <v>0</v>
      </c>
      <c r="F732" s="83">
        <v>0</v>
      </c>
      <c r="G732" s="83">
        <v>0</v>
      </c>
      <c r="H732" s="83"/>
      <c r="I732" s="83">
        <v>0</v>
      </c>
      <c r="J732" s="83">
        <v>0</v>
      </c>
      <c r="K732" s="83">
        <v>0</v>
      </c>
      <c r="L732" s="83">
        <v>0</v>
      </c>
      <c r="M732" s="83">
        <v>0</v>
      </c>
    </row>
    <row r="733" spans="1:13">
      <c r="A733" s="50">
        <v>3</v>
      </c>
      <c r="B733" s="61" t="s">
        <v>704</v>
      </c>
      <c r="C733" s="57">
        <v>5</v>
      </c>
      <c r="D733" s="73">
        <v>36978</v>
      </c>
      <c r="E733" s="83">
        <v>0</v>
      </c>
      <c r="F733" s="83">
        <v>0</v>
      </c>
      <c r="G733" s="83">
        <v>0</v>
      </c>
      <c r="H733" s="83"/>
      <c r="I733" s="83">
        <v>0</v>
      </c>
      <c r="J733" s="83">
        <v>0</v>
      </c>
      <c r="K733" s="83"/>
      <c r="L733" s="83">
        <v>0</v>
      </c>
      <c r="M733" s="83">
        <v>0</v>
      </c>
    </row>
    <row r="734" spans="1:13">
      <c r="A734" s="50">
        <v>3</v>
      </c>
      <c r="B734" s="61" t="s">
        <v>705</v>
      </c>
      <c r="C734" s="57">
        <v>1</v>
      </c>
      <c r="D734" s="73">
        <v>36381</v>
      </c>
      <c r="E734" s="83"/>
      <c r="F734" s="83"/>
      <c r="G734" s="83"/>
      <c r="H734" s="83"/>
      <c r="I734" s="83">
        <v>0</v>
      </c>
      <c r="J734" s="83">
        <v>0</v>
      </c>
      <c r="K734" s="83">
        <v>0</v>
      </c>
      <c r="L734" s="83">
        <v>0</v>
      </c>
      <c r="M734" s="83">
        <v>0</v>
      </c>
    </row>
    <row r="735" spans="1:13">
      <c r="A735" s="50">
        <v>3</v>
      </c>
      <c r="B735" s="61" t="s">
        <v>705</v>
      </c>
      <c r="C735" s="57">
        <v>2</v>
      </c>
      <c r="D735" s="73">
        <v>36514</v>
      </c>
      <c r="E735" s="83">
        <v>0</v>
      </c>
      <c r="F735" s="83">
        <v>0</v>
      </c>
      <c r="G735" s="83">
        <v>0</v>
      </c>
      <c r="H735" s="83"/>
      <c r="I735" s="83">
        <v>0</v>
      </c>
      <c r="J735" s="83">
        <v>0</v>
      </c>
      <c r="K735" s="83"/>
      <c r="L735" s="83">
        <v>0</v>
      </c>
      <c r="M735" s="83">
        <v>0</v>
      </c>
    </row>
    <row r="736" spans="1:13">
      <c r="A736" s="50">
        <v>3</v>
      </c>
      <c r="B736" s="61" t="s">
        <v>705</v>
      </c>
      <c r="C736" s="57">
        <v>3</v>
      </c>
      <c r="D736" s="73">
        <v>36663</v>
      </c>
      <c r="E736" s="83">
        <v>0</v>
      </c>
      <c r="F736" s="83">
        <v>0</v>
      </c>
      <c r="G736" s="83">
        <v>0</v>
      </c>
      <c r="H736" s="83"/>
      <c r="I736" s="83">
        <v>0</v>
      </c>
      <c r="J736" s="83">
        <v>0</v>
      </c>
      <c r="K736" s="83">
        <v>0</v>
      </c>
      <c r="L736" s="83">
        <v>0</v>
      </c>
      <c r="M736" s="83">
        <v>0</v>
      </c>
    </row>
    <row r="737" spans="1:13">
      <c r="A737" s="50">
        <v>3</v>
      </c>
      <c r="B737" s="61" t="s">
        <v>705</v>
      </c>
      <c r="C737" s="57">
        <v>4</v>
      </c>
      <c r="D737" s="73">
        <v>36831</v>
      </c>
      <c r="E737" s="83">
        <v>0</v>
      </c>
      <c r="F737" s="83">
        <v>0</v>
      </c>
      <c r="G737" s="83">
        <v>1</v>
      </c>
      <c r="H737" s="83"/>
      <c r="I737" s="83">
        <v>0</v>
      </c>
      <c r="J737" s="83">
        <v>0</v>
      </c>
      <c r="K737" s="83">
        <v>0</v>
      </c>
      <c r="L737" s="83">
        <v>0</v>
      </c>
      <c r="M737" s="83">
        <v>0</v>
      </c>
    </row>
    <row r="738" spans="1:13">
      <c r="A738" s="50">
        <v>3</v>
      </c>
      <c r="B738" s="61" t="s">
        <v>705</v>
      </c>
      <c r="C738" s="57">
        <v>5</v>
      </c>
      <c r="D738" s="73">
        <v>37034</v>
      </c>
      <c r="E738" s="83">
        <v>0</v>
      </c>
      <c r="F738" s="83">
        <v>0</v>
      </c>
      <c r="G738" s="83">
        <v>0</v>
      </c>
      <c r="H738" s="83"/>
      <c r="I738" s="83">
        <v>0</v>
      </c>
      <c r="J738" s="83">
        <v>0</v>
      </c>
      <c r="K738" s="83"/>
      <c r="L738" s="83">
        <v>0</v>
      </c>
      <c r="M738" s="83">
        <v>0</v>
      </c>
    </row>
    <row r="739" spans="1:13">
      <c r="A739" s="50">
        <v>3</v>
      </c>
      <c r="B739" s="61" t="s">
        <v>706</v>
      </c>
      <c r="C739" s="57">
        <v>1</v>
      </c>
      <c r="D739" s="73">
        <v>36438</v>
      </c>
      <c r="E739" s="83">
        <v>18</v>
      </c>
      <c r="F739" s="83">
        <v>0</v>
      </c>
      <c r="G739" s="83">
        <v>0</v>
      </c>
      <c r="H739" s="83"/>
      <c r="I739" s="83">
        <v>0</v>
      </c>
      <c r="J739" s="83">
        <v>0</v>
      </c>
      <c r="K739" s="83">
        <v>0</v>
      </c>
      <c r="L739" s="83">
        <v>0</v>
      </c>
      <c r="M739" s="83">
        <v>0</v>
      </c>
    </row>
    <row r="740" spans="1:13">
      <c r="A740" s="50">
        <v>3</v>
      </c>
      <c r="B740" s="61" t="s">
        <v>706</v>
      </c>
      <c r="C740" s="57">
        <v>2</v>
      </c>
      <c r="D740" s="73">
        <v>36558</v>
      </c>
      <c r="E740" s="83">
        <v>0</v>
      </c>
      <c r="F740" s="83">
        <v>0</v>
      </c>
      <c r="G740" s="83">
        <v>0</v>
      </c>
      <c r="H740" s="83"/>
      <c r="I740" s="83">
        <v>0</v>
      </c>
      <c r="J740" s="83">
        <v>0</v>
      </c>
      <c r="K740" s="83">
        <v>0</v>
      </c>
      <c r="L740" s="83">
        <v>0</v>
      </c>
      <c r="M740" s="83">
        <v>0</v>
      </c>
    </row>
    <row r="741" spans="1:13">
      <c r="A741" s="50">
        <v>3</v>
      </c>
      <c r="B741" s="61" t="s">
        <v>706</v>
      </c>
      <c r="C741" s="57">
        <v>3</v>
      </c>
      <c r="D741" s="73">
        <v>36690</v>
      </c>
      <c r="E741" s="83">
        <v>0</v>
      </c>
      <c r="F741" s="83">
        <v>0</v>
      </c>
      <c r="G741" s="83">
        <v>0</v>
      </c>
      <c r="H741" s="83"/>
      <c r="I741" s="83">
        <v>0</v>
      </c>
      <c r="J741" s="83">
        <v>0</v>
      </c>
      <c r="K741" s="83">
        <v>0</v>
      </c>
      <c r="L741" s="83">
        <v>0</v>
      </c>
      <c r="M741" s="83">
        <v>0</v>
      </c>
    </row>
    <row r="742" spans="1:13">
      <c r="A742" s="50">
        <v>3</v>
      </c>
      <c r="B742" s="61" t="s">
        <v>706</v>
      </c>
      <c r="C742" s="57">
        <v>4</v>
      </c>
      <c r="D742" s="73">
        <v>36570</v>
      </c>
      <c r="E742" s="83">
        <v>0</v>
      </c>
      <c r="F742" s="83">
        <v>0</v>
      </c>
      <c r="G742" s="83">
        <v>0</v>
      </c>
      <c r="H742" s="83"/>
      <c r="I742" s="83">
        <v>0</v>
      </c>
      <c r="J742" s="83">
        <v>0</v>
      </c>
      <c r="K742" s="83"/>
      <c r="L742" s="83">
        <v>0</v>
      </c>
      <c r="M742" s="83">
        <v>0</v>
      </c>
    </row>
    <row r="743" spans="1:13">
      <c r="A743" s="50">
        <v>3</v>
      </c>
      <c r="B743" s="61" t="s">
        <v>706</v>
      </c>
      <c r="C743" s="57">
        <v>5</v>
      </c>
      <c r="D743" s="73">
        <v>36991</v>
      </c>
      <c r="E743" s="83">
        <v>0</v>
      </c>
      <c r="F743" s="83">
        <v>0</v>
      </c>
      <c r="G743" s="83">
        <v>0</v>
      </c>
      <c r="H743" s="83"/>
      <c r="I743" s="83">
        <v>0</v>
      </c>
      <c r="J743" s="83">
        <v>0</v>
      </c>
      <c r="K743" s="83"/>
      <c r="L743" s="83">
        <v>0.02</v>
      </c>
      <c r="M743" s="83">
        <v>0.02</v>
      </c>
    </row>
    <row r="744" spans="1:13">
      <c r="A744" s="50">
        <v>3</v>
      </c>
      <c r="B744" s="61" t="s">
        <v>707</v>
      </c>
      <c r="C744" s="57">
        <v>1</v>
      </c>
      <c r="D744" s="73">
        <v>36389</v>
      </c>
      <c r="E744" s="83">
        <v>0</v>
      </c>
      <c r="F744" s="83">
        <v>0</v>
      </c>
      <c r="G744" s="83">
        <v>0</v>
      </c>
      <c r="H744" s="83"/>
      <c r="I744" s="83">
        <v>0</v>
      </c>
      <c r="J744" s="83">
        <v>0</v>
      </c>
      <c r="K744" s="83">
        <v>0</v>
      </c>
      <c r="L744" s="83">
        <v>0</v>
      </c>
      <c r="M744" s="83">
        <v>0</v>
      </c>
    </row>
    <row r="745" spans="1:13">
      <c r="A745" s="50">
        <v>3</v>
      </c>
      <c r="B745" s="61" t="s">
        <v>707</v>
      </c>
      <c r="C745" s="57">
        <v>2</v>
      </c>
      <c r="D745" s="73">
        <v>36536</v>
      </c>
      <c r="E745" s="83">
        <v>0</v>
      </c>
      <c r="F745" s="83">
        <v>0</v>
      </c>
      <c r="G745" s="83">
        <v>0</v>
      </c>
      <c r="H745" s="83"/>
      <c r="I745" s="83">
        <v>0</v>
      </c>
      <c r="J745" s="83">
        <v>0</v>
      </c>
      <c r="K745" s="83"/>
      <c r="L745" s="83">
        <v>0</v>
      </c>
      <c r="M745" s="83">
        <v>0</v>
      </c>
    </row>
    <row r="746" spans="1:13">
      <c r="A746" s="50">
        <v>3</v>
      </c>
      <c r="B746" s="61" t="s">
        <v>707</v>
      </c>
      <c r="C746" s="57">
        <v>3</v>
      </c>
      <c r="D746" s="73">
        <v>36676</v>
      </c>
      <c r="E746" s="83">
        <v>0</v>
      </c>
      <c r="F746" s="83">
        <v>0</v>
      </c>
      <c r="G746" s="83">
        <v>0</v>
      </c>
      <c r="H746" s="83"/>
      <c r="I746" s="83">
        <v>0</v>
      </c>
      <c r="J746" s="83">
        <v>0</v>
      </c>
      <c r="K746" s="83">
        <v>0</v>
      </c>
      <c r="L746" s="83">
        <v>0</v>
      </c>
      <c r="M746" s="83">
        <v>0</v>
      </c>
    </row>
    <row r="747" spans="1:13">
      <c r="A747" s="50">
        <v>3</v>
      </c>
      <c r="B747" s="61" t="s">
        <v>707</v>
      </c>
      <c r="C747" s="57">
        <v>4</v>
      </c>
      <c r="D747" s="73">
        <v>36859</v>
      </c>
      <c r="E747" s="83">
        <v>0</v>
      </c>
      <c r="F747" s="83">
        <v>0</v>
      </c>
      <c r="G747" s="83">
        <v>0</v>
      </c>
      <c r="H747" s="83"/>
      <c r="I747" s="83">
        <v>0</v>
      </c>
      <c r="J747" s="83">
        <v>0</v>
      </c>
      <c r="K747" s="83">
        <v>0</v>
      </c>
      <c r="L747" s="83">
        <v>0</v>
      </c>
      <c r="M747" s="83">
        <v>0</v>
      </c>
    </row>
    <row r="748" spans="1:13">
      <c r="A748" s="50">
        <v>3</v>
      </c>
      <c r="B748" s="61" t="s">
        <v>707</v>
      </c>
      <c r="C748" s="57">
        <v>5</v>
      </c>
      <c r="D748" s="73">
        <v>36977</v>
      </c>
      <c r="E748" s="83">
        <v>0</v>
      </c>
      <c r="F748" s="83">
        <v>0</v>
      </c>
      <c r="G748" s="83">
        <v>0</v>
      </c>
      <c r="H748" s="83"/>
      <c r="I748" s="83">
        <v>0</v>
      </c>
      <c r="J748" s="83">
        <v>0</v>
      </c>
      <c r="K748" s="83"/>
      <c r="L748" s="83">
        <v>0</v>
      </c>
      <c r="M748" s="83">
        <v>0</v>
      </c>
    </row>
    <row r="749" spans="1:13">
      <c r="A749" s="50">
        <v>3</v>
      </c>
      <c r="B749" s="61" t="s">
        <v>708</v>
      </c>
      <c r="C749" s="57">
        <v>1</v>
      </c>
      <c r="D749" s="73">
        <v>36473</v>
      </c>
      <c r="E749" s="83">
        <v>0</v>
      </c>
      <c r="F749" s="83">
        <v>0</v>
      </c>
      <c r="G749" s="83">
        <v>0</v>
      </c>
      <c r="H749" s="83"/>
      <c r="I749" s="83">
        <v>0</v>
      </c>
      <c r="J749" s="83">
        <v>0</v>
      </c>
      <c r="K749" s="83">
        <v>0</v>
      </c>
      <c r="L749" s="83">
        <v>0</v>
      </c>
      <c r="M749" s="83">
        <v>0</v>
      </c>
    </row>
    <row r="750" spans="1:13">
      <c r="A750" s="50">
        <v>3</v>
      </c>
      <c r="B750" s="61" t="s">
        <v>708</v>
      </c>
      <c r="C750" s="57">
        <v>2</v>
      </c>
      <c r="D750" s="73">
        <v>36640</v>
      </c>
      <c r="E750" s="83">
        <v>0</v>
      </c>
      <c r="F750" s="83">
        <v>0</v>
      </c>
      <c r="G750" s="83">
        <v>0</v>
      </c>
      <c r="H750" s="83"/>
      <c r="I750" s="83">
        <v>0</v>
      </c>
      <c r="J750" s="83">
        <v>0</v>
      </c>
      <c r="K750" s="83"/>
      <c r="L750" s="83">
        <v>0</v>
      </c>
      <c r="M750" s="83">
        <v>0</v>
      </c>
    </row>
    <row r="751" spans="1:13">
      <c r="A751" s="50">
        <v>3</v>
      </c>
      <c r="B751" s="61" t="s">
        <v>708</v>
      </c>
      <c r="C751" s="57">
        <v>3</v>
      </c>
      <c r="D751" s="73">
        <v>36739</v>
      </c>
      <c r="E751" s="83">
        <v>4</v>
      </c>
      <c r="F751" s="83">
        <v>0</v>
      </c>
      <c r="G751" s="83">
        <v>0</v>
      </c>
      <c r="H751" s="83"/>
      <c r="I751" s="83">
        <v>0</v>
      </c>
      <c r="J751" s="83">
        <v>0</v>
      </c>
      <c r="K751" s="83">
        <v>0</v>
      </c>
      <c r="L751" s="83">
        <v>0</v>
      </c>
      <c r="M751" s="83">
        <v>0</v>
      </c>
    </row>
    <row r="752" spans="1:13">
      <c r="A752" s="50">
        <v>3</v>
      </c>
      <c r="B752" s="61" t="s">
        <v>708</v>
      </c>
      <c r="C752" s="57">
        <v>4</v>
      </c>
      <c r="D752" s="73">
        <v>36866</v>
      </c>
      <c r="E752" s="83">
        <v>0</v>
      </c>
      <c r="F752" s="83">
        <v>0</v>
      </c>
      <c r="G752" s="83">
        <v>0</v>
      </c>
      <c r="H752" s="83"/>
      <c r="I752" s="83">
        <v>0</v>
      </c>
      <c r="J752" s="83">
        <v>0</v>
      </c>
      <c r="K752" s="83">
        <v>0</v>
      </c>
      <c r="L752" s="83">
        <v>0</v>
      </c>
      <c r="M752" s="83">
        <v>0</v>
      </c>
    </row>
    <row r="753" spans="1:13">
      <c r="A753" s="50">
        <v>3</v>
      </c>
      <c r="B753" s="61" t="s">
        <v>708</v>
      </c>
      <c r="C753" s="57">
        <v>5</v>
      </c>
      <c r="D753" s="73">
        <v>36962</v>
      </c>
      <c r="E753" s="83">
        <v>0</v>
      </c>
      <c r="F753" s="83">
        <v>0</v>
      </c>
      <c r="G753" s="83">
        <v>0</v>
      </c>
      <c r="H753" s="83"/>
      <c r="I753" s="83">
        <v>0</v>
      </c>
      <c r="J753" s="83">
        <v>0</v>
      </c>
      <c r="K753" s="83"/>
      <c r="L753" s="83">
        <v>0</v>
      </c>
      <c r="M753" s="83">
        <v>0</v>
      </c>
    </row>
    <row r="754" spans="1:13">
      <c r="A754" s="50">
        <v>3</v>
      </c>
      <c r="B754" s="61" t="s">
        <v>709</v>
      </c>
      <c r="C754" s="57">
        <v>1</v>
      </c>
      <c r="D754" s="73">
        <v>36439</v>
      </c>
      <c r="E754" s="83">
        <v>0</v>
      </c>
      <c r="F754" s="83">
        <v>0</v>
      </c>
      <c r="G754" s="83">
        <v>0</v>
      </c>
      <c r="H754" s="83"/>
      <c r="I754" s="83">
        <v>0</v>
      </c>
      <c r="J754" s="83">
        <v>0</v>
      </c>
      <c r="K754" s="83">
        <v>0</v>
      </c>
      <c r="L754" s="83">
        <v>0</v>
      </c>
      <c r="M754" s="83">
        <v>0</v>
      </c>
    </row>
    <row r="755" spans="1:13">
      <c r="A755" s="50">
        <v>3</v>
      </c>
      <c r="B755" s="61" t="s">
        <v>709</v>
      </c>
      <c r="C755" s="57">
        <v>2</v>
      </c>
      <c r="D755" s="73">
        <v>36543</v>
      </c>
      <c r="E755" s="83">
        <v>0</v>
      </c>
      <c r="F755" s="83">
        <v>0</v>
      </c>
      <c r="G755" s="83">
        <v>0</v>
      </c>
      <c r="H755" s="83"/>
      <c r="I755" s="83">
        <v>0</v>
      </c>
      <c r="J755" s="83">
        <v>0</v>
      </c>
      <c r="K755" s="83"/>
      <c r="L755" s="83">
        <v>0</v>
      </c>
      <c r="M755" s="83">
        <v>0</v>
      </c>
    </row>
    <row r="756" spans="1:13">
      <c r="A756" s="50">
        <v>3</v>
      </c>
      <c r="B756" s="61" t="s">
        <v>709</v>
      </c>
      <c r="C756" s="57">
        <v>3</v>
      </c>
      <c r="D756" s="73">
        <v>36677</v>
      </c>
      <c r="E756" s="83">
        <v>0</v>
      </c>
      <c r="F756" s="83">
        <v>0</v>
      </c>
      <c r="G756" s="83">
        <v>0</v>
      </c>
      <c r="H756" s="83"/>
      <c r="I756" s="83">
        <v>0</v>
      </c>
      <c r="J756" s="83">
        <v>0</v>
      </c>
      <c r="K756" s="83">
        <v>0</v>
      </c>
      <c r="L756" s="83">
        <v>0</v>
      </c>
      <c r="M756" s="83">
        <v>0</v>
      </c>
    </row>
    <row r="757" spans="1:13">
      <c r="A757" s="50">
        <v>3</v>
      </c>
      <c r="B757" s="61" t="s">
        <v>709</v>
      </c>
      <c r="C757" s="57">
        <v>4</v>
      </c>
      <c r="D757" s="73">
        <v>36753</v>
      </c>
      <c r="E757" s="83">
        <v>0</v>
      </c>
      <c r="F757" s="83">
        <v>0</v>
      </c>
      <c r="G757" s="83">
        <v>0</v>
      </c>
      <c r="H757" s="83"/>
      <c r="I757" s="83">
        <v>0</v>
      </c>
      <c r="J757" s="83">
        <v>0</v>
      </c>
      <c r="K757" s="83">
        <v>0</v>
      </c>
      <c r="L757" s="83">
        <v>0</v>
      </c>
      <c r="M757" s="83">
        <v>0</v>
      </c>
    </row>
    <row r="758" spans="1:13">
      <c r="A758" s="50">
        <v>3</v>
      </c>
      <c r="B758" s="61" t="s">
        <v>709</v>
      </c>
      <c r="C758" s="57">
        <v>5</v>
      </c>
      <c r="D758" s="73">
        <v>36971</v>
      </c>
      <c r="E758" s="83">
        <v>0</v>
      </c>
      <c r="F758" s="83">
        <v>0</v>
      </c>
      <c r="G758" s="83">
        <v>0</v>
      </c>
      <c r="H758" s="83"/>
      <c r="I758" s="83">
        <v>0</v>
      </c>
      <c r="J758" s="83">
        <v>0</v>
      </c>
      <c r="K758" s="83"/>
      <c r="L758" s="83">
        <v>0</v>
      </c>
      <c r="M758" s="83">
        <v>0</v>
      </c>
    </row>
    <row r="759" spans="1:13">
      <c r="A759" s="50">
        <v>3</v>
      </c>
      <c r="B759" s="61" t="s">
        <v>710</v>
      </c>
      <c r="C759" s="57">
        <v>1</v>
      </c>
      <c r="D759" s="73">
        <v>36458</v>
      </c>
      <c r="E759" s="83">
        <v>0</v>
      </c>
      <c r="F759" s="83">
        <v>0</v>
      </c>
      <c r="G759" s="83">
        <v>0</v>
      </c>
      <c r="H759" s="83"/>
      <c r="I759" s="83">
        <v>0</v>
      </c>
      <c r="J759" s="83">
        <v>0</v>
      </c>
      <c r="K759" s="83">
        <v>0</v>
      </c>
      <c r="L759" s="83">
        <v>0</v>
      </c>
      <c r="M759" s="83">
        <v>0</v>
      </c>
    </row>
    <row r="760" spans="1:13">
      <c r="A760" s="50">
        <v>3</v>
      </c>
      <c r="B760" s="61" t="s">
        <v>710</v>
      </c>
      <c r="C760" s="57">
        <v>2</v>
      </c>
      <c r="D760" s="73">
        <v>36571</v>
      </c>
      <c r="E760" s="83">
        <v>0</v>
      </c>
      <c r="F760" s="83">
        <v>0</v>
      </c>
      <c r="G760" s="83">
        <v>0</v>
      </c>
      <c r="H760" s="83"/>
      <c r="I760" s="83">
        <v>0</v>
      </c>
      <c r="J760" s="83">
        <v>0.5</v>
      </c>
      <c r="K760" s="83">
        <v>0</v>
      </c>
      <c r="L760" s="83">
        <v>0</v>
      </c>
      <c r="M760" s="83">
        <v>0</v>
      </c>
    </row>
    <row r="761" spans="1:13">
      <c r="A761" s="50">
        <v>3</v>
      </c>
      <c r="B761" s="61" t="s">
        <v>710</v>
      </c>
      <c r="C761" s="57">
        <v>3</v>
      </c>
      <c r="D761" s="73">
        <v>36704</v>
      </c>
      <c r="E761" s="83">
        <v>0</v>
      </c>
      <c r="F761" s="83">
        <v>0</v>
      </c>
      <c r="G761" s="83">
        <v>0</v>
      </c>
      <c r="H761" s="83"/>
      <c r="I761" s="83">
        <v>0</v>
      </c>
      <c r="J761" s="83">
        <v>0</v>
      </c>
      <c r="K761" s="83">
        <v>0</v>
      </c>
      <c r="L761" s="83">
        <v>0</v>
      </c>
      <c r="M761" s="83">
        <v>0</v>
      </c>
    </row>
    <row r="762" spans="1:13">
      <c r="A762" s="50">
        <v>3</v>
      </c>
      <c r="B762" s="61" t="s">
        <v>710</v>
      </c>
      <c r="C762" s="57">
        <v>4</v>
      </c>
      <c r="D762" s="73">
        <v>36929</v>
      </c>
      <c r="E762" s="83">
        <v>0</v>
      </c>
      <c r="F762" s="83">
        <v>0</v>
      </c>
      <c r="G762" s="83">
        <v>0</v>
      </c>
      <c r="H762" s="83"/>
      <c r="I762" s="83">
        <v>0</v>
      </c>
      <c r="J762" s="83">
        <v>0</v>
      </c>
      <c r="K762" s="83"/>
      <c r="L762" s="83">
        <v>0</v>
      </c>
      <c r="M762" s="83">
        <v>0</v>
      </c>
    </row>
    <row r="763" spans="1:13">
      <c r="A763" s="50">
        <v>3</v>
      </c>
      <c r="B763" s="61" t="s">
        <v>710</v>
      </c>
      <c r="C763" s="57">
        <v>5</v>
      </c>
      <c r="D763" s="73">
        <v>37047</v>
      </c>
      <c r="E763" s="83">
        <v>0</v>
      </c>
      <c r="F763" s="83">
        <v>0</v>
      </c>
      <c r="G763" s="83">
        <v>0</v>
      </c>
      <c r="H763" s="83"/>
      <c r="I763" s="83">
        <v>0.5</v>
      </c>
      <c r="J763" s="83">
        <v>0</v>
      </c>
      <c r="K763" s="83"/>
      <c r="L763" s="83">
        <v>0</v>
      </c>
      <c r="M763" s="83">
        <v>0</v>
      </c>
    </row>
    <row r="764" spans="1:13">
      <c r="A764" s="50">
        <v>3</v>
      </c>
      <c r="B764" s="61" t="s">
        <v>711</v>
      </c>
      <c r="C764" s="57">
        <v>1</v>
      </c>
      <c r="D764" s="73">
        <v>36333</v>
      </c>
      <c r="E764" s="83">
        <v>0</v>
      </c>
      <c r="F764" s="83">
        <v>0</v>
      </c>
      <c r="G764" s="83">
        <v>0</v>
      </c>
      <c r="H764" s="83"/>
      <c r="I764" s="83">
        <v>0</v>
      </c>
      <c r="J764" s="83">
        <v>0</v>
      </c>
      <c r="K764" s="83">
        <v>0</v>
      </c>
      <c r="L764" s="83">
        <v>0</v>
      </c>
      <c r="M764" s="83">
        <v>0</v>
      </c>
    </row>
    <row r="765" spans="1:13">
      <c r="A765" s="50">
        <v>3</v>
      </c>
      <c r="B765" s="61" t="s">
        <v>711</v>
      </c>
      <c r="C765" s="57">
        <v>2</v>
      </c>
      <c r="D765" s="73">
        <v>36474</v>
      </c>
      <c r="E765" s="83">
        <v>0</v>
      </c>
      <c r="F765" s="83">
        <v>0</v>
      </c>
      <c r="G765" s="83">
        <v>0</v>
      </c>
      <c r="H765" s="83"/>
      <c r="I765" s="83">
        <v>0</v>
      </c>
      <c r="J765" s="83">
        <v>0</v>
      </c>
      <c r="K765" s="83">
        <v>0</v>
      </c>
      <c r="L765" s="83">
        <v>0</v>
      </c>
      <c r="M765" s="83">
        <v>0</v>
      </c>
    </row>
    <row r="766" spans="1:13">
      <c r="A766" s="50">
        <v>3</v>
      </c>
      <c r="B766" s="61" t="s">
        <v>711</v>
      </c>
      <c r="C766" s="57">
        <v>3</v>
      </c>
      <c r="D766" s="73">
        <v>36633</v>
      </c>
      <c r="E766" s="83">
        <v>0</v>
      </c>
      <c r="F766" s="83">
        <v>0</v>
      </c>
      <c r="G766" s="83">
        <v>0</v>
      </c>
      <c r="H766" s="83"/>
      <c r="I766" s="83">
        <v>0</v>
      </c>
      <c r="J766" s="83">
        <v>0</v>
      </c>
      <c r="K766" s="83">
        <v>0</v>
      </c>
      <c r="L766" s="83">
        <v>0</v>
      </c>
      <c r="M766" s="83">
        <v>0</v>
      </c>
    </row>
    <row r="767" spans="1:13">
      <c r="A767" s="50">
        <v>3</v>
      </c>
      <c r="B767" s="61" t="s">
        <v>711</v>
      </c>
      <c r="C767" s="57">
        <v>4</v>
      </c>
      <c r="D767" s="73">
        <v>36766</v>
      </c>
      <c r="E767" s="83">
        <v>0</v>
      </c>
      <c r="F767" s="83">
        <v>0</v>
      </c>
      <c r="G767" s="83">
        <v>0</v>
      </c>
      <c r="H767" s="83"/>
      <c r="I767" s="83">
        <v>0</v>
      </c>
      <c r="J767" s="83">
        <v>0</v>
      </c>
      <c r="K767" s="83">
        <v>0</v>
      </c>
      <c r="L767" s="83">
        <v>0</v>
      </c>
      <c r="M767" s="83">
        <v>0</v>
      </c>
    </row>
    <row r="768" spans="1:13">
      <c r="A768" s="50">
        <v>3</v>
      </c>
      <c r="B768" s="61" t="s">
        <v>711</v>
      </c>
      <c r="C768" s="57">
        <v>5</v>
      </c>
      <c r="D768" s="73">
        <v>36949</v>
      </c>
      <c r="E768" s="83">
        <v>0</v>
      </c>
      <c r="F768" s="83">
        <v>0</v>
      </c>
      <c r="G768" s="83">
        <v>0</v>
      </c>
      <c r="H768" s="83"/>
      <c r="I768" s="83">
        <v>0</v>
      </c>
      <c r="J768" s="83">
        <v>0</v>
      </c>
      <c r="K768" s="83"/>
      <c r="L768" s="83">
        <v>0</v>
      </c>
      <c r="M768" s="83">
        <v>0</v>
      </c>
    </row>
    <row r="769" spans="1:13">
      <c r="A769" s="50">
        <v>3</v>
      </c>
      <c r="B769" s="61" t="s">
        <v>712</v>
      </c>
      <c r="C769" s="57">
        <v>1</v>
      </c>
      <c r="D769" s="73">
        <v>36437</v>
      </c>
      <c r="E769" s="83">
        <v>0</v>
      </c>
      <c r="F769" s="83">
        <v>0</v>
      </c>
      <c r="G769" s="83">
        <v>0</v>
      </c>
      <c r="H769" s="83"/>
      <c r="I769" s="83">
        <v>0</v>
      </c>
      <c r="J769" s="83">
        <v>0</v>
      </c>
      <c r="K769" s="83">
        <v>0</v>
      </c>
      <c r="L769" s="83">
        <v>0</v>
      </c>
      <c r="M769" s="83">
        <v>0</v>
      </c>
    </row>
    <row r="770" spans="1:13">
      <c r="A770" s="50">
        <v>3</v>
      </c>
      <c r="B770" s="61" t="s">
        <v>712</v>
      </c>
      <c r="C770" s="57">
        <v>2</v>
      </c>
      <c r="D770" s="73">
        <v>36551</v>
      </c>
      <c r="E770" s="83">
        <v>0</v>
      </c>
      <c r="F770" s="83">
        <v>0</v>
      </c>
      <c r="G770" s="83">
        <v>0</v>
      </c>
      <c r="H770" s="83"/>
      <c r="I770" s="83">
        <v>0</v>
      </c>
      <c r="J770" s="83">
        <v>0</v>
      </c>
      <c r="K770" s="83">
        <v>0</v>
      </c>
      <c r="L770" s="83">
        <v>0</v>
      </c>
      <c r="M770" s="83">
        <v>0</v>
      </c>
    </row>
    <row r="771" spans="1:13">
      <c r="A771" s="50">
        <v>3</v>
      </c>
      <c r="B771" s="61" t="s">
        <v>712</v>
      </c>
      <c r="C771" s="57">
        <v>3</v>
      </c>
      <c r="D771" s="73">
        <v>36691</v>
      </c>
      <c r="E771" s="83">
        <v>0</v>
      </c>
      <c r="F771" s="83">
        <v>0</v>
      </c>
      <c r="G771" s="83">
        <v>0</v>
      </c>
      <c r="H771" s="83"/>
      <c r="I771" s="83">
        <v>0</v>
      </c>
      <c r="J771" s="83">
        <v>0</v>
      </c>
      <c r="K771" s="83">
        <v>2.0000000000000001E-4</v>
      </c>
      <c r="L771" s="83">
        <v>0</v>
      </c>
      <c r="M771" s="83">
        <v>2.0000000000000001E-4</v>
      </c>
    </row>
    <row r="772" spans="1:13">
      <c r="A772" s="50">
        <v>3</v>
      </c>
      <c r="B772" s="61" t="s">
        <v>712</v>
      </c>
      <c r="C772" s="57">
        <v>4</v>
      </c>
      <c r="D772" s="73">
        <v>36943</v>
      </c>
      <c r="E772" s="83">
        <v>0</v>
      </c>
      <c r="F772" s="83">
        <v>0</v>
      </c>
      <c r="G772" s="83">
        <v>0</v>
      </c>
      <c r="H772" s="83"/>
      <c r="I772" s="83">
        <v>0</v>
      </c>
      <c r="J772" s="83">
        <v>0</v>
      </c>
      <c r="K772" s="83"/>
      <c r="L772" s="83">
        <v>0</v>
      </c>
      <c r="M772" s="83">
        <v>0</v>
      </c>
    </row>
    <row r="773" spans="1:13">
      <c r="A773" s="50">
        <v>3</v>
      </c>
      <c r="B773" s="61" t="s">
        <v>712</v>
      </c>
      <c r="C773" s="57">
        <v>5</v>
      </c>
      <c r="D773" s="73">
        <v>36992</v>
      </c>
      <c r="E773" s="83">
        <v>0</v>
      </c>
      <c r="F773" s="83">
        <v>0</v>
      </c>
      <c r="G773" s="83">
        <v>0</v>
      </c>
      <c r="H773" s="83"/>
      <c r="I773" s="83">
        <v>0</v>
      </c>
      <c r="J773" s="83">
        <v>0</v>
      </c>
      <c r="K773" s="83"/>
      <c r="L773" s="83">
        <v>0</v>
      </c>
      <c r="M773" s="83">
        <v>0</v>
      </c>
    </row>
    <row r="774" spans="1:13">
      <c r="A774" s="50">
        <v>3</v>
      </c>
      <c r="B774" s="61" t="s">
        <v>692</v>
      </c>
      <c r="C774" s="57">
        <v>1</v>
      </c>
      <c r="D774" s="73">
        <v>36403</v>
      </c>
      <c r="E774" s="83">
        <v>0</v>
      </c>
      <c r="F774" s="83">
        <v>0</v>
      </c>
      <c r="G774" s="83">
        <v>0</v>
      </c>
      <c r="H774" s="83"/>
      <c r="I774" s="83">
        <v>0</v>
      </c>
      <c r="J774" s="83">
        <v>0</v>
      </c>
      <c r="K774" s="83">
        <v>0</v>
      </c>
      <c r="L774" s="83">
        <v>0</v>
      </c>
      <c r="M774" s="83">
        <v>0</v>
      </c>
    </row>
    <row r="775" spans="1:13">
      <c r="A775" s="50">
        <v>3</v>
      </c>
      <c r="B775" s="61" t="s">
        <v>692</v>
      </c>
      <c r="C775" s="57">
        <v>2</v>
      </c>
      <c r="D775" s="73">
        <v>36528</v>
      </c>
      <c r="E775" s="83">
        <v>1</v>
      </c>
      <c r="F775" s="83">
        <v>0</v>
      </c>
      <c r="G775" s="83">
        <v>2</v>
      </c>
      <c r="H775" s="83"/>
      <c r="I775" s="83">
        <v>0</v>
      </c>
      <c r="J775" s="83">
        <v>0</v>
      </c>
      <c r="K775" s="83">
        <v>0</v>
      </c>
      <c r="L775" s="83">
        <v>0</v>
      </c>
      <c r="M775" s="83">
        <v>0</v>
      </c>
    </row>
    <row r="776" spans="1:13">
      <c r="A776" s="50">
        <v>3</v>
      </c>
      <c r="B776" s="61" t="s">
        <v>724</v>
      </c>
      <c r="C776" s="57">
        <v>1</v>
      </c>
      <c r="D776" s="73">
        <v>36361</v>
      </c>
      <c r="E776" s="83">
        <v>0</v>
      </c>
      <c r="F776" s="83">
        <v>0</v>
      </c>
      <c r="G776" s="83">
        <v>4</v>
      </c>
      <c r="H776" s="83"/>
      <c r="I776" s="83">
        <v>0</v>
      </c>
      <c r="J776" s="83">
        <v>0</v>
      </c>
      <c r="K776" s="83">
        <v>0</v>
      </c>
      <c r="L776" s="83"/>
      <c r="M776" s="83">
        <v>0</v>
      </c>
    </row>
    <row r="777" spans="1:13">
      <c r="A777" s="50">
        <v>3</v>
      </c>
      <c r="B777" s="61" t="s">
        <v>724</v>
      </c>
      <c r="C777" s="57">
        <v>2</v>
      </c>
      <c r="D777" s="73">
        <v>36503</v>
      </c>
      <c r="E777" s="83">
        <v>0</v>
      </c>
      <c r="F777" s="83">
        <v>0</v>
      </c>
      <c r="G777" s="83">
        <v>0</v>
      </c>
      <c r="H777" s="83"/>
      <c r="I777" s="83">
        <v>0</v>
      </c>
      <c r="J777" s="83">
        <v>0</v>
      </c>
      <c r="K777" s="83"/>
      <c r="L777" s="83">
        <v>0</v>
      </c>
      <c r="M777" s="83">
        <v>0</v>
      </c>
    </row>
    <row r="778" spans="1:13">
      <c r="A778" s="50">
        <v>3</v>
      </c>
      <c r="B778" s="61" t="s">
        <v>713</v>
      </c>
      <c r="C778" s="57">
        <v>1</v>
      </c>
      <c r="D778" s="73">
        <v>36486</v>
      </c>
      <c r="E778" s="83">
        <v>0</v>
      </c>
      <c r="F778" s="83">
        <v>0</v>
      </c>
      <c r="G778" s="83">
        <v>0</v>
      </c>
      <c r="H778" s="83"/>
      <c r="I778" s="83">
        <v>0</v>
      </c>
      <c r="J778" s="83">
        <v>0</v>
      </c>
      <c r="K778" s="83">
        <v>0</v>
      </c>
      <c r="L778" s="83">
        <v>0</v>
      </c>
      <c r="M778" s="83">
        <v>0</v>
      </c>
    </row>
    <row r="779" spans="1:13">
      <c r="A779" s="50">
        <v>3</v>
      </c>
      <c r="B779" s="61" t="s">
        <v>713</v>
      </c>
      <c r="C779" s="57">
        <v>2</v>
      </c>
      <c r="D779" s="73">
        <v>36585</v>
      </c>
      <c r="E779" s="83">
        <v>0</v>
      </c>
      <c r="F779" s="83">
        <v>0</v>
      </c>
      <c r="G779" s="83">
        <v>0</v>
      </c>
      <c r="H779" s="83"/>
      <c r="I779" s="83">
        <v>0</v>
      </c>
      <c r="J779" s="83">
        <v>0</v>
      </c>
      <c r="K779" s="83"/>
      <c r="L779" s="83">
        <v>0.02</v>
      </c>
      <c r="M779" s="83">
        <v>0.02</v>
      </c>
    </row>
    <row r="780" spans="1:13">
      <c r="A780" s="50">
        <v>3</v>
      </c>
      <c r="B780" s="61" t="s">
        <v>713</v>
      </c>
      <c r="C780" s="57">
        <v>3</v>
      </c>
      <c r="D780" s="73">
        <v>36726</v>
      </c>
      <c r="E780" s="83">
        <v>0</v>
      </c>
      <c r="F780" s="83">
        <v>0</v>
      </c>
      <c r="G780" s="83">
        <v>0</v>
      </c>
      <c r="H780" s="83"/>
      <c r="I780" s="83">
        <v>0</v>
      </c>
      <c r="J780" s="83">
        <v>0</v>
      </c>
      <c r="K780" s="83">
        <v>0</v>
      </c>
      <c r="L780" s="83">
        <v>0</v>
      </c>
      <c r="M780" s="83">
        <v>0</v>
      </c>
    </row>
    <row r="781" spans="1:13">
      <c r="A781" s="50">
        <v>3</v>
      </c>
      <c r="B781" s="61" t="s">
        <v>713</v>
      </c>
      <c r="C781" s="57">
        <v>4</v>
      </c>
      <c r="D781" s="73">
        <v>36956</v>
      </c>
      <c r="E781" s="83">
        <v>0</v>
      </c>
      <c r="F781" s="83">
        <v>0</v>
      </c>
      <c r="G781" s="83">
        <v>0</v>
      </c>
      <c r="H781" s="83"/>
      <c r="I781" s="83">
        <v>0</v>
      </c>
      <c r="J781" s="83">
        <v>0</v>
      </c>
      <c r="K781" s="83"/>
      <c r="L781" s="83">
        <v>0.02</v>
      </c>
      <c r="M781" s="83">
        <v>0.02</v>
      </c>
    </row>
    <row r="782" spans="1:13">
      <c r="A782" s="50">
        <v>3</v>
      </c>
      <c r="B782" s="61" t="s">
        <v>713</v>
      </c>
      <c r="C782" s="57">
        <v>5</v>
      </c>
      <c r="D782" s="73">
        <v>37069</v>
      </c>
      <c r="E782" s="83">
        <v>0</v>
      </c>
      <c r="F782" s="83">
        <v>0</v>
      </c>
      <c r="G782" s="83">
        <v>0</v>
      </c>
      <c r="H782" s="83"/>
      <c r="I782" s="83">
        <v>0</v>
      </c>
      <c r="J782" s="83">
        <v>0</v>
      </c>
      <c r="K782" s="83"/>
      <c r="L782" s="83">
        <v>0</v>
      </c>
      <c r="M782" s="83">
        <v>0</v>
      </c>
    </row>
    <row r="783" spans="1:13">
      <c r="A783" s="50">
        <v>3</v>
      </c>
      <c r="B783" s="61" t="s">
        <v>714</v>
      </c>
      <c r="C783" s="57">
        <v>1</v>
      </c>
      <c r="D783" s="73">
        <v>36334</v>
      </c>
      <c r="E783" s="83">
        <v>0</v>
      </c>
      <c r="F783" s="83">
        <v>0</v>
      </c>
      <c r="G783" s="83">
        <v>0</v>
      </c>
      <c r="H783" s="83"/>
      <c r="I783" s="83">
        <v>0</v>
      </c>
      <c r="J783" s="83">
        <v>0</v>
      </c>
      <c r="K783" s="83">
        <v>0</v>
      </c>
      <c r="L783" s="83">
        <v>0</v>
      </c>
      <c r="M783" s="83">
        <v>0</v>
      </c>
    </row>
    <row r="784" spans="1:13">
      <c r="A784" s="50">
        <v>3</v>
      </c>
      <c r="B784" s="61" t="s">
        <v>714</v>
      </c>
      <c r="C784" s="57">
        <v>2</v>
      </c>
      <c r="D784" s="73">
        <v>36495</v>
      </c>
      <c r="E784" s="83">
        <v>0</v>
      </c>
      <c r="F784" s="83">
        <v>0</v>
      </c>
      <c r="G784" s="83">
        <v>0</v>
      </c>
      <c r="H784" s="83"/>
      <c r="I784" s="83">
        <v>0</v>
      </c>
      <c r="J784" s="83">
        <v>0</v>
      </c>
      <c r="K784" s="83"/>
      <c r="L784" s="83">
        <v>0</v>
      </c>
      <c r="M784" s="83">
        <v>0</v>
      </c>
    </row>
    <row r="785" spans="1:13">
      <c r="A785" s="50">
        <v>3</v>
      </c>
      <c r="B785" s="61" t="s">
        <v>714</v>
      </c>
      <c r="C785" s="57">
        <v>3</v>
      </c>
      <c r="D785" s="73">
        <v>36635</v>
      </c>
      <c r="E785" s="83">
        <v>0</v>
      </c>
      <c r="F785" s="83">
        <v>0</v>
      </c>
      <c r="G785" s="83">
        <v>0</v>
      </c>
      <c r="H785" s="83"/>
      <c r="I785" s="83">
        <v>0</v>
      </c>
      <c r="J785" s="83">
        <v>0</v>
      </c>
      <c r="K785" s="83">
        <v>0</v>
      </c>
      <c r="L785" s="83">
        <v>0</v>
      </c>
      <c r="M785" s="83">
        <v>0</v>
      </c>
    </row>
    <row r="786" spans="1:13">
      <c r="A786" s="50">
        <v>3</v>
      </c>
      <c r="B786" s="61" t="s">
        <v>714</v>
      </c>
      <c r="C786" s="57">
        <v>4</v>
      </c>
      <c r="D786" s="73">
        <v>36789</v>
      </c>
      <c r="E786" s="83">
        <v>0</v>
      </c>
      <c r="F786" s="83">
        <v>0</v>
      </c>
      <c r="G786" s="83">
        <v>0</v>
      </c>
      <c r="H786" s="83"/>
      <c r="I786" s="83">
        <v>0</v>
      </c>
      <c r="J786" s="83">
        <v>0</v>
      </c>
      <c r="K786" s="83">
        <v>0</v>
      </c>
      <c r="L786" s="83">
        <v>0</v>
      </c>
      <c r="M786" s="83">
        <v>0</v>
      </c>
    </row>
    <row r="787" spans="1:13">
      <c r="A787" s="50">
        <v>3</v>
      </c>
      <c r="B787" s="61" t="s">
        <v>714</v>
      </c>
      <c r="C787" s="57">
        <v>5</v>
      </c>
      <c r="D787" s="73">
        <v>36850</v>
      </c>
      <c r="E787" s="83">
        <v>0</v>
      </c>
      <c r="F787" s="83">
        <v>0</v>
      </c>
      <c r="G787" s="83">
        <v>0</v>
      </c>
      <c r="H787" s="83"/>
      <c r="I787" s="83">
        <v>0</v>
      </c>
      <c r="J787" s="83">
        <v>0</v>
      </c>
      <c r="K787" s="83">
        <v>0</v>
      </c>
      <c r="L787" s="83">
        <v>0</v>
      </c>
      <c r="M787" s="83">
        <v>0</v>
      </c>
    </row>
    <row r="788" spans="1:13">
      <c r="A788" s="50">
        <v>3</v>
      </c>
      <c r="B788" s="61" t="s">
        <v>714</v>
      </c>
      <c r="C788" s="57">
        <v>6</v>
      </c>
      <c r="D788" s="73">
        <v>36985</v>
      </c>
      <c r="E788" s="83">
        <v>0</v>
      </c>
      <c r="F788" s="83">
        <v>0</v>
      </c>
      <c r="G788" s="83">
        <v>0</v>
      </c>
      <c r="H788" s="83"/>
      <c r="I788" s="83">
        <v>0</v>
      </c>
      <c r="J788" s="83">
        <v>0</v>
      </c>
      <c r="K788" s="83"/>
      <c r="L788" s="83">
        <v>0</v>
      </c>
      <c r="M788" s="83">
        <v>0</v>
      </c>
    </row>
    <row r="789" spans="1:13">
      <c r="A789" s="50">
        <v>3</v>
      </c>
      <c r="B789" s="61" t="s">
        <v>715</v>
      </c>
      <c r="C789" s="57">
        <v>1</v>
      </c>
      <c r="D789" s="73">
        <v>36383</v>
      </c>
      <c r="E789" s="83">
        <v>0</v>
      </c>
      <c r="F789" s="83">
        <v>0</v>
      </c>
      <c r="G789" s="83">
        <v>0</v>
      </c>
      <c r="H789" s="83"/>
      <c r="I789" s="83">
        <v>0</v>
      </c>
      <c r="J789" s="83">
        <v>0</v>
      </c>
      <c r="K789" s="83">
        <v>0</v>
      </c>
      <c r="L789" s="83">
        <v>0</v>
      </c>
      <c r="M789" s="83">
        <v>0</v>
      </c>
    </row>
    <row r="790" spans="1:13">
      <c r="A790" s="50">
        <v>3</v>
      </c>
      <c r="B790" s="61" t="s">
        <v>715</v>
      </c>
      <c r="C790" s="57">
        <v>2</v>
      </c>
      <c r="D790" s="73">
        <v>36530</v>
      </c>
      <c r="E790" s="83">
        <v>0</v>
      </c>
      <c r="F790" s="83">
        <v>0</v>
      </c>
      <c r="G790" s="83">
        <v>0</v>
      </c>
      <c r="H790" s="83"/>
      <c r="I790" s="83">
        <v>0</v>
      </c>
      <c r="J790" s="83">
        <v>0</v>
      </c>
      <c r="K790" s="83"/>
      <c r="L790" s="83">
        <v>0</v>
      </c>
      <c r="M790" s="83">
        <v>0</v>
      </c>
    </row>
    <row r="791" spans="1:13">
      <c r="A791" s="50">
        <v>3</v>
      </c>
      <c r="B791" s="61" t="s">
        <v>715</v>
      </c>
      <c r="C791" s="57">
        <v>3</v>
      </c>
      <c r="D791" s="73">
        <v>36669</v>
      </c>
      <c r="E791" s="83">
        <v>0</v>
      </c>
      <c r="F791" s="83">
        <v>0</v>
      </c>
      <c r="G791" s="83">
        <v>0</v>
      </c>
      <c r="H791" s="83"/>
      <c r="I791" s="83">
        <v>0</v>
      </c>
      <c r="J791" s="83">
        <v>0</v>
      </c>
      <c r="K791" s="83">
        <v>0</v>
      </c>
      <c r="L791" s="83">
        <v>0</v>
      </c>
      <c r="M791" s="83">
        <v>0</v>
      </c>
    </row>
    <row r="792" spans="1:13">
      <c r="A792" s="50">
        <v>3</v>
      </c>
      <c r="B792" s="61" t="s">
        <v>715</v>
      </c>
      <c r="C792" s="57">
        <v>4</v>
      </c>
      <c r="D792" s="73">
        <v>36857</v>
      </c>
      <c r="E792" s="83">
        <v>0</v>
      </c>
      <c r="F792" s="83">
        <v>0</v>
      </c>
      <c r="G792" s="83">
        <v>0</v>
      </c>
      <c r="H792" s="83"/>
      <c r="I792" s="83">
        <v>0</v>
      </c>
      <c r="J792" s="83">
        <v>0</v>
      </c>
      <c r="K792" s="83">
        <v>0</v>
      </c>
      <c r="L792" s="83">
        <v>0</v>
      </c>
      <c r="M792" s="83">
        <v>0</v>
      </c>
    </row>
    <row r="793" spans="1:13">
      <c r="A793" s="50">
        <v>3</v>
      </c>
      <c r="B793" s="61" t="s">
        <v>715</v>
      </c>
      <c r="C793" s="57">
        <v>5</v>
      </c>
      <c r="D793" s="73">
        <v>37033</v>
      </c>
      <c r="E793" s="83">
        <v>0</v>
      </c>
      <c r="F793" s="83">
        <v>0</v>
      </c>
      <c r="G793" s="83">
        <v>0</v>
      </c>
      <c r="H793" s="83"/>
      <c r="I793" s="83">
        <v>0</v>
      </c>
      <c r="J793" s="83">
        <v>0</v>
      </c>
      <c r="K793" s="83"/>
      <c r="L793" s="83">
        <v>0</v>
      </c>
      <c r="M793" s="83">
        <v>0</v>
      </c>
    </row>
    <row r="794" spans="1:13">
      <c r="A794" s="50">
        <v>3</v>
      </c>
      <c r="B794" s="61" t="s">
        <v>725</v>
      </c>
      <c r="C794" s="57">
        <v>1</v>
      </c>
      <c r="D794" s="73">
        <v>36376</v>
      </c>
      <c r="E794" s="83">
        <v>1</v>
      </c>
      <c r="F794" s="83">
        <v>1</v>
      </c>
      <c r="G794" s="83">
        <v>0</v>
      </c>
      <c r="H794" s="83"/>
      <c r="I794" s="83">
        <v>0</v>
      </c>
      <c r="J794" s="83">
        <v>0</v>
      </c>
      <c r="K794" s="83">
        <v>0</v>
      </c>
      <c r="L794" s="83">
        <v>0</v>
      </c>
      <c r="M794" s="83">
        <v>0</v>
      </c>
    </row>
    <row r="795" spans="1:13">
      <c r="A795" s="50">
        <v>3</v>
      </c>
      <c r="B795" s="61" t="s">
        <v>725</v>
      </c>
      <c r="C795" s="57">
        <v>2</v>
      </c>
      <c r="D795" s="73">
        <v>36509</v>
      </c>
      <c r="E795" s="83">
        <v>0</v>
      </c>
      <c r="F795" s="83">
        <v>0</v>
      </c>
      <c r="G795" s="83">
        <v>0</v>
      </c>
      <c r="H795" s="83"/>
      <c r="I795" s="83">
        <v>0</v>
      </c>
      <c r="J795" s="83">
        <v>0</v>
      </c>
      <c r="K795" s="83">
        <v>0</v>
      </c>
      <c r="L795" s="83">
        <v>0</v>
      </c>
      <c r="M795" s="83">
        <v>0</v>
      </c>
    </row>
    <row r="796" spans="1:13">
      <c r="A796" s="50">
        <v>3</v>
      </c>
      <c r="B796" s="61" t="s">
        <v>716</v>
      </c>
      <c r="C796" s="57">
        <v>1</v>
      </c>
      <c r="D796" s="73">
        <v>36460</v>
      </c>
      <c r="E796" s="83">
        <v>0</v>
      </c>
      <c r="F796" s="83">
        <v>0</v>
      </c>
      <c r="G796" s="83">
        <v>0</v>
      </c>
      <c r="H796" s="83"/>
      <c r="I796" s="83">
        <v>0</v>
      </c>
      <c r="J796" s="83">
        <v>0</v>
      </c>
      <c r="K796" s="83">
        <v>0</v>
      </c>
      <c r="L796" s="83">
        <v>0</v>
      </c>
      <c r="M796" s="83">
        <v>0</v>
      </c>
    </row>
    <row r="797" spans="1:13">
      <c r="A797" s="50">
        <v>3</v>
      </c>
      <c r="B797" s="61" t="s">
        <v>716</v>
      </c>
      <c r="C797" s="57">
        <v>2</v>
      </c>
      <c r="D797" s="73">
        <v>36572</v>
      </c>
      <c r="E797" s="83">
        <v>0</v>
      </c>
      <c r="F797" s="83">
        <v>0</v>
      </c>
      <c r="G797" s="83">
        <v>0</v>
      </c>
      <c r="H797" s="83"/>
      <c r="I797" s="83">
        <v>0</v>
      </c>
      <c r="J797" s="83">
        <v>0</v>
      </c>
      <c r="K797" s="83"/>
      <c r="L797" s="83">
        <v>0</v>
      </c>
      <c r="M797" s="83">
        <v>0</v>
      </c>
    </row>
    <row r="798" spans="1:13">
      <c r="A798" s="50">
        <v>3</v>
      </c>
      <c r="B798" s="61" t="s">
        <v>716</v>
      </c>
      <c r="C798" s="57">
        <v>3</v>
      </c>
      <c r="D798" s="73">
        <v>36705</v>
      </c>
      <c r="E798" s="83">
        <v>0</v>
      </c>
      <c r="F798" s="83">
        <v>0</v>
      </c>
      <c r="G798" s="83">
        <v>0</v>
      </c>
      <c r="H798" s="83"/>
      <c r="I798" s="83">
        <v>0</v>
      </c>
      <c r="J798" s="83">
        <v>0</v>
      </c>
      <c r="K798" s="83">
        <v>0</v>
      </c>
      <c r="L798" s="83">
        <v>0</v>
      </c>
      <c r="M798" s="83">
        <v>0</v>
      </c>
    </row>
    <row r="799" spans="1:13">
      <c r="A799" s="50">
        <v>3</v>
      </c>
      <c r="B799" s="61" t="s">
        <v>716</v>
      </c>
      <c r="C799" s="57">
        <v>4</v>
      </c>
      <c r="D799" s="73">
        <v>36541</v>
      </c>
      <c r="E799" s="83">
        <v>0</v>
      </c>
      <c r="F799" s="83">
        <v>0</v>
      </c>
      <c r="G799" s="83">
        <v>0</v>
      </c>
      <c r="H799" s="83"/>
      <c r="I799" s="83">
        <v>0</v>
      </c>
      <c r="J799" s="83">
        <v>0</v>
      </c>
      <c r="K799" s="83"/>
      <c r="L799" s="83">
        <v>0</v>
      </c>
      <c r="M799" s="83">
        <v>0</v>
      </c>
    </row>
    <row r="800" spans="1:13">
      <c r="A800" s="50">
        <v>3</v>
      </c>
      <c r="B800" s="61" t="s">
        <v>716</v>
      </c>
      <c r="C800" s="57">
        <v>5</v>
      </c>
      <c r="D800" s="73">
        <v>37046</v>
      </c>
      <c r="E800" s="83">
        <v>0</v>
      </c>
      <c r="F800" s="83">
        <v>0</v>
      </c>
      <c r="G800" s="83">
        <v>0</v>
      </c>
      <c r="H800" s="83"/>
      <c r="I800" s="83">
        <v>0</v>
      </c>
      <c r="J800" s="83">
        <v>0</v>
      </c>
      <c r="K800" s="83"/>
      <c r="L800" s="83">
        <v>0</v>
      </c>
      <c r="M800" s="83">
        <v>0</v>
      </c>
    </row>
    <row r="801" spans="1:13">
      <c r="A801" s="50">
        <v>3</v>
      </c>
      <c r="B801" s="61" t="s">
        <v>717</v>
      </c>
      <c r="C801" s="57">
        <v>1</v>
      </c>
      <c r="D801" s="73">
        <v>36914</v>
      </c>
      <c r="E801" s="83">
        <v>0</v>
      </c>
      <c r="F801" s="83">
        <v>0</v>
      </c>
      <c r="G801" s="83">
        <v>0</v>
      </c>
      <c r="H801" s="83"/>
      <c r="I801" s="83">
        <v>0</v>
      </c>
      <c r="J801" s="83">
        <v>0</v>
      </c>
      <c r="K801" s="83"/>
      <c r="L801" s="83">
        <v>0</v>
      </c>
      <c r="M801" s="83">
        <v>0</v>
      </c>
    </row>
    <row r="802" spans="1:13">
      <c r="A802" s="50">
        <v>3</v>
      </c>
      <c r="B802" s="61" t="s">
        <v>717</v>
      </c>
      <c r="C802" s="57">
        <v>2</v>
      </c>
      <c r="D802" s="73">
        <v>36955</v>
      </c>
      <c r="E802" s="83">
        <v>0</v>
      </c>
      <c r="F802" s="83">
        <v>0</v>
      </c>
      <c r="G802" s="83">
        <v>0</v>
      </c>
      <c r="H802" s="83"/>
      <c r="I802" s="83">
        <v>0</v>
      </c>
      <c r="J802" s="83">
        <v>0</v>
      </c>
      <c r="K802" s="83"/>
      <c r="L802" s="83">
        <v>0</v>
      </c>
      <c r="M802" s="83">
        <v>0</v>
      </c>
    </row>
    <row r="803" spans="1:13">
      <c r="A803" s="50">
        <v>3</v>
      </c>
      <c r="B803" s="61" t="s">
        <v>717</v>
      </c>
      <c r="C803" s="57">
        <v>3</v>
      </c>
      <c r="D803" s="73">
        <v>37007</v>
      </c>
      <c r="E803" s="83">
        <v>0</v>
      </c>
      <c r="F803" s="83">
        <v>0</v>
      </c>
      <c r="G803" s="83">
        <v>0</v>
      </c>
      <c r="H803" s="83"/>
      <c r="I803" s="83">
        <v>0</v>
      </c>
      <c r="J803" s="83">
        <v>0</v>
      </c>
      <c r="K803" s="83"/>
      <c r="L803" s="83">
        <v>0</v>
      </c>
      <c r="M803" s="83">
        <v>0</v>
      </c>
    </row>
    <row r="804" spans="1:13">
      <c r="A804" s="50">
        <v>3</v>
      </c>
      <c r="B804" s="61" t="s">
        <v>717</v>
      </c>
      <c r="C804" s="57">
        <v>4</v>
      </c>
      <c r="D804" s="73">
        <v>37040</v>
      </c>
      <c r="E804" s="83">
        <v>0</v>
      </c>
      <c r="F804" s="83">
        <v>0</v>
      </c>
      <c r="G804" s="83">
        <v>0</v>
      </c>
      <c r="H804" s="83"/>
      <c r="I804" s="83">
        <v>0</v>
      </c>
      <c r="J804" s="83">
        <v>0</v>
      </c>
      <c r="K804" s="83"/>
      <c r="L804" s="83">
        <v>0</v>
      </c>
      <c r="M804" s="83">
        <v>0</v>
      </c>
    </row>
    <row r="805" spans="1:13">
      <c r="A805" s="50">
        <v>3</v>
      </c>
      <c r="B805" s="61" t="s">
        <v>717</v>
      </c>
      <c r="C805" s="57">
        <v>5</v>
      </c>
      <c r="D805" s="73">
        <v>37067</v>
      </c>
      <c r="E805" s="83">
        <v>0</v>
      </c>
      <c r="F805" s="83">
        <v>0</v>
      </c>
      <c r="G805" s="83">
        <v>0</v>
      </c>
      <c r="H805" s="83"/>
      <c r="I805" s="83">
        <v>0</v>
      </c>
      <c r="J805" s="83">
        <v>0</v>
      </c>
      <c r="K805" s="83"/>
      <c r="L805" s="83">
        <v>0</v>
      </c>
      <c r="M805" s="83">
        <v>0</v>
      </c>
    </row>
    <row r="806" spans="1:13">
      <c r="A806" s="50">
        <v>3</v>
      </c>
      <c r="B806" s="61" t="s">
        <v>726</v>
      </c>
      <c r="C806" s="57">
        <v>1</v>
      </c>
      <c r="D806" s="73">
        <v>36928</v>
      </c>
      <c r="E806" s="83">
        <v>0</v>
      </c>
      <c r="F806" s="83">
        <v>0</v>
      </c>
      <c r="G806" s="83">
        <v>0</v>
      </c>
      <c r="H806" s="83"/>
      <c r="I806" s="83">
        <v>0</v>
      </c>
      <c r="J806" s="83">
        <v>0</v>
      </c>
      <c r="K806" s="83"/>
      <c r="L806" s="83">
        <v>0</v>
      </c>
      <c r="M806" s="83">
        <v>0</v>
      </c>
    </row>
    <row r="807" spans="1:13">
      <c r="A807" s="50">
        <v>3</v>
      </c>
      <c r="B807" s="61" t="s">
        <v>726</v>
      </c>
      <c r="C807" s="57">
        <v>2</v>
      </c>
      <c r="D807" s="73">
        <v>36969</v>
      </c>
      <c r="E807" s="83">
        <v>0</v>
      </c>
      <c r="F807" s="83">
        <v>0</v>
      </c>
      <c r="G807" s="83">
        <v>0</v>
      </c>
      <c r="H807" s="83"/>
      <c r="I807" s="83">
        <v>0</v>
      </c>
      <c r="J807" s="83">
        <v>0</v>
      </c>
      <c r="K807" s="83"/>
      <c r="L807" s="83">
        <v>0</v>
      </c>
      <c r="M807" s="83">
        <v>0</v>
      </c>
    </row>
    <row r="808" spans="1:13">
      <c r="A808" s="50">
        <v>3</v>
      </c>
      <c r="B808" s="61" t="s">
        <v>718</v>
      </c>
      <c r="C808" s="57">
        <v>1</v>
      </c>
      <c r="D808" s="73">
        <v>36964</v>
      </c>
      <c r="E808" s="83">
        <v>0</v>
      </c>
      <c r="F808" s="83">
        <v>0</v>
      </c>
      <c r="G808" s="83">
        <v>0</v>
      </c>
      <c r="H808" s="83"/>
      <c r="I808" s="83">
        <v>0</v>
      </c>
      <c r="J808" s="83">
        <v>0</v>
      </c>
      <c r="K808" s="83"/>
      <c r="L808" s="83">
        <v>0</v>
      </c>
      <c r="M808" s="83">
        <v>0</v>
      </c>
    </row>
    <row r="809" spans="1:13">
      <c r="A809" s="50">
        <v>3</v>
      </c>
      <c r="B809" s="61" t="s">
        <v>718</v>
      </c>
      <c r="C809" s="57">
        <v>2</v>
      </c>
      <c r="D809" s="73">
        <v>36984</v>
      </c>
      <c r="E809" s="83">
        <v>1</v>
      </c>
      <c r="F809" s="83">
        <v>1</v>
      </c>
      <c r="G809" s="83">
        <v>0</v>
      </c>
      <c r="H809" s="83"/>
      <c r="I809" s="83">
        <v>0</v>
      </c>
      <c r="J809" s="83">
        <v>0</v>
      </c>
      <c r="K809" s="83"/>
      <c r="L809" s="83">
        <v>0</v>
      </c>
      <c r="M809" s="83">
        <v>0</v>
      </c>
    </row>
    <row r="810" spans="1:13">
      <c r="A810" s="50">
        <v>3</v>
      </c>
      <c r="B810" s="61" t="s">
        <v>718</v>
      </c>
      <c r="C810" s="57">
        <v>3</v>
      </c>
      <c r="D810" s="73">
        <v>37018</v>
      </c>
      <c r="E810" s="83">
        <v>0</v>
      </c>
      <c r="F810" s="83">
        <v>0</v>
      </c>
      <c r="G810" s="83">
        <v>0</v>
      </c>
      <c r="H810" s="83"/>
      <c r="I810" s="83">
        <v>0</v>
      </c>
      <c r="J810" s="83">
        <v>0</v>
      </c>
      <c r="K810" s="83"/>
      <c r="L810" s="83">
        <v>0.02</v>
      </c>
      <c r="M810" s="83">
        <v>0.02</v>
      </c>
    </row>
    <row r="811" spans="1:13">
      <c r="A811" s="50">
        <v>3</v>
      </c>
      <c r="B811" s="61" t="s">
        <v>718</v>
      </c>
      <c r="C811" s="57">
        <v>4</v>
      </c>
      <c r="D811" s="73">
        <v>37054</v>
      </c>
      <c r="E811" s="83">
        <v>0</v>
      </c>
      <c r="F811" s="83">
        <v>0</v>
      </c>
      <c r="G811" s="83">
        <v>0</v>
      </c>
      <c r="H811" s="83"/>
      <c r="I811" s="83">
        <v>0</v>
      </c>
      <c r="J811" s="83">
        <v>0</v>
      </c>
      <c r="K811" s="83"/>
      <c r="L811" s="83">
        <v>0</v>
      </c>
      <c r="M811" s="83">
        <v>0</v>
      </c>
    </row>
    <row r="812" spans="1:13">
      <c r="A812" s="50">
        <v>3</v>
      </c>
      <c r="B812" s="61" t="s">
        <v>718</v>
      </c>
      <c r="C812" s="57">
        <v>5</v>
      </c>
      <c r="D812" s="73">
        <v>37081</v>
      </c>
      <c r="E812" s="83">
        <v>0</v>
      </c>
      <c r="F812" s="83">
        <v>0</v>
      </c>
      <c r="G812" s="83">
        <v>0</v>
      </c>
      <c r="H812" s="83"/>
      <c r="I812" s="83">
        <v>0</v>
      </c>
      <c r="J812" s="83">
        <v>0</v>
      </c>
      <c r="K812" s="83"/>
      <c r="L812" s="83">
        <v>0</v>
      </c>
      <c r="M812" s="83">
        <v>0</v>
      </c>
    </row>
    <row r="813" spans="1:13">
      <c r="A813" s="50">
        <v>3</v>
      </c>
      <c r="B813" s="61" t="s">
        <v>719</v>
      </c>
      <c r="C813" s="57">
        <v>1</v>
      </c>
      <c r="D813" s="73">
        <v>36472</v>
      </c>
      <c r="E813" s="83">
        <v>1</v>
      </c>
      <c r="F813" s="83">
        <v>0</v>
      </c>
      <c r="G813" s="83">
        <v>0</v>
      </c>
      <c r="H813" s="83"/>
      <c r="I813" s="83">
        <v>0</v>
      </c>
      <c r="J813" s="83">
        <v>0</v>
      </c>
      <c r="K813" s="83">
        <v>0</v>
      </c>
      <c r="L813" s="83">
        <v>0</v>
      </c>
      <c r="M813" s="83">
        <v>0</v>
      </c>
    </row>
    <row r="814" spans="1:13">
      <c r="A814" s="50">
        <v>3</v>
      </c>
      <c r="B814" s="61" t="s">
        <v>719</v>
      </c>
      <c r="C814" s="57">
        <v>2</v>
      </c>
      <c r="D814" s="73">
        <v>36593</v>
      </c>
      <c r="E814" s="83">
        <v>0</v>
      </c>
      <c r="F814" s="83">
        <v>0</v>
      </c>
      <c r="G814" s="83">
        <v>0</v>
      </c>
      <c r="H814" s="83"/>
      <c r="I814" s="83">
        <v>0</v>
      </c>
      <c r="J814" s="83">
        <v>0</v>
      </c>
      <c r="K814" s="83"/>
      <c r="L814" s="83">
        <v>0</v>
      </c>
      <c r="M814" s="83">
        <v>0</v>
      </c>
    </row>
    <row r="815" spans="1:13">
      <c r="A815" s="50">
        <v>3</v>
      </c>
      <c r="B815" s="61" t="s">
        <v>719</v>
      </c>
      <c r="C815" s="57">
        <v>3</v>
      </c>
      <c r="D815" s="73">
        <v>36724</v>
      </c>
      <c r="E815" s="83">
        <v>0</v>
      </c>
      <c r="F815" s="83">
        <v>0</v>
      </c>
      <c r="G815" s="83">
        <v>0</v>
      </c>
      <c r="H815" s="83"/>
      <c r="I815" s="83">
        <v>0</v>
      </c>
      <c r="J815" s="83">
        <v>0</v>
      </c>
      <c r="K815" s="83">
        <v>0</v>
      </c>
      <c r="L815" s="83">
        <v>0</v>
      </c>
      <c r="M815" s="83">
        <v>0</v>
      </c>
    </row>
    <row r="816" spans="1:13">
      <c r="A816" s="50">
        <v>3</v>
      </c>
      <c r="B816" s="61" t="s">
        <v>719</v>
      </c>
      <c r="C816" s="57">
        <v>4</v>
      </c>
      <c r="D816" s="73">
        <v>36894</v>
      </c>
      <c r="E816" s="83">
        <v>0</v>
      </c>
      <c r="F816" s="83">
        <v>0</v>
      </c>
      <c r="G816" s="83">
        <v>0</v>
      </c>
      <c r="H816" s="83"/>
      <c r="I816" s="83">
        <v>0</v>
      </c>
      <c r="J816" s="83">
        <v>0</v>
      </c>
      <c r="K816" s="83"/>
      <c r="L816" s="83">
        <v>0</v>
      </c>
      <c r="M816" s="83">
        <v>0</v>
      </c>
    </row>
    <row r="817" spans="1:13">
      <c r="A817" s="50">
        <v>3</v>
      </c>
      <c r="B817" s="61" t="s">
        <v>719</v>
      </c>
      <c r="C817" s="57">
        <v>5</v>
      </c>
      <c r="D817" s="73">
        <v>37095</v>
      </c>
      <c r="E817" s="83">
        <v>0</v>
      </c>
      <c r="F817" s="83">
        <v>0</v>
      </c>
      <c r="G817" s="83">
        <v>0</v>
      </c>
      <c r="H817" s="83"/>
      <c r="I817" s="83">
        <v>0</v>
      </c>
      <c r="J817" s="83">
        <v>0</v>
      </c>
      <c r="K817" s="83"/>
      <c r="L817" s="83">
        <v>0</v>
      </c>
      <c r="M817" s="83">
        <v>0</v>
      </c>
    </row>
    <row r="818" spans="1:13">
      <c r="A818" s="50">
        <v>3</v>
      </c>
      <c r="B818" s="61" t="s">
        <v>720</v>
      </c>
      <c r="C818" s="57">
        <v>1</v>
      </c>
      <c r="D818" s="73">
        <v>36432</v>
      </c>
      <c r="E818" s="83">
        <v>0</v>
      </c>
      <c r="F818" s="83">
        <v>0</v>
      </c>
      <c r="G818" s="83">
        <v>0</v>
      </c>
      <c r="H818" s="83"/>
      <c r="I818" s="83">
        <v>0</v>
      </c>
      <c r="J818" s="83">
        <v>0</v>
      </c>
      <c r="K818" s="83">
        <v>0</v>
      </c>
      <c r="L818" s="83">
        <v>0</v>
      </c>
      <c r="M818" s="83">
        <v>0</v>
      </c>
    </row>
    <row r="819" spans="1:13">
      <c r="A819" s="50">
        <v>3</v>
      </c>
      <c r="B819" s="61" t="s">
        <v>720</v>
      </c>
      <c r="C819" s="57">
        <v>2</v>
      </c>
      <c r="D819" s="73">
        <v>36564</v>
      </c>
      <c r="E819" s="83">
        <v>0</v>
      </c>
      <c r="F819" s="83">
        <v>0</v>
      </c>
      <c r="G819" s="83">
        <v>0</v>
      </c>
      <c r="H819" s="83"/>
      <c r="I819" s="83">
        <v>0</v>
      </c>
      <c r="J819" s="83">
        <v>0</v>
      </c>
      <c r="K819" s="83"/>
      <c r="L819" s="83">
        <v>0</v>
      </c>
      <c r="M819" s="83">
        <v>0</v>
      </c>
    </row>
    <row r="820" spans="1:13">
      <c r="A820" s="50">
        <v>3</v>
      </c>
      <c r="B820" s="61" t="s">
        <v>720</v>
      </c>
      <c r="C820" s="57">
        <v>3</v>
      </c>
      <c r="D820" s="73">
        <v>36703</v>
      </c>
      <c r="E820" s="83">
        <v>17</v>
      </c>
      <c r="F820" s="83">
        <v>0</v>
      </c>
      <c r="G820" s="83">
        <v>0</v>
      </c>
      <c r="H820" s="83"/>
      <c r="I820" s="83">
        <v>0</v>
      </c>
      <c r="J820" s="83">
        <v>0</v>
      </c>
      <c r="K820" s="83">
        <v>0</v>
      </c>
      <c r="L820" s="83">
        <v>0.02</v>
      </c>
      <c r="M820" s="83">
        <v>0.02</v>
      </c>
    </row>
    <row r="821" spans="1:13">
      <c r="A821" s="50">
        <v>3</v>
      </c>
      <c r="B821" s="61" t="s">
        <v>720</v>
      </c>
      <c r="C821" s="57">
        <v>4</v>
      </c>
      <c r="D821" s="73">
        <v>37032</v>
      </c>
      <c r="E821" s="83">
        <v>0</v>
      </c>
      <c r="F821" s="83">
        <v>0</v>
      </c>
      <c r="G821" s="83">
        <v>0</v>
      </c>
      <c r="H821" s="83"/>
      <c r="I821" s="83">
        <v>0</v>
      </c>
      <c r="J821" s="83">
        <v>0</v>
      </c>
      <c r="K821" s="83"/>
      <c r="L821" s="83">
        <v>0</v>
      </c>
      <c r="M821" s="83">
        <v>0</v>
      </c>
    </row>
    <row r="822" spans="1:13">
      <c r="A822" s="50">
        <v>3</v>
      </c>
      <c r="B822" s="61" t="s">
        <v>720</v>
      </c>
      <c r="C822" s="57">
        <v>5</v>
      </c>
      <c r="D822" s="73">
        <v>37083</v>
      </c>
      <c r="E822" s="83">
        <v>0</v>
      </c>
      <c r="F822" s="83">
        <v>0</v>
      </c>
      <c r="G822" s="83">
        <v>0</v>
      </c>
      <c r="H822" s="83"/>
      <c r="I822" s="83">
        <v>0</v>
      </c>
      <c r="J822" s="83">
        <v>0</v>
      </c>
      <c r="K822" s="83"/>
      <c r="L822" s="83">
        <v>0</v>
      </c>
      <c r="M822" s="83">
        <v>0</v>
      </c>
    </row>
    <row r="823" spans="1:13">
      <c r="A823" s="50">
        <v>3</v>
      </c>
      <c r="B823" s="61" t="s">
        <v>721</v>
      </c>
      <c r="C823" s="57">
        <v>1</v>
      </c>
      <c r="D823" s="73">
        <v>36431</v>
      </c>
      <c r="E823" s="83">
        <v>0</v>
      </c>
      <c r="F823" s="83">
        <v>0</v>
      </c>
      <c r="G823" s="83">
        <v>0</v>
      </c>
      <c r="H823" s="83"/>
      <c r="I823" s="83">
        <v>0</v>
      </c>
      <c r="J823" s="83">
        <v>0</v>
      </c>
      <c r="K823" s="83">
        <v>0</v>
      </c>
      <c r="L823" s="83">
        <v>0</v>
      </c>
      <c r="M823" s="83">
        <v>0</v>
      </c>
    </row>
    <row r="824" spans="1:13">
      <c r="A824" s="50">
        <v>3</v>
      </c>
      <c r="B824" s="61" t="s">
        <v>721</v>
      </c>
      <c r="C824" s="57">
        <v>2</v>
      </c>
      <c r="D824" s="73">
        <v>36529</v>
      </c>
      <c r="E824" s="83">
        <v>0</v>
      </c>
      <c r="F824" s="83">
        <v>0</v>
      </c>
      <c r="G824" s="83">
        <v>0</v>
      </c>
      <c r="H824" s="83"/>
      <c r="I824" s="83">
        <v>0</v>
      </c>
      <c r="J824" s="83">
        <v>0</v>
      </c>
      <c r="K824" s="83"/>
      <c r="L824" s="83">
        <v>0</v>
      </c>
      <c r="M824" s="83">
        <v>0</v>
      </c>
    </row>
    <row r="825" spans="1:13">
      <c r="A825" s="50">
        <v>3</v>
      </c>
      <c r="B825" s="61" t="s">
        <v>721</v>
      </c>
      <c r="C825" s="57">
        <v>3</v>
      </c>
      <c r="D825" s="73">
        <v>36668</v>
      </c>
      <c r="E825" s="83">
        <v>0</v>
      </c>
      <c r="F825" s="83">
        <v>0</v>
      </c>
      <c r="G825" s="83">
        <v>0</v>
      </c>
      <c r="H825" s="83"/>
      <c r="I825" s="83">
        <v>0</v>
      </c>
      <c r="J825" s="83">
        <v>0</v>
      </c>
      <c r="K825" s="83">
        <v>0</v>
      </c>
      <c r="L825" s="83">
        <v>0</v>
      </c>
      <c r="M825" s="83">
        <v>0</v>
      </c>
    </row>
    <row r="826" spans="1:13">
      <c r="A826" s="50">
        <v>3</v>
      </c>
      <c r="B826" s="61" t="s">
        <v>721</v>
      </c>
      <c r="C826" s="57">
        <v>4</v>
      </c>
      <c r="D826" s="73">
        <v>36760</v>
      </c>
      <c r="E826" s="83">
        <v>0</v>
      </c>
      <c r="F826" s="83">
        <v>0</v>
      </c>
      <c r="G826" s="83">
        <v>0</v>
      </c>
      <c r="H826" s="83"/>
      <c r="I826" s="83">
        <v>0</v>
      </c>
      <c r="J826" s="83">
        <v>0</v>
      </c>
      <c r="K826" s="83">
        <v>0</v>
      </c>
      <c r="L826" s="83">
        <v>0</v>
      </c>
      <c r="M826" s="83">
        <v>0</v>
      </c>
    </row>
    <row r="827" spans="1:13">
      <c r="A827" s="50">
        <v>3</v>
      </c>
      <c r="B827" s="61" t="s">
        <v>721</v>
      </c>
      <c r="C827" s="57">
        <v>5</v>
      </c>
      <c r="D827" s="73">
        <v>37060</v>
      </c>
      <c r="E827" s="83">
        <v>0</v>
      </c>
      <c r="F827" s="83">
        <v>0</v>
      </c>
      <c r="G827" s="83">
        <v>0</v>
      </c>
      <c r="H827" s="83"/>
      <c r="I827" s="83">
        <v>0</v>
      </c>
      <c r="J827" s="83">
        <v>0</v>
      </c>
      <c r="K827" s="83"/>
      <c r="L827" s="83">
        <v>0</v>
      </c>
      <c r="M827" s="83">
        <v>0</v>
      </c>
    </row>
    <row r="828" spans="1:13">
      <c r="A828" s="50">
        <v>4</v>
      </c>
      <c r="B828" s="61" t="s">
        <v>18</v>
      </c>
      <c r="C828" s="57">
        <v>1</v>
      </c>
      <c r="D828" s="72">
        <v>36783</v>
      </c>
      <c r="E828" s="83">
        <v>410</v>
      </c>
      <c r="F828" s="83">
        <v>0</v>
      </c>
      <c r="G828" s="83">
        <v>0</v>
      </c>
      <c r="H828" s="83"/>
      <c r="I828" s="83">
        <v>0</v>
      </c>
      <c r="J828" s="83">
        <v>0</v>
      </c>
      <c r="K828" s="83">
        <v>0</v>
      </c>
      <c r="L828" s="83"/>
      <c r="M828" s="83">
        <v>0</v>
      </c>
    </row>
    <row r="829" spans="1:13">
      <c r="A829" s="50">
        <v>4</v>
      </c>
      <c r="B829" s="61" t="s">
        <v>19</v>
      </c>
      <c r="C829" s="57">
        <v>1</v>
      </c>
      <c r="D829" s="72">
        <v>36787</v>
      </c>
      <c r="E829" s="83">
        <v>100</v>
      </c>
      <c r="F829" s="83">
        <v>10</v>
      </c>
      <c r="G829" s="83">
        <v>0</v>
      </c>
      <c r="H829" s="83"/>
      <c r="I829" s="83">
        <v>0</v>
      </c>
      <c r="J829" s="83">
        <v>0</v>
      </c>
      <c r="K829" s="83">
        <v>0</v>
      </c>
      <c r="L829" s="83"/>
      <c r="M829" s="83">
        <v>0</v>
      </c>
    </row>
    <row r="830" spans="1:13">
      <c r="A830" s="50">
        <v>4</v>
      </c>
      <c r="B830" s="61" t="s">
        <v>20</v>
      </c>
      <c r="C830" s="57">
        <v>1</v>
      </c>
      <c r="D830" s="72">
        <v>36874</v>
      </c>
      <c r="E830" s="83">
        <v>0</v>
      </c>
      <c r="F830" s="83">
        <v>0</v>
      </c>
      <c r="G830" s="83">
        <v>0</v>
      </c>
      <c r="H830" s="83"/>
      <c r="I830" s="83">
        <v>0</v>
      </c>
      <c r="J830" s="83">
        <v>0</v>
      </c>
      <c r="K830" s="83">
        <v>0</v>
      </c>
      <c r="L830" s="83"/>
      <c r="M830" s="83">
        <v>0</v>
      </c>
    </row>
    <row r="831" spans="1:13">
      <c r="A831" s="50">
        <v>4</v>
      </c>
      <c r="B831" s="61" t="s">
        <v>21</v>
      </c>
      <c r="C831" s="57">
        <v>1</v>
      </c>
      <c r="D831" s="72">
        <v>36893</v>
      </c>
      <c r="E831" s="83">
        <v>0</v>
      </c>
      <c r="F831" s="83">
        <v>0</v>
      </c>
      <c r="G831" s="83">
        <v>0</v>
      </c>
      <c r="H831" s="83"/>
      <c r="I831" s="83">
        <v>0</v>
      </c>
      <c r="J831" s="83">
        <v>0</v>
      </c>
      <c r="K831" s="83">
        <v>0</v>
      </c>
      <c r="L831" s="83"/>
      <c r="M831" s="83">
        <v>0</v>
      </c>
    </row>
    <row r="832" spans="1:13">
      <c r="A832" s="50">
        <v>4</v>
      </c>
      <c r="B832" s="61" t="s">
        <v>22</v>
      </c>
      <c r="C832" s="57">
        <v>1</v>
      </c>
      <c r="D832" s="72">
        <v>36851</v>
      </c>
      <c r="E832" s="83">
        <v>0</v>
      </c>
      <c r="F832" s="83">
        <v>0</v>
      </c>
      <c r="G832" s="83">
        <v>0</v>
      </c>
      <c r="H832" s="83"/>
      <c r="I832" s="83">
        <v>0</v>
      </c>
      <c r="J832" s="83">
        <v>0</v>
      </c>
      <c r="K832" s="83">
        <v>0</v>
      </c>
      <c r="L832" s="83"/>
      <c r="M832" s="83">
        <v>0</v>
      </c>
    </row>
    <row r="833" spans="1:13">
      <c r="A833" s="50">
        <v>4</v>
      </c>
      <c r="B833" s="61" t="s">
        <v>23</v>
      </c>
      <c r="C833" s="57">
        <v>1</v>
      </c>
      <c r="D833" s="72">
        <v>36801</v>
      </c>
      <c r="E833" s="83">
        <v>0</v>
      </c>
      <c r="F833" s="83">
        <v>0</v>
      </c>
      <c r="G833" s="83">
        <v>0</v>
      </c>
      <c r="H833" s="83"/>
      <c r="I833" s="83">
        <v>0</v>
      </c>
      <c r="J833" s="83">
        <v>0</v>
      </c>
      <c r="K833" s="83">
        <v>0</v>
      </c>
      <c r="L833" s="83"/>
      <c r="M833" s="83">
        <v>0</v>
      </c>
    </row>
    <row r="834" spans="1:13">
      <c r="A834" s="50">
        <v>4</v>
      </c>
      <c r="B834" s="61" t="s">
        <v>24</v>
      </c>
      <c r="C834" s="57">
        <v>1</v>
      </c>
      <c r="D834" s="72">
        <v>36865</v>
      </c>
      <c r="E834" s="83">
        <v>0</v>
      </c>
      <c r="F834" s="83">
        <v>0</v>
      </c>
      <c r="G834" s="83">
        <v>0</v>
      </c>
      <c r="H834" s="83"/>
      <c r="I834" s="83">
        <v>0</v>
      </c>
      <c r="J834" s="83">
        <v>0</v>
      </c>
      <c r="K834" s="83">
        <v>0</v>
      </c>
      <c r="L834" s="83"/>
      <c r="M834" s="83">
        <v>0</v>
      </c>
    </row>
    <row r="835" spans="1:13">
      <c r="A835" s="50">
        <v>4</v>
      </c>
      <c r="B835" s="61" t="s">
        <v>25</v>
      </c>
      <c r="C835" s="57">
        <v>1</v>
      </c>
      <c r="D835" s="72">
        <v>36787</v>
      </c>
      <c r="E835" s="83">
        <v>210</v>
      </c>
      <c r="F835" s="83">
        <v>20</v>
      </c>
      <c r="G835" s="83">
        <v>0</v>
      </c>
      <c r="H835" s="83"/>
      <c r="I835" s="83">
        <v>0</v>
      </c>
      <c r="J835" s="83">
        <v>0</v>
      </c>
      <c r="K835" s="83">
        <v>0</v>
      </c>
      <c r="L835" s="83"/>
      <c r="M835" s="83">
        <v>0</v>
      </c>
    </row>
    <row r="836" spans="1:13">
      <c r="A836" s="50">
        <v>4</v>
      </c>
      <c r="B836" s="61" t="s">
        <v>26</v>
      </c>
      <c r="C836" s="57">
        <v>1</v>
      </c>
      <c r="D836" s="72">
        <v>36907</v>
      </c>
      <c r="E836" s="83">
        <v>0</v>
      </c>
      <c r="F836" s="83">
        <v>0</v>
      </c>
      <c r="G836" s="83">
        <v>0</v>
      </c>
      <c r="H836" s="83"/>
      <c r="I836" s="83">
        <v>0</v>
      </c>
      <c r="J836" s="83">
        <v>0</v>
      </c>
      <c r="K836" s="83">
        <v>0</v>
      </c>
      <c r="L836" s="83"/>
      <c r="M836" s="83">
        <v>0</v>
      </c>
    </row>
    <row r="837" spans="1:13">
      <c r="A837" s="50">
        <v>4</v>
      </c>
      <c r="B837" s="61" t="s">
        <v>27</v>
      </c>
      <c r="C837" s="57">
        <v>1</v>
      </c>
      <c r="D837" s="72">
        <v>36811</v>
      </c>
      <c r="E837" s="83">
        <v>60</v>
      </c>
      <c r="F837" s="83">
        <v>0</v>
      </c>
      <c r="G837" s="83">
        <v>0</v>
      </c>
      <c r="H837" s="83"/>
      <c r="I837" s="83">
        <v>0</v>
      </c>
      <c r="J837" s="83">
        <v>0</v>
      </c>
      <c r="K837" s="83">
        <v>0</v>
      </c>
      <c r="L837" s="83"/>
      <c r="M837" s="83">
        <v>0</v>
      </c>
    </row>
    <row r="838" spans="1:13">
      <c r="A838" s="50">
        <v>4</v>
      </c>
      <c r="B838" s="61" t="s">
        <v>28</v>
      </c>
      <c r="C838" s="57">
        <v>1</v>
      </c>
      <c r="D838" s="72">
        <v>36815</v>
      </c>
      <c r="E838" s="83">
        <v>0</v>
      </c>
      <c r="F838" s="83">
        <v>0</v>
      </c>
      <c r="G838" s="83">
        <v>0</v>
      </c>
      <c r="H838" s="83"/>
      <c r="I838" s="83">
        <v>0</v>
      </c>
      <c r="J838" s="83">
        <v>0</v>
      </c>
      <c r="K838" s="83">
        <v>0</v>
      </c>
      <c r="L838" s="83"/>
      <c r="M838" s="83">
        <v>0</v>
      </c>
    </row>
    <row r="839" spans="1:13">
      <c r="A839" s="50">
        <v>4</v>
      </c>
      <c r="B839" s="61" t="s">
        <v>29</v>
      </c>
      <c r="C839" s="57">
        <v>1</v>
      </c>
      <c r="D839" s="72">
        <v>36803</v>
      </c>
      <c r="E839" s="83">
        <v>530</v>
      </c>
      <c r="F839" s="83">
        <v>40</v>
      </c>
      <c r="G839" s="83">
        <v>0</v>
      </c>
      <c r="H839" s="83"/>
      <c r="I839" s="83">
        <v>0</v>
      </c>
      <c r="J839" s="83">
        <v>0</v>
      </c>
      <c r="K839" s="83">
        <v>0</v>
      </c>
      <c r="L839" s="83"/>
      <c r="M839" s="83">
        <v>0</v>
      </c>
    </row>
    <row r="840" spans="1:13">
      <c r="A840" s="50">
        <v>4</v>
      </c>
      <c r="B840" s="61" t="s">
        <v>30</v>
      </c>
      <c r="C840" s="57">
        <v>1</v>
      </c>
      <c r="D840" s="72">
        <v>36845</v>
      </c>
      <c r="E840" s="83">
        <v>10</v>
      </c>
      <c r="F840" s="83">
        <v>0</v>
      </c>
      <c r="G840" s="83">
        <v>0</v>
      </c>
      <c r="H840" s="83"/>
      <c r="I840" s="83">
        <v>0</v>
      </c>
      <c r="J840" s="83">
        <v>0</v>
      </c>
      <c r="K840" s="83">
        <v>0</v>
      </c>
      <c r="L840" s="83"/>
      <c r="M840" s="83">
        <v>0</v>
      </c>
    </row>
    <row r="841" spans="1:13">
      <c r="A841" s="50">
        <v>4</v>
      </c>
      <c r="B841" s="61" t="s">
        <v>31</v>
      </c>
      <c r="C841" s="57">
        <v>1</v>
      </c>
      <c r="D841" s="72">
        <v>36795</v>
      </c>
      <c r="E841" s="83">
        <v>90</v>
      </c>
      <c r="F841" s="83">
        <v>0</v>
      </c>
      <c r="G841" s="83">
        <v>0</v>
      </c>
      <c r="H841" s="83"/>
      <c r="I841" s="83">
        <v>0</v>
      </c>
      <c r="J841" s="83">
        <v>0</v>
      </c>
      <c r="K841" s="83">
        <v>0</v>
      </c>
      <c r="L841" s="83"/>
      <c r="M841" s="83">
        <v>0</v>
      </c>
    </row>
    <row r="842" spans="1:13">
      <c r="A842" s="50">
        <v>4</v>
      </c>
      <c r="B842" s="61" t="s">
        <v>32</v>
      </c>
      <c r="C842" s="57">
        <v>1</v>
      </c>
      <c r="D842" s="72">
        <v>36929</v>
      </c>
      <c r="E842" s="83">
        <v>0</v>
      </c>
      <c r="F842" s="83">
        <v>0</v>
      </c>
      <c r="G842" s="83">
        <v>0</v>
      </c>
      <c r="H842" s="83"/>
      <c r="I842" s="83">
        <v>0</v>
      </c>
      <c r="J842" s="83">
        <v>0</v>
      </c>
      <c r="K842" s="83">
        <v>0</v>
      </c>
      <c r="L842" s="83"/>
      <c r="M842" s="83">
        <v>0</v>
      </c>
    </row>
    <row r="843" spans="1:13">
      <c r="A843" s="50">
        <v>4</v>
      </c>
      <c r="B843" s="61" t="s">
        <v>33</v>
      </c>
      <c r="C843" s="57">
        <v>1</v>
      </c>
      <c r="D843" s="72">
        <v>36843</v>
      </c>
      <c r="E843" s="83">
        <v>50</v>
      </c>
      <c r="F843" s="83">
        <v>10</v>
      </c>
      <c r="G843" s="83">
        <v>0</v>
      </c>
      <c r="H843" s="83"/>
      <c r="I843" s="83">
        <v>0</v>
      </c>
      <c r="J843" s="83">
        <v>0.61</v>
      </c>
      <c r="K843" s="83">
        <v>0</v>
      </c>
      <c r="L843" s="83"/>
      <c r="M843" s="83">
        <v>0</v>
      </c>
    </row>
    <row r="844" spans="1:13">
      <c r="A844" s="50">
        <v>4</v>
      </c>
      <c r="B844" s="61" t="s">
        <v>34</v>
      </c>
      <c r="C844" s="57">
        <v>1</v>
      </c>
      <c r="D844" s="72">
        <v>36867</v>
      </c>
      <c r="E844" s="83">
        <v>0</v>
      </c>
      <c r="F844" s="83">
        <v>0</v>
      </c>
      <c r="G844" s="83">
        <v>0</v>
      </c>
      <c r="H844" s="83"/>
      <c r="I844" s="83">
        <v>0</v>
      </c>
      <c r="J844" s="83">
        <v>0</v>
      </c>
      <c r="K844" s="83">
        <v>0</v>
      </c>
      <c r="L844" s="83"/>
      <c r="M844" s="83">
        <v>0</v>
      </c>
    </row>
    <row r="845" spans="1:13">
      <c r="A845" s="50">
        <v>4</v>
      </c>
      <c r="B845" s="61" t="s">
        <v>35</v>
      </c>
      <c r="C845" s="57">
        <v>1</v>
      </c>
      <c r="D845" s="72">
        <v>36867</v>
      </c>
      <c r="E845" s="83">
        <v>0</v>
      </c>
      <c r="F845" s="83">
        <v>0</v>
      </c>
      <c r="G845" s="83">
        <v>0</v>
      </c>
      <c r="H845" s="83"/>
      <c r="I845" s="83">
        <v>0</v>
      </c>
      <c r="J845" s="83">
        <v>0</v>
      </c>
      <c r="K845" s="83">
        <v>0</v>
      </c>
      <c r="L845" s="83"/>
      <c r="M845" s="83">
        <v>0</v>
      </c>
    </row>
    <row r="846" spans="1:13">
      <c r="A846" s="50">
        <v>4</v>
      </c>
      <c r="B846" s="61" t="s">
        <v>36</v>
      </c>
      <c r="C846" s="57">
        <v>1</v>
      </c>
      <c r="D846" s="72">
        <v>36817</v>
      </c>
      <c r="E846" s="83">
        <v>2000</v>
      </c>
      <c r="F846" s="83">
        <v>560</v>
      </c>
      <c r="G846" s="83">
        <v>697</v>
      </c>
      <c r="H846" s="83"/>
      <c r="I846" s="83">
        <v>1.8919999999999999</v>
      </c>
      <c r="J846" s="83">
        <v>5.2549999999999999</v>
      </c>
      <c r="K846" s="83">
        <v>0.51990000000000003</v>
      </c>
      <c r="L846" s="83"/>
      <c r="M846" s="83">
        <v>0.51990000000000003</v>
      </c>
    </row>
    <row r="847" spans="1:13">
      <c r="A847" s="50">
        <v>4</v>
      </c>
      <c r="B847" s="61" t="s">
        <v>37</v>
      </c>
      <c r="C847" s="57">
        <v>1</v>
      </c>
      <c r="D847" s="72">
        <v>36795</v>
      </c>
      <c r="E847" s="83">
        <v>700</v>
      </c>
      <c r="F847" s="83">
        <v>0</v>
      </c>
      <c r="G847" s="83">
        <v>10</v>
      </c>
      <c r="H847" s="83"/>
      <c r="I847" s="83">
        <v>0</v>
      </c>
      <c r="J847" s="83">
        <v>9.4E-2</v>
      </c>
      <c r="K847" s="83">
        <v>0</v>
      </c>
      <c r="L847" s="83"/>
      <c r="M847" s="83">
        <v>0</v>
      </c>
    </row>
    <row r="848" spans="1:13">
      <c r="A848" s="50">
        <v>4</v>
      </c>
      <c r="B848" s="61" t="s">
        <v>38</v>
      </c>
      <c r="C848" s="57">
        <v>1</v>
      </c>
      <c r="D848" s="72">
        <v>36921</v>
      </c>
      <c r="E848" s="83">
        <v>0</v>
      </c>
      <c r="F848" s="83">
        <v>0</v>
      </c>
      <c r="G848" s="83">
        <v>0</v>
      </c>
      <c r="H848" s="83"/>
      <c r="I848" s="83">
        <v>0</v>
      </c>
      <c r="J848" s="83">
        <v>0</v>
      </c>
      <c r="K848" s="83">
        <v>0</v>
      </c>
      <c r="L848" s="83"/>
      <c r="M848" s="83">
        <v>0</v>
      </c>
    </row>
    <row r="849" spans="1:13">
      <c r="A849" s="50">
        <v>4</v>
      </c>
      <c r="B849" s="61" t="s">
        <v>39</v>
      </c>
      <c r="C849" s="57">
        <v>1</v>
      </c>
      <c r="D849" s="72">
        <v>36789</v>
      </c>
      <c r="E849" s="83">
        <v>0</v>
      </c>
      <c r="F849" s="83">
        <v>0</v>
      </c>
      <c r="G849" s="83">
        <v>0</v>
      </c>
      <c r="H849" s="83"/>
      <c r="I849" s="83">
        <v>0</v>
      </c>
      <c r="J849" s="83">
        <v>0</v>
      </c>
      <c r="K849" s="83">
        <v>0</v>
      </c>
      <c r="L849" s="83"/>
      <c r="M849" s="83">
        <v>0</v>
      </c>
    </row>
    <row r="850" spans="1:13">
      <c r="A850" s="50">
        <v>4</v>
      </c>
      <c r="B850" s="61" t="s">
        <v>40</v>
      </c>
      <c r="C850" s="57">
        <v>1</v>
      </c>
      <c r="D850" s="72">
        <v>36860</v>
      </c>
      <c r="E850" s="83">
        <v>2000</v>
      </c>
      <c r="F850" s="83">
        <v>270</v>
      </c>
      <c r="G850" s="83">
        <v>222</v>
      </c>
      <c r="H850" s="83"/>
      <c r="I850" s="83">
        <v>0.5</v>
      </c>
      <c r="J850" s="83">
        <v>0.995</v>
      </c>
      <c r="K850" s="83">
        <v>0.183</v>
      </c>
      <c r="L850" s="83"/>
      <c r="M850" s="83">
        <v>0.183</v>
      </c>
    </row>
    <row r="851" spans="1:13">
      <c r="A851" s="50">
        <v>4</v>
      </c>
      <c r="B851" s="61" t="s">
        <v>41</v>
      </c>
      <c r="C851" s="57">
        <v>1</v>
      </c>
      <c r="D851" s="72">
        <v>36822</v>
      </c>
      <c r="E851" s="83">
        <v>240</v>
      </c>
      <c r="F851" s="83">
        <v>0</v>
      </c>
      <c r="G851" s="83">
        <v>20</v>
      </c>
      <c r="H851" s="83"/>
      <c r="I851" s="83">
        <v>0</v>
      </c>
      <c r="J851" s="83">
        <v>0</v>
      </c>
      <c r="K851" s="83">
        <v>0</v>
      </c>
      <c r="L851" s="83"/>
      <c r="M851" s="83">
        <v>0</v>
      </c>
    </row>
    <row r="852" spans="1:13">
      <c r="A852" s="50">
        <v>4</v>
      </c>
      <c r="B852" s="61" t="s">
        <v>42</v>
      </c>
      <c r="C852" s="57">
        <v>1</v>
      </c>
      <c r="D852" s="72">
        <v>36846</v>
      </c>
      <c r="E852" s="83">
        <v>2000</v>
      </c>
      <c r="F852" s="83">
        <v>20</v>
      </c>
      <c r="G852" s="83">
        <v>640</v>
      </c>
      <c r="H852" s="83"/>
      <c r="I852" s="83">
        <v>0</v>
      </c>
      <c r="J852" s="83">
        <v>0</v>
      </c>
      <c r="K852" s="83">
        <v>0</v>
      </c>
      <c r="L852" s="83"/>
      <c r="M852" s="83">
        <v>0</v>
      </c>
    </row>
    <row r="853" spans="1:13">
      <c r="A853" s="50">
        <v>4</v>
      </c>
      <c r="B853" s="61" t="s">
        <v>43</v>
      </c>
      <c r="C853" s="57">
        <v>1</v>
      </c>
      <c r="D853" s="72">
        <v>36782</v>
      </c>
      <c r="E853" s="83">
        <v>0</v>
      </c>
      <c r="F853" s="83">
        <v>0</v>
      </c>
      <c r="G853" s="83">
        <v>0</v>
      </c>
      <c r="H853" s="83"/>
      <c r="I853" s="83">
        <v>0</v>
      </c>
      <c r="J853" s="83">
        <v>0</v>
      </c>
      <c r="K853" s="83">
        <v>0</v>
      </c>
      <c r="L853" s="83"/>
      <c r="M853" s="83">
        <v>0</v>
      </c>
    </row>
    <row r="854" spans="1:13">
      <c r="A854" s="50">
        <v>4</v>
      </c>
      <c r="B854" s="61" t="s">
        <v>44</v>
      </c>
      <c r="C854" s="57">
        <v>1</v>
      </c>
      <c r="D854" s="72">
        <v>36782</v>
      </c>
      <c r="E854" s="83">
        <v>0</v>
      </c>
      <c r="F854" s="83">
        <v>0</v>
      </c>
      <c r="G854" s="83">
        <v>0</v>
      </c>
      <c r="H854" s="83"/>
      <c r="I854" s="83">
        <v>0</v>
      </c>
      <c r="J854" s="83">
        <v>0</v>
      </c>
      <c r="K854" s="83">
        <v>0</v>
      </c>
      <c r="L854" s="83"/>
      <c r="M854" s="83">
        <v>0</v>
      </c>
    </row>
    <row r="855" spans="1:13">
      <c r="A855" s="50">
        <v>4</v>
      </c>
      <c r="B855" s="61" t="s">
        <v>45</v>
      </c>
      <c r="C855" s="57">
        <v>1</v>
      </c>
      <c r="D855" s="72">
        <v>36809</v>
      </c>
      <c r="E855" s="83">
        <v>0</v>
      </c>
      <c r="F855" s="83">
        <v>0</v>
      </c>
      <c r="G855" s="83">
        <v>0</v>
      </c>
      <c r="H855" s="83"/>
      <c r="I855" s="83">
        <v>0</v>
      </c>
      <c r="J855" s="83">
        <v>0</v>
      </c>
      <c r="K855" s="83">
        <v>0</v>
      </c>
      <c r="L855" s="83"/>
      <c r="M855" s="83">
        <v>0</v>
      </c>
    </row>
    <row r="856" spans="1:13">
      <c r="A856" s="50">
        <v>4</v>
      </c>
      <c r="B856" s="61" t="s">
        <v>46</v>
      </c>
      <c r="C856" s="57">
        <v>1</v>
      </c>
      <c r="D856" s="72">
        <v>36797</v>
      </c>
      <c r="E856" s="83">
        <v>1100</v>
      </c>
      <c r="F856" s="83">
        <v>0</v>
      </c>
      <c r="G856" s="83">
        <v>870</v>
      </c>
      <c r="H856" s="83"/>
      <c r="I856" s="83">
        <v>0</v>
      </c>
      <c r="J856" s="83">
        <v>0</v>
      </c>
      <c r="K856" s="83">
        <v>0</v>
      </c>
      <c r="L856" s="83"/>
      <c r="M856" s="83">
        <v>0</v>
      </c>
    </row>
    <row r="857" spans="1:13">
      <c r="A857" s="50">
        <v>4</v>
      </c>
      <c r="B857" s="61" t="s">
        <v>47</v>
      </c>
      <c r="C857" s="57">
        <v>1</v>
      </c>
      <c r="D857" s="72">
        <v>36836</v>
      </c>
      <c r="E857" s="83">
        <v>2000</v>
      </c>
      <c r="F857" s="83">
        <v>0</v>
      </c>
      <c r="G857" s="83">
        <v>0</v>
      </c>
      <c r="H857" s="83"/>
      <c r="I857" s="83">
        <v>0</v>
      </c>
      <c r="J857" s="83">
        <v>0</v>
      </c>
      <c r="K857" s="83">
        <v>0</v>
      </c>
      <c r="L857" s="83"/>
      <c r="M857" s="83">
        <v>0</v>
      </c>
    </row>
    <row r="858" spans="1:13">
      <c r="A858" s="50">
        <v>4</v>
      </c>
      <c r="B858" s="61" t="s">
        <v>48</v>
      </c>
      <c r="C858" s="57">
        <v>1</v>
      </c>
      <c r="D858" s="72">
        <v>36788</v>
      </c>
      <c r="E858" s="83">
        <v>10</v>
      </c>
      <c r="F858" s="83">
        <v>0</v>
      </c>
      <c r="G858" s="83">
        <v>0</v>
      </c>
      <c r="H858" s="83"/>
      <c r="I858" s="83">
        <v>0</v>
      </c>
      <c r="J858" s="83">
        <v>0</v>
      </c>
      <c r="K858" s="83">
        <v>0</v>
      </c>
      <c r="L858" s="83"/>
      <c r="M858" s="83">
        <v>0</v>
      </c>
    </row>
    <row r="859" spans="1:13">
      <c r="A859" s="50">
        <v>4</v>
      </c>
      <c r="B859" s="61" t="s">
        <v>49</v>
      </c>
      <c r="C859" s="57">
        <v>1</v>
      </c>
      <c r="D859" s="72">
        <v>36810</v>
      </c>
      <c r="E859" s="83">
        <v>0</v>
      </c>
      <c r="F859" s="83">
        <v>0</v>
      </c>
      <c r="G859" s="83">
        <v>0</v>
      </c>
      <c r="H859" s="83"/>
      <c r="I859" s="83">
        <v>0</v>
      </c>
      <c r="J859" s="83">
        <v>0</v>
      </c>
      <c r="K859" s="83">
        <v>0</v>
      </c>
      <c r="L859" s="83"/>
      <c r="M859" s="83">
        <v>0</v>
      </c>
    </row>
    <row r="860" spans="1:13">
      <c r="A860" s="50">
        <v>4</v>
      </c>
      <c r="B860" s="61" t="s">
        <v>50</v>
      </c>
      <c r="C860" s="57">
        <v>1</v>
      </c>
      <c r="D860" s="72">
        <v>36871</v>
      </c>
      <c r="E860" s="83">
        <v>0</v>
      </c>
      <c r="F860" s="83">
        <v>0</v>
      </c>
      <c r="G860" s="83">
        <v>0</v>
      </c>
      <c r="H860" s="83"/>
      <c r="I860" s="83">
        <v>0</v>
      </c>
      <c r="J860" s="83">
        <v>0</v>
      </c>
      <c r="K860" s="83">
        <v>0</v>
      </c>
      <c r="L860" s="83"/>
      <c r="M860" s="83">
        <v>0</v>
      </c>
    </row>
    <row r="861" spans="1:13">
      <c r="A861" s="50">
        <v>4</v>
      </c>
      <c r="B861" s="61" t="s">
        <v>51</v>
      </c>
      <c r="C861" s="57">
        <v>1</v>
      </c>
      <c r="D861" s="72">
        <v>36796</v>
      </c>
      <c r="E861" s="83">
        <v>0</v>
      </c>
      <c r="F861" s="83">
        <v>0</v>
      </c>
      <c r="G861" s="83">
        <v>0</v>
      </c>
      <c r="H861" s="83"/>
      <c r="I861" s="83">
        <v>0</v>
      </c>
      <c r="J861" s="83">
        <v>0</v>
      </c>
      <c r="K861" s="83">
        <v>0</v>
      </c>
      <c r="L861" s="83"/>
      <c r="M861" s="83">
        <v>0</v>
      </c>
    </row>
    <row r="862" spans="1:13">
      <c r="A862" s="50">
        <v>4</v>
      </c>
      <c r="B862" s="61" t="s">
        <v>52</v>
      </c>
      <c r="C862" s="57">
        <v>1</v>
      </c>
      <c r="D862" s="72">
        <v>36780</v>
      </c>
      <c r="E862" s="83">
        <v>0</v>
      </c>
      <c r="F862" s="83">
        <v>0</v>
      </c>
      <c r="G862" s="83">
        <v>0</v>
      </c>
      <c r="H862" s="83"/>
      <c r="I862" s="83">
        <v>0</v>
      </c>
      <c r="J862" s="83">
        <v>0</v>
      </c>
      <c r="K862" s="83">
        <v>0</v>
      </c>
      <c r="L862" s="83"/>
      <c r="M862" s="83">
        <v>0</v>
      </c>
    </row>
    <row r="863" spans="1:13">
      <c r="A863" s="50">
        <v>4</v>
      </c>
      <c r="B863" s="61" t="s">
        <v>53</v>
      </c>
      <c r="C863" s="57">
        <v>1</v>
      </c>
      <c r="D863" s="72">
        <v>36930</v>
      </c>
      <c r="E863" s="83">
        <v>410</v>
      </c>
      <c r="F863" s="83">
        <v>0</v>
      </c>
      <c r="G863" s="83">
        <v>10</v>
      </c>
      <c r="H863" s="83"/>
      <c r="I863" s="83">
        <v>0</v>
      </c>
      <c r="J863" s="83">
        <v>0</v>
      </c>
      <c r="K863" s="83">
        <v>0</v>
      </c>
      <c r="L863" s="83"/>
      <c r="M863" s="83">
        <v>0</v>
      </c>
    </row>
    <row r="864" spans="1:13">
      <c r="A864" s="50">
        <v>4</v>
      </c>
      <c r="B864" s="61" t="s">
        <v>54</v>
      </c>
      <c r="C864" s="57">
        <v>1</v>
      </c>
      <c r="D864" s="72">
        <v>36775</v>
      </c>
      <c r="E864" s="83">
        <v>0</v>
      </c>
      <c r="F864" s="83">
        <v>0</v>
      </c>
      <c r="G864" s="83">
        <v>0</v>
      </c>
      <c r="H864" s="83"/>
      <c r="I864" s="83">
        <v>0</v>
      </c>
      <c r="J864" s="83">
        <v>0</v>
      </c>
      <c r="K864" s="83">
        <v>0</v>
      </c>
      <c r="L864" s="83"/>
      <c r="M864" s="83">
        <v>0</v>
      </c>
    </row>
    <row r="865" spans="1:13">
      <c r="A865" s="50">
        <v>4</v>
      </c>
      <c r="B865" s="61" t="s">
        <v>55</v>
      </c>
      <c r="C865" s="57">
        <v>1</v>
      </c>
      <c r="D865" s="72">
        <v>36859</v>
      </c>
      <c r="E865" s="83">
        <v>20</v>
      </c>
      <c r="F865" s="83">
        <v>0</v>
      </c>
      <c r="G865" s="83">
        <v>0</v>
      </c>
      <c r="H865" s="83"/>
      <c r="I865" s="83">
        <v>0</v>
      </c>
      <c r="J865" s="83">
        <v>0</v>
      </c>
      <c r="K865" s="83">
        <v>0</v>
      </c>
      <c r="L865" s="83"/>
      <c r="M865" s="83">
        <v>0</v>
      </c>
    </row>
    <row r="866" spans="1:13">
      <c r="A866" s="50">
        <v>4</v>
      </c>
      <c r="B866" s="61" t="s">
        <v>56</v>
      </c>
      <c r="C866" s="57">
        <v>1</v>
      </c>
      <c r="D866" s="72">
        <v>36780</v>
      </c>
      <c r="E866" s="83">
        <v>30</v>
      </c>
      <c r="F866" s="83">
        <v>0</v>
      </c>
      <c r="G866" s="83">
        <v>20</v>
      </c>
      <c r="H866" s="83"/>
      <c r="I866" s="83">
        <v>0</v>
      </c>
      <c r="J866" s="83">
        <v>0</v>
      </c>
      <c r="K866" s="83">
        <v>0</v>
      </c>
      <c r="L866" s="83"/>
      <c r="M866" s="83">
        <v>0</v>
      </c>
    </row>
    <row r="867" spans="1:13">
      <c r="A867" s="50">
        <v>4</v>
      </c>
      <c r="B867" s="61" t="s">
        <v>57</v>
      </c>
      <c r="C867" s="57">
        <v>1</v>
      </c>
      <c r="D867" s="72">
        <v>36824</v>
      </c>
      <c r="E867" s="83">
        <v>0</v>
      </c>
      <c r="F867" s="83">
        <v>0</v>
      </c>
      <c r="G867" s="83">
        <v>0</v>
      </c>
      <c r="H867" s="83"/>
      <c r="I867" s="83">
        <v>0</v>
      </c>
      <c r="J867" s="83">
        <v>0</v>
      </c>
      <c r="K867" s="83">
        <v>0</v>
      </c>
      <c r="L867" s="83"/>
      <c r="M867" s="83">
        <v>0</v>
      </c>
    </row>
    <row r="868" spans="1:13">
      <c r="A868" s="50">
        <v>4</v>
      </c>
      <c r="B868" s="61" t="s">
        <v>58</v>
      </c>
      <c r="C868" s="57">
        <v>1</v>
      </c>
      <c r="D868" s="72">
        <v>36871</v>
      </c>
      <c r="E868" s="83">
        <v>0</v>
      </c>
      <c r="F868" s="83">
        <v>0</v>
      </c>
      <c r="G868" s="83">
        <v>0</v>
      </c>
      <c r="H868" s="83"/>
      <c r="I868" s="83">
        <v>0</v>
      </c>
      <c r="J868" s="83">
        <v>0</v>
      </c>
      <c r="K868" s="83">
        <v>0</v>
      </c>
      <c r="L868" s="83"/>
      <c r="M868" s="83">
        <v>0</v>
      </c>
    </row>
    <row r="869" spans="1:13">
      <c r="A869" s="50">
        <v>4</v>
      </c>
      <c r="B869" s="61" t="s">
        <v>59</v>
      </c>
      <c r="C869" s="57">
        <v>1</v>
      </c>
      <c r="D869" s="72">
        <v>36564</v>
      </c>
      <c r="E869" s="83">
        <v>0</v>
      </c>
      <c r="F869" s="83">
        <v>0</v>
      </c>
      <c r="G869" s="83">
        <v>0</v>
      </c>
      <c r="H869" s="83"/>
      <c r="I869" s="83">
        <v>0</v>
      </c>
      <c r="J869" s="83">
        <v>0</v>
      </c>
      <c r="K869" s="83">
        <v>0</v>
      </c>
      <c r="L869" s="83"/>
      <c r="M869" s="83">
        <v>0</v>
      </c>
    </row>
    <row r="870" spans="1:13">
      <c r="A870" s="50">
        <v>4</v>
      </c>
      <c r="B870" s="61" t="s">
        <v>60</v>
      </c>
      <c r="C870" s="57">
        <v>1</v>
      </c>
      <c r="D870" s="72">
        <v>36881</v>
      </c>
      <c r="E870" s="83">
        <v>150</v>
      </c>
      <c r="F870" s="83">
        <v>0</v>
      </c>
      <c r="G870" s="83">
        <v>0</v>
      </c>
      <c r="H870" s="83"/>
      <c r="I870" s="83">
        <v>0</v>
      </c>
      <c r="J870" s="83">
        <v>0</v>
      </c>
      <c r="K870" s="83">
        <v>2.0999999999999999E-3</v>
      </c>
      <c r="L870" s="83"/>
      <c r="M870" s="83">
        <v>2.0999999999999999E-3</v>
      </c>
    </row>
    <row r="871" spans="1:13">
      <c r="A871" s="50">
        <v>4</v>
      </c>
      <c r="B871" s="61" t="s">
        <v>61</v>
      </c>
      <c r="C871" s="57">
        <v>1</v>
      </c>
      <c r="D871" s="72">
        <v>36797</v>
      </c>
      <c r="E871" s="83">
        <v>0</v>
      </c>
      <c r="F871" s="83">
        <v>0</v>
      </c>
      <c r="G871" s="83">
        <v>0</v>
      </c>
      <c r="H871" s="83"/>
      <c r="I871" s="83">
        <v>0</v>
      </c>
      <c r="J871" s="83">
        <v>0</v>
      </c>
      <c r="K871" s="83">
        <v>0</v>
      </c>
      <c r="L871" s="83"/>
      <c r="M871" s="83">
        <v>0</v>
      </c>
    </row>
    <row r="872" spans="1:13">
      <c r="A872" s="50">
        <v>4</v>
      </c>
      <c r="B872" s="61" t="s">
        <v>62</v>
      </c>
      <c r="C872" s="57">
        <v>1</v>
      </c>
      <c r="D872" s="72">
        <v>36874</v>
      </c>
      <c r="E872" s="83">
        <v>0</v>
      </c>
      <c r="F872" s="83">
        <v>0</v>
      </c>
      <c r="G872" s="83">
        <v>0</v>
      </c>
      <c r="H872" s="83"/>
      <c r="I872" s="83">
        <v>0</v>
      </c>
      <c r="J872" s="83">
        <v>0</v>
      </c>
      <c r="K872" s="83">
        <v>0</v>
      </c>
      <c r="L872" s="83"/>
      <c r="M872" s="83">
        <v>0</v>
      </c>
    </row>
    <row r="873" spans="1:13">
      <c r="A873" s="50">
        <v>4</v>
      </c>
      <c r="B873" s="61" t="s">
        <v>63</v>
      </c>
      <c r="C873" s="57">
        <v>1</v>
      </c>
      <c r="D873" s="72">
        <v>36878</v>
      </c>
      <c r="E873" s="83">
        <v>0</v>
      </c>
      <c r="F873" s="83">
        <v>0</v>
      </c>
      <c r="G873" s="83">
        <v>0</v>
      </c>
      <c r="H873" s="83"/>
      <c r="I873" s="83">
        <v>0</v>
      </c>
      <c r="J873" s="83">
        <v>0</v>
      </c>
      <c r="K873" s="83">
        <v>0</v>
      </c>
      <c r="L873" s="83"/>
      <c r="M873" s="83">
        <v>0</v>
      </c>
    </row>
    <row r="874" spans="1:13">
      <c r="A874" s="50">
        <v>4</v>
      </c>
      <c r="B874" s="61" t="s">
        <v>64</v>
      </c>
      <c r="C874" s="57">
        <v>1</v>
      </c>
      <c r="D874" s="72">
        <v>36816</v>
      </c>
      <c r="E874" s="83">
        <v>830</v>
      </c>
      <c r="F874" s="83">
        <v>0</v>
      </c>
      <c r="G874" s="83">
        <v>0</v>
      </c>
      <c r="H874" s="83"/>
      <c r="I874" s="83">
        <v>0</v>
      </c>
      <c r="J874" s="83">
        <v>0</v>
      </c>
      <c r="K874" s="83">
        <v>0</v>
      </c>
      <c r="L874" s="83"/>
      <c r="M874" s="83">
        <v>0</v>
      </c>
    </row>
    <row r="875" spans="1:13">
      <c r="A875" s="50">
        <v>4</v>
      </c>
      <c r="B875" s="61" t="s">
        <v>65</v>
      </c>
      <c r="C875" s="57">
        <v>1</v>
      </c>
      <c r="D875" s="72">
        <v>36802</v>
      </c>
      <c r="E875" s="83">
        <v>30</v>
      </c>
      <c r="F875" s="83">
        <v>0</v>
      </c>
      <c r="G875" s="83">
        <v>0</v>
      </c>
      <c r="H875" s="83"/>
      <c r="I875" s="83">
        <v>0</v>
      </c>
      <c r="J875" s="83">
        <v>0</v>
      </c>
      <c r="K875" s="83">
        <v>0</v>
      </c>
      <c r="L875" s="83"/>
      <c r="M875" s="83">
        <v>0</v>
      </c>
    </row>
    <row r="876" spans="1:13">
      <c r="A876" s="50">
        <v>4</v>
      </c>
      <c r="B876" s="61" t="s">
        <v>66</v>
      </c>
      <c r="C876" s="57">
        <v>1</v>
      </c>
      <c r="D876" s="72">
        <v>36802</v>
      </c>
      <c r="E876" s="83">
        <v>380</v>
      </c>
      <c r="F876" s="83">
        <v>0</v>
      </c>
      <c r="G876" s="83">
        <v>0</v>
      </c>
      <c r="H876" s="83"/>
      <c r="I876" s="83">
        <v>0</v>
      </c>
      <c r="J876" s="83">
        <v>0</v>
      </c>
      <c r="K876" s="83">
        <v>0</v>
      </c>
      <c r="L876" s="83"/>
      <c r="M876" s="83">
        <v>0</v>
      </c>
    </row>
    <row r="877" spans="1:13">
      <c r="A877" s="50">
        <v>4</v>
      </c>
      <c r="B877" s="61" t="s">
        <v>67</v>
      </c>
      <c r="C877" s="57">
        <v>1</v>
      </c>
      <c r="D877" s="75">
        <v>36879</v>
      </c>
      <c r="E877" s="89">
        <v>430</v>
      </c>
      <c r="F877" s="89">
        <v>0</v>
      </c>
      <c r="G877" s="83">
        <v>0</v>
      </c>
      <c r="H877" s="83"/>
      <c r="I877" s="83">
        <v>0</v>
      </c>
      <c r="J877" s="83">
        <v>0</v>
      </c>
      <c r="K877" s="83">
        <v>0</v>
      </c>
      <c r="L877" s="83"/>
      <c r="M877" s="83">
        <v>0</v>
      </c>
    </row>
    <row r="878" spans="1:13">
      <c r="A878" s="50">
        <v>4</v>
      </c>
      <c r="B878" s="61" t="s">
        <v>70</v>
      </c>
      <c r="C878" s="57">
        <v>1</v>
      </c>
      <c r="D878" s="72">
        <v>36900</v>
      </c>
      <c r="E878" s="83">
        <v>0</v>
      </c>
      <c r="F878" s="83">
        <v>0</v>
      </c>
      <c r="G878" s="83">
        <v>0</v>
      </c>
      <c r="H878" s="83"/>
      <c r="I878" s="83">
        <v>0</v>
      </c>
      <c r="J878" s="83">
        <v>0</v>
      </c>
      <c r="K878" s="83">
        <v>2.0999999999999999E-3</v>
      </c>
      <c r="L878" s="83"/>
      <c r="M878" s="83">
        <v>2.0999999999999999E-3</v>
      </c>
    </row>
    <row r="879" spans="1:13">
      <c r="A879" s="50">
        <v>4</v>
      </c>
      <c r="B879" s="61" t="s">
        <v>71</v>
      </c>
      <c r="C879" s="57">
        <v>1</v>
      </c>
      <c r="D879" s="72">
        <v>36864</v>
      </c>
      <c r="E879" s="83">
        <v>0</v>
      </c>
      <c r="F879" s="83">
        <v>0</v>
      </c>
      <c r="G879" s="83">
        <v>0</v>
      </c>
      <c r="H879" s="83"/>
      <c r="I879" s="83">
        <v>0</v>
      </c>
      <c r="J879" s="83">
        <v>0</v>
      </c>
      <c r="K879" s="83">
        <v>0</v>
      </c>
      <c r="L879" s="83"/>
      <c r="M879" s="83">
        <v>0</v>
      </c>
    </row>
    <row r="880" spans="1:13">
      <c r="A880" s="50">
        <v>4</v>
      </c>
      <c r="B880" s="61" t="s">
        <v>73</v>
      </c>
      <c r="C880" s="57">
        <v>1</v>
      </c>
      <c r="D880" s="72">
        <v>36920</v>
      </c>
      <c r="E880" s="83">
        <v>30</v>
      </c>
      <c r="F880" s="83">
        <v>0</v>
      </c>
      <c r="G880" s="83">
        <v>0</v>
      </c>
      <c r="H880" s="83"/>
      <c r="I880" s="83">
        <v>0</v>
      </c>
      <c r="J880" s="83">
        <v>0</v>
      </c>
      <c r="K880" s="83">
        <v>0</v>
      </c>
      <c r="L880" s="83"/>
      <c r="M880" s="83">
        <v>0</v>
      </c>
    </row>
    <row r="881" spans="1:13">
      <c r="A881" s="50">
        <v>4</v>
      </c>
      <c r="B881" s="61" t="s">
        <v>72</v>
      </c>
      <c r="C881" s="57">
        <v>1</v>
      </c>
      <c r="D881" s="72">
        <v>36815</v>
      </c>
      <c r="E881" s="83">
        <v>10</v>
      </c>
      <c r="F881" s="83">
        <v>0</v>
      </c>
      <c r="G881" s="83">
        <v>0</v>
      </c>
      <c r="H881" s="83"/>
      <c r="I881" s="83">
        <v>0</v>
      </c>
      <c r="J881" s="83">
        <v>0</v>
      </c>
      <c r="K881" s="83">
        <v>0</v>
      </c>
      <c r="L881" s="83"/>
      <c r="M881" s="83">
        <v>0</v>
      </c>
    </row>
    <row r="882" spans="1:13">
      <c r="A882" s="50">
        <v>4</v>
      </c>
      <c r="B882" s="61" t="s">
        <v>74</v>
      </c>
      <c r="C882" s="57">
        <v>1</v>
      </c>
      <c r="D882" s="72">
        <v>36794</v>
      </c>
      <c r="E882" s="83">
        <v>0</v>
      </c>
      <c r="F882" s="83">
        <v>0</v>
      </c>
      <c r="G882" s="83">
        <v>0</v>
      </c>
      <c r="H882" s="83"/>
      <c r="I882" s="83">
        <v>0.3</v>
      </c>
      <c r="J882" s="83">
        <v>1.82</v>
      </c>
      <c r="K882" s="83">
        <v>0.33400000000000002</v>
      </c>
      <c r="L882" s="83"/>
      <c r="M882" s="83">
        <v>0.33400000000000002</v>
      </c>
    </row>
    <row r="883" spans="1:13">
      <c r="A883" s="50">
        <v>4</v>
      </c>
      <c r="B883" s="61" t="s">
        <v>84</v>
      </c>
      <c r="C883" s="57">
        <v>1</v>
      </c>
      <c r="D883" s="72">
        <v>36908</v>
      </c>
      <c r="E883" s="83">
        <v>0</v>
      </c>
      <c r="F883" s="83">
        <v>0</v>
      </c>
      <c r="G883" s="83">
        <v>0</v>
      </c>
      <c r="H883" s="83"/>
      <c r="I883" s="83">
        <v>0</v>
      </c>
      <c r="J883" s="83">
        <v>0</v>
      </c>
      <c r="K883" s="83">
        <v>0</v>
      </c>
      <c r="L883" s="83"/>
      <c r="M883" s="83">
        <v>0</v>
      </c>
    </row>
    <row r="884" spans="1:13">
      <c r="A884" s="50">
        <v>4</v>
      </c>
      <c r="B884" s="61" t="s">
        <v>69</v>
      </c>
      <c r="C884" s="57">
        <v>1</v>
      </c>
      <c r="D884" s="72">
        <v>36915</v>
      </c>
      <c r="E884" s="83">
        <v>0</v>
      </c>
      <c r="F884" s="83">
        <v>0</v>
      </c>
      <c r="G884" s="83">
        <v>0</v>
      </c>
      <c r="H884" s="83"/>
      <c r="I884" s="83">
        <v>0</v>
      </c>
      <c r="J884" s="83">
        <v>0</v>
      </c>
      <c r="K884" s="83">
        <v>0</v>
      </c>
      <c r="L884" s="83"/>
      <c r="M884" s="83">
        <v>0</v>
      </c>
    </row>
    <row r="885" spans="1:13">
      <c r="A885" s="50">
        <v>4</v>
      </c>
      <c r="B885" s="61" t="s">
        <v>75</v>
      </c>
      <c r="C885" s="57">
        <v>1</v>
      </c>
      <c r="D885" s="72">
        <v>36909</v>
      </c>
      <c r="E885" s="83">
        <v>0</v>
      </c>
      <c r="F885" s="83">
        <v>0</v>
      </c>
      <c r="G885" s="83">
        <v>0</v>
      </c>
      <c r="H885" s="83"/>
      <c r="I885" s="83">
        <v>0</v>
      </c>
      <c r="J885" s="83">
        <v>0</v>
      </c>
      <c r="K885" s="83">
        <v>0</v>
      </c>
      <c r="L885" s="83"/>
      <c r="M885" s="83">
        <v>0</v>
      </c>
    </row>
    <row r="886" spans="1:13">
      <c r="A886" s="50">
        <v>4</v>
      </c>
      <c r="B886" s="61" t="s">
        <v>76</v>
      </c>
      <c r="C886" s="57">
        <v>1</v>
      </c>
      <c r="D886" s="72">
        <v>36922</v>
      </c>
      <c r="E886" s="83">
        <v>0</v>
      </c>
      <c r="F886" s="83">
        <v>0</v>
      </c>
      <c r="G886" s="83">
        <v>0</v>
      </c>
      <c r="H886" s="83"/>
      <c r="I886" s="83">
        <v>0</v>
      </c>
      <c r="J886" s="83">
        <v>0</v>
      </c>
      <c r="K886" s="83">
        <v>0</v>
      </c>
      <c r="L886" s="83"/>
      <c r="M886" s="83">
        <v>0</v>
      </c>
    </row>
    <row r="887" spans="1:13">
      <c r="A887" s="50">
        <v>4</v>
      </c>
      <c r="B887" s="61" t="s">
        <v>68</v>
      </c>
      <c r="C887" s="57">
        <v>1</v>
      </c>
      <c r="D887" s="72">
        <v>36923</v>
      </c>
      <c r="E887" s="83">
        <v>100</v>
      </c>
      <c r="F887" s="83">
        <v>0</v>
      </c>
      <c r="G887" s="83">
        <v>0</v>
      </c>
      <c r="H887" s="83"/>
      <c r="I887" s="83">
        <v>0</v>
      </c>
      <c r="J887" s="83">
        <v>0</v>
      </c>
      <c r="K887" s="83">
        <v>0</v>
      </c>
      <c r="L887" s="83"/>
      <c r="M887" s="83">
        <v>0</v>
      </c>
    </row>
    <row r="888" spans="1:13">
      <c r="A888" s="50">
        <v>5</v>
      </c>
      <c r="B888" s="61" t="s">
        <v>89</v>
      </c>
      <c r="C888" s="57">
        <v>1</v>
      </c>
      <c r="D888" s="76">
        <v>36977</v>
      </c>
      <c r="E888" s="83">
        <v>0.5</v>
      </c>
      <c r="F888" s="83">
        <v>0</v>
      </c>
      <c r="G888" s="83">
        <v>0</v>
      </c>
      <c r="H888" s="83">
        <v>0</v>
      </c>
      <c r="I888" s="83">
        <v>5</v>
      </c>
      <c r="J888" s="83">
        <v>2</v>
      </c>
      <c r="K888" s="83">
        <v>0</v>
      </c>
      <c r="L888" s="83">
        <v>0.04</v>
      </c>
      <c r="M888" s="83">
        <v>0.04</v>
      </c>
    </row>
    <row r="889" spans="1:13">
      <c r="A889" s="50">
        <v>5</v>
      </c>
      <c r="B889" s="61" t="s">
        <v>89</v>
      </c>
      <c r="C889" s="57">
        <v>2</v>
      </c>
      <c r="D889" s="76">
        <v>37005</v>
      </c>
      <c r="E889" s="83">
        <v>0</v>
      </c>
      <c r="F889" s="83">
        <v>0</v>
      </c>
      <c r="G889" s="83">
        <v>0</v>
      </c>
      <c r="H889" s="83">
        <v>0</v>
      </c>
      <c r="I889" s="83">
        <v>0</v>
      </c>
      <c r="J889" s="83">
        <v>0</v>
      </c>
      <c r="K889" s="83">
        <v>0</v>
      </c>
      <c r="L889" s="83">
        <v>0</v>
      </c>
      <c r="M889" s="83">
        <v>0</v>
      </c>
    </row>
    <row r="890" spans="1:13">
      <c r="A890" s="50">
        <v>5</v>
      </c>
      <c r="B890" s="61" t="s">
        <v>89</v>
      </c>
      <c r="C890" s="57">
        <v>3</v>
      </c>
      <c r="D890" s="76">
        <v>37033</v>
      </c>
      <c r="E890" s="83">
        <v>0.5</v>
      </c>
      <c r="F890" s="83">
        <v>0</v>
      </c>
      <c r="G890" s="83">
        <v>0</v>
      </c>
      <c r="H890" s="83">
        <v>0</v>
      </c>
      <c r="I890" s="83">
        <v>0</v>
      </c>
      <c r="J890" s="83">
        <v>0</v>
      </c>
      <c r="K890" s="83">
        <v>0</v>
      </c>
      <c r="L890" s="83">
        <v>0</v>
      </c>
      <c r="M890" s="83">
        <v>0</v>
      </c>
    </row>
    <row r="891" spans="1:13">
      <c r="A891" s="50">
        <v>5</v>
      </c>
      <c r="B891" s="61" t="s">
        <v>89</v>
      </c>
      <c r="C891" s="57">
        <v>4</v>
      </c>
      <c r="D891" s="76">
        <v>37103</v>
      </c>
      <c r="E891" s="83">
        <v>5</v>
      </c>
      <c r="F891" s="83">
        <v>0</v>
      </c>
      <c r="G891" s="83">
        <v>0</v>
      </c>
      <c r="H891" s="83">
        <v>0</v>
      </c>
      <c r="I891" s="83">
        <v>0</v>
      </c>
      <c r="J891" s="83">
        <v>0</v>
      </c>
      <c r="K891" s="83">
        <v>0</v>
      </c>
      <c r="L891" s="83">
        <v>0</v>
      </c>
      <c r="M891" s="83">
        <v>0</v>
      </c>
    </row>
    <row r="892" spans="1:13">
      <c r="A892" s="50">
        <v>5</v>
      </c>
      <c r="B892" s="61" t="s">
        <v>89</v>
      </c>
      <c r="C892" s="57">
        <v>5</v>
      </c>
      <c r="D892" s="76">
        <v>37131</v>
      </c>
      <c r="E892" s="83">
        <v>5</v>
      </c>
      <c r="F892" s="83">
        <v>0</v>
      </c>
      <c r="G892" s="83">
        <v>0</v>
      </c>
      <c r="H892" s="83">
        <v>0</v>
      </c>
      <c r="I892" s="83">
        <v>0</v>
      </c>
      <c r="J892" s="83">
        <v>0</v>
      </c>
      <c r="K892" s="83">
        <v>0</v>
      </c>
      <c r="L892" s="83">
        <v>0</v>
      </c>
      <c r="M892" s="83">
        <v>0</v>
      </c>
    </row>
    <row r="893" spans="1:13">
      <c r="A893" s="50">
        <v>5</v>
      </c>
      <c r="B893" s="61" t="s">
        <v>89</v>
      </c>
      <c r="C893" s="57">
        <v>6</v>
      </c>
      <c r="D893" s="76">
        <v>37159</v>
      </c>
      <c r="E893" s="83">
        <v>0.5</v>
      </c>
      <c r="F893" s="83">
        <v>0</v>
      </c>
      <c r="G893" s="83">
        <v>0</v>
      </c>
      <c r="H893" s="83">
        <v>0</v>
      </c>
      <c r="I893" s="83">
        <v>0</v>
      </c>
      <c r="J893" s="83">
        <v>0</v>
      </c>
      <c r="K893" s="83">
        <v>0</v>
      </c>
      <c r="L893" s="83">
        <v>0</v>
      </c>
      <c r="M893" s="83">
        <v>0</v>
      </c>
    </row>
    <row r="894" spans="1:13">
      <c r="A894" s="50">
        <v>5</v>
      </c>
      <c r="B894" s="61" t="s">
        <v>89</v>
      </c>
      <c r="C894" s="57">
        <v>7</v>
      </c>
      <c r="D894" s="76">
        <v>37187</v>
      </c>
      <c r="E894" s="83">
        <v>5</v>
      </c>
      <c r="F894" s="83">
        <v>0</v>
      </c>
      <c r="G894" s="83">
        <v>0</v>
      </c>
      <c r="H894" s="83">
        <v>0</v>
      </c>
      <c r="I894" s="83">
        <v>0</v>
      </c>
      <c r="J894" s="83">
        <v>0</v>
      </c>
      <c r="K894" s="83">
        <v>0</v>
      </c>
      <c r="L894" s="83">
        <v>0</v>
      </c>
      <c r="M894" s="83">
        <v>0</v>
      </c>
    </row>
    <row r="895" spans="1:13">
      <c r="A895" s="50">
        <v>5</v>
      </c>
      <c r="B895" s="61" t="s">
        <v>89</v>
      </c>
      <c r="C895" s="57">
        <v>8</v>
      </c>
      <c r="D895" s="76">
        <v>37222</v>
      </c>
      <c r="E895" s="83">
        <v>0</v>
      </c>
      <c r="F895" s="83">
        <v>0</v>
      </c>
      <c r="G895" s="83">
        <v>0</v>
      </c>
      <c r="H895" s="83">
        <v>0</v>
      </c>
      <c r="I895" s="83">
        <v>0</v>
      </c>
      <c r="J895" s="83">
        <v>0</v>
      </c>
      <c r="K895" s="83">
        <v>4.6000000000000001E-4</v>
      </c>
      <c r="L895" s="83">
        <v>0.04</v>
      </c>
      <c r="M895" s="83">
        <v>4.0460000000000003E-2</v>
      </c>
    </row>
    <row r="896" spans="1:13">
      <c r="A896" s="50">
        <v>5</v>
      </c>
      <c r="B896" s="61" t="s">
        <v>89</v>
      </c>
      <c r="C896" s="57">
        <v>9</v>
      </c>
      <c r="D896" s="76">
        <v>37229</v>
      </c>
      <c r="E896" s="83">
        <v>0</v>
      </c>
      <c r="F896" s="83">
        <v>0</v>
      </c>
      <c r="G896" s="83">
        <v>0</v>
      </c>
      <c r="H896" s="83">
        <v>0</v>
      </c>
      <c r="I896" s="83">
        <v>0</v>
      </c>
      <c r="J896" s="83">
        <v>0</v>
      </c>
      <c r="K896" s="83">
        <v>0</v>
      </c>
      <c r="L896" s="83">
        <v>0</v>
      </c>
      <c r="M896" s="83">
        <v>0</v>
      </c>
    </row>
    <row r="897" spans="1:13">
      <c r="A897" s="50">
        <v>5</v>
      </c>
      <c r="B897" s="61" t="s">
        <v>89</v>
      </c>
      <c r="C897" s="57">
        <v>10</v>
      </c>
      <c r="D897" s="76">
        <v>37299</v>
      </c>
      <c r="E897" s="83">
        <v>0.5</v>
      </c>
      <c r="F897" s="83">
        <v>0</v>
      </c>
      <c r="G897" s="83">
        <v>0</v>
      </c>
      <c r="H897" s="83">
        <v>0</v>
      </c>
      <c r="I897" s="83">
        <v>0</v>
      </c>
      <c r="J897" s="83">
        <v>0</v>
      </c>
      <c r="K897" s="83">
        <v>0</v>
      </c>
      <c r="L897" s="83">
        <v>0</v>
      </c>
      <c r="M897" s="83">
        <v>0</v>
      </c>
    </row>
    <row r="898" spans="1:13">
      <c r="A898" s="50">
        <v>5</v>
      </c>
      <c r="B898" s="61" t="s">
        <v>89</v>
      </c>
      <c r="C898" s="57">
        <v>11</v>
      </c>
      <c r="D898" s="76">
        <v>37320</v>
      </c>
      <c r="E898" s="83">
        <v>0</v>
      </c>
      <c r="F898" s="83">
        <v>0</v>
      </c>
      <c r="G898" s="83">
        <v>0</v>
      </c>
      <c r="H898" s="83">
        <v>0</v>
      </c>
      <c r="I898" s="83">
        <v>0</v>
      </c>
      <c r="J898" s="83">
        <v>0</v>
      </c>
      <c r="K898" s="83">
        <v>0</v>
      </c>
      <c r="L898" s="83">
        <v>0</v>
      </c>
      <c r="M898" s="83">
        <v>0</v>
      </c>
    </row>
    <row r="899" spans="1:13">
      <c r="A899" s="50">
        <v>5</v>
      </c>
      <c r="B899" s="61" t="s">
        <v>89</v>
      </c>
      <c r="C899" s="57">
        <v>12</v>
      </c>
      <c r="D899" s="76">
        <v>37334</v>
      </c>
      <c r="E899" s="83">
        <v>0</v>
      </c>
      <c r="F899" s="83">
        <v>0</v>
      </c>
      <c r="G899" s="83">
        <v>0</v>
      </c>
      <c r="H899" s="83">
        <v>0</v>
      </c>
      <c r="I899" s="83">
        <v>0</v>
      </c>
      <c r="J899" s="83">
        <v>0</v>
      </c>
      <c r="K899" s="83">
        <v>0</v>
      </c>
      <c r="L899" s="83">
        <v>0</v>
      </c>
      <c r="M899" s="83">
        <v>0</v>
      </c>
    </row>
    <row r="900" spans="1:13">
      <c r="A900" s="50">
        <v>5</v>
      </c>
      <c r="B900" s="61" t="s">
        <v>93</v>
      </c>
      <c r="C900" s="57">
        <v>1</v>
      </c>
      <c r="D900" s="76">
        <v>36963</v>
      </c>
      <c r="E900" s="83">
        <v>5</v>
      </c>
      <c r="F900" s="83">
        <v>0</v>
      </c>
      <c r="G900" s="83">
        <v>0</v>
      </c>
      <c r="H900" s="83">
        <v>0</v>
      </c>
      <c r="I900" s="83">
        <v>0</v>
      </c>
      <c r="J900" s="83">
        <v>0</v>
      </c>
      <c r="K900" s="83">
        <v>0</v>
      </c>
      <c r="L900" s="83">
        <v>0</v>
      </c>
      <c r="M900" s="83">
        <v>0</v>
      </c>
    </row>
    <row r="901" spans="1:13">
      <c r="A901" s="50">
        <v>5</v>
      </c>
      <c r="B901" s="61" t="s">
        <v>93</v>
      </c>
      <c r="C901" s="57">
        <v>2</v>
      </c>
      <c r="D901" s="76">
        <v>36991</v>
      </c>
      <c r="E901" s="83">
        <v>0.5</v>
      </c>
      <c r="F901" s="83"/>
      <c r="G901" s="83">
        <v>0</v>
      </c>
      <c r="H901" s="83">
        <v>0</v>
      </c>
      <c r="I901" s="83">
        <v>2</v>
      </c>
      <c r="J901" s="83">
        <v>0</v>
      </c>
      <c r="K901" s="83">
        <v>0</v>
      </c>
      <c r="L901" s="83">
        <v>0</v>
      </c>
      <c r="M901" s="83">
        <v>0</v>
      </c>
    </row>
    <row r="902" spans="1:13">
      <c r="A902" s="50">
        <v>5</v>
      </c>
      <c r="B902" s="61" t="s">
        <v>93</v>
      </c>
      <c r="C902" s="57">
        <v>3</v>
      </c>
      <c r="D902" s="76">
        <v>37019</v>
      </c>
      <c r="E902" s="83">
        <v>0.5</v>
      </c>
      <c r="F902" s="83">
        <v>0.5</v>
      </c>
      <c r="G902" s="83">
        <v>0</v>
      </c>
      <c r="H902" s="83">
        <v>0</v>
      </c>
      <c r="I902" s="83">
        <v>0</v>
      </c>
      <c r="J902" s="83">
        <v>0</v>
      </c>
      <c r="K902" s="83">
        <v>0</v>
      </c>
      <c r="L902" s="83">
        <v>0</v>
      </c>
      <c r="M902" s="83">
        <v>0</v>
      </c>
    </row>
    <row r="903" spans="1:13">
      <c r="A903" s="50">
        <v>5</v>
      </c>
      <c r="B903" s="61" t="s">
        <v>93</v>
      </c>
      <c r="C903" s="57">
        <v>4</v>
      </c>
      <c r="D903" s="76">
        <v>37054</v>
      </c>
      <c r="E903" s="83">
        <v>0.5</v>
      </c>
      <c r="F903" s="83">
        <v>0.5</v>
      </c>
      <c r="G903" s="83">
        <v>0</v>
      </c>
      <c r="H903" s="83">
        <v>0</v>
      </c>
      <c r="I903" s="83">
        <v>0</v>
      </c>
      <c r="J903" s="83">
        <v>0</v>
      </c>
      <c r="K903" s="83">
        <v>0</v>
      </c>
      <c r="L903" s="83">
        <v>0</v>
      </c>
      <c r="M903" s="83">
        <v>0</v>
      </c>
    </row>
    <row r="904" spans="1:13">
      <c r="A904" s="50">
        <v>5</v>
      </c>
      <c r="B904" s="61" t="s">
        <v>93</v>
      </c>
      <c r="C904" s="57">
        <v>5</v>
      </c>
      <c r="D904" s="76">
        <v>37089</v>
      </c>
      <c r="E904" s="83">
        <v>5</v>
      </c>
      <c r="F904" s="83">
        <v>0.5</v>
      </c>
      <c r="G904" s="83">
        <v>0.5</v>
      </c>
      <c r="H904" s="83">
        <v>0</v>
      </c>
      <c r="I904" s="83">
        <v>0</v>
      </c>
      <c r="J904" s="83">
        <v>0</v>
      </c>
      <c r="K904" s="83">
        <v>0</v>
      </c>
      <c r="L904" s="83">
        <v>0</v>
      </c>
      <c r="M904" s="83">
        <v>0</v>
      </c>
    </row>
    <row r="905" spans="1:13">
      <c r="A905" s="50">
        <v>5</v>
      </c>
      <c r="B905" s="61" t="s">
        <v>93</v>
      </c>
      <c r="C905" s="57">
        <v>6</v>
      </c>
      <c r="D905" s="76">
        <v>37117</v>
      </c>
      <c r="E905" s="83">
        <v>5</v>
      </c>
      <c r="F905" s="83">
        <v>0.5</v>
      </c>
      <c r="G905" s="83">
        <v>0.5</v>
      </c>
      <c r="H905" s="83">
        <v>0.3</v>
      </c>
      <c r="I905" s="83">
        <v>0</v>
      </c>
      <c r="J905" s="83">
        <v>0</v>
      </c>
      <c r="K905" s="83">
        <v>0</v>
      </c>
      <c r="L905" s="83">
        <v>0</v>
      </c>
      <c r="M905" s="83">
        <v>0</v>
      </c>
    </row>
    <row r="906" spans="1:13">
      <c r="A906" s="50">
        <v>5</v>
      </c>
      <c r="B906" s="61" t="s">
        <v>93</v>
      </c>
      <c r="C906" s="57">
        <v>7</v>
      </c>
      <c r="D906" s="76">
        <v>37145</v>
      </c>
      <c r="E906" s="83">
        <v>5</v>
      </c>
      <c r="F906" s="83">
        <v>0</v>
      </c>
      <c r="G906" s="83">
        <v>0</v>
      </c>
      <c r="H906" s="83">
        <v>0</v>
      </c>
      <c r="I906" s="83">
        <v>0</v>
      </c>
      <c r="J906" s="83">
        <v>0</v>
      </c>
      <c r="K906" s="83">
        <v>0</v>
      </c>
      <c r="L906" s="83">
        <v>0</v>
      </c>
      <c r="M906" s="83">
        <v>0</v>
      </c>
    </row>
    <row r="907" spans="1:13">
      <c r="A907" s="50">
        <v>5</v>
      </c>
      <c r="B907" s="61" t="s">
        <v>93</v>
      </c>
      <c r="C907" s="57">
        <v>8</v>
      </c>
      <c r="D907" s="76">
        <v>37173</v>
      </c>
      <c r="E907" s="83">
        <v>0.5</v>
      </c>
      <c r="F907" s="83">
        <v>0</v>
      </c>
      <c r="G907" s="83">
        <v>0</v>
      </c>
      <c r="H907" s="83">
        <v>0</v>
      </c>
      <c r="I907" s="83">
        <v>0</v>
      </c>
      <c r="J907" s="83">
        <v>0</v>
      </c>
      <c r="K907" s="83">
        <v>0</v>
      </c>
      <c r="L907" s="83">
        <v>0.08</v>
      </c>
      <c r="M907" s="83">
        <v>0.08</v>
      </c>
    </row>
    <row r="908" spans="1:13">
      <c r="A908" s="50">
        <v>5</v>
      </c>
      <c r="B908" s="61" t="s">
        <v>93</v>
      </c>
      <c r="C908" s="57">
        <v>9</v>
      </c>
      <c r="D908" s="76">
        <v>37208</v>
      </c>
      <c r="E908" s="83">
        <v>5</v>
      </c>
      <c r="F908" s="83">
        <v>5</v>
      </c>
      <c r="G908" s="83">
        <v>0</v>
      </c>
      <c r="H908" s="83">
        <v>0</v>
      </c>
      <c r="I908" s="83">
        <v>0.5</v>
      </c>
      <c r="J908" s="83">
        <v>0</v>
      </c>
      <c r="K908" s="83">
        <v>0</v>
      </c>
      <c r="L908" s="83">
        <v>0</v>
      </c>
      <c r="M908" s="83">
        <v>0</v>
      </c>
    </row>
    <row r="909" spans="1:13">
      <c r="A909" s="50">
        <v>5</v>
      </c>
      <c r="B909" s="61" t="s">
        <v>93</v>
      </c>
      <c r="C909" s="57">
        <v>10</v>
      </c>
      <c r="D909" s="76">
        <v>37236</v>
      </c>
      <c r="E909" s="83">
        <v>0</v>
      </c>
      <c r="F909" s="83">
        <v>0</v>
      </c>
      <c r="G909" s="83">
        <v>0</v>
      </c>
      <c r="H909" s="83">
        <v>0</v>
      </c>
      <c r="I909" s="83">
        <v>0</v>
      </c>
      <c r="J909" s="83">
        <v>0</v>
      </c>
      <c r="K909" s="83">
        <v>0</v>
      </c>
      <c r="L909" s="83">
        <v>0</v>
      </c>
      <c r="M909" s="83">
        <v>0</v>
      </c>
    </row>
    <row r="910" spans="1:13">
      <c r="A910" s="50">
        <v>5</v>
      </c>
      <c r="B910" s="61" t="s">
        <v>93</v>
      </c>
      <c r="C910" s="57">
        <v>11</v>
      </c>
      <c r="D910" s="76">
        <v>37271</v>
      </c>
      <c r="E910" s="83">
        <v>0</v>
      </c>
      <c r="F910" s="83">
        <v>0</v>
      </c>
      <c r="G910" s="83">
        <v>0</v>
      </c>
      <c r="H910" s="83">
        <v>0</v>
      </c>
      <c r="I910" s="83">
        <v>0</v>
      </c>
      <c r="J910" s="83">
        <v>0</v>
      </c>
      <c r="K910" s="83">
        <v>0</v>
      </c>
      <c r="L910" s="83">
        <v>0</v>
      </c>
      <c r="M910" s="83">
        <v>0</v>
      </c>
    </row>
    <row r="911" spans="1:13">
      <c r="A911" s="50">
        <v>5</v>
      </c>
      <c r="B911" s="61" t="s">
        <v>93</v>
      </c>
      <c r="C911" s="57">
        <v>12</v>
      </c>
      <c r="D911" s="76">
        <v>37299</v>
      </c>
      <c r="E911" s="83">
        <v>0.5</v>
      </c>
      <c r="F911" s="83">
        <v>0</v>
      </c>
      <c r="G911" s="83">
        <v>0</v>
      </c>
      <c r="H911" s="83">
        <v>0</v>
      </c>
      <c r="I911" s="83">
        <v>0</v>
      </c>
      <c r="J911" s="83">
        <v>0</v>
      </c>
      <c r="K911" s="83">
        <v>0</v>
      </c>
      <c r="L911" s="83">
        <v>0.04</v>
      </c>
      <c r="M911" s="83">
        <v>0.04</v>
      </c>
    </row>
    <row r="912" spans="1:13">
      <c r="A912" s="50">
        <v>5</v>
      </c>
      <c r="B912" s="61" t="s">
        <v>16</v>
      </c>
      <c r="C912" s="57">
        <v>1</v>
      </c>
      <c r="D912" s="76">
        <v>36970</v>
      </c>
      <c r="E912" s="83">
        <v>0</v>
      </c>
      <c r="F912" s="83">
        <v>0</v>
      </c>
      <c r="G912" s="83">
        <v>0</v>
      </c>
      <c r="H912" s="83">
        <v>0</v>
      </c>
      <c r="I912" s="83">
        <v>0</v>
      </c>
      <c r="J912" s="83">
        <v>0</v>
      </c>
      <c r="K912" s="83">
        <v>0</v>
      </c>
      <c r="L912" s="83">
        <v>0.04</v>
      </c>
      <c r="M912" s="83">
        <v>0.04</v>
      </c>
    </row>
    <row r="913" spans="1:13">
      <c r="A913" s="50">
        <v>5</v>
      </c>
      <c r="B913" s="61" t="s">
        <v>16</v>
      </c>
      <c r="C913" s="57">
        <v>2</v>
      </c>
      <c r="D913" s="76">
        <v>36998</v>
      </c>
      <c r="E913" s="83">
        <v>0</v>
      </c>
      <c r="F913" s="83">
        <v>0</v>
      </c>
      <c r="G913" s="83">
        <v>0</v>
      </c>
      <c r="H913" s="83">
        <v>0</v>
      </c>
      <c r="I913" s="83">
        <v>7</v>
      </c>
      <c r="J913" s="83">
        <v>0</v>
      </c>
      <c r="K913" s="83">
        <v>0</v>
      </c>
      <c r="L913" s="83">
        <v>0</v>
      </c>
      <c r="M913" s="83">
        <v>0</v>
      </c>
    </row>
    <row r="914" spans="1:13">
      <c r="A914" s="50">
        <v>5</v>
      </c>
      <c r="B914" s="61" t="s">
        <v>16</v>
      </c>
      <c r="C914" s="57">
        <v>3</v>
      </c>
      <c r="D914" s="76">
        <v>37026</v>
      </c>
      <c r="E914" s="83">
        <v>0</v>
      </c>
      <c r="F914" s="83">
        <v>0</v>
      </c>
      <c r="G914" s="83">
        <v>0</v>
      </c>
      <c r="H914" s="83">
        <v>0</v>
      </c>
      <c r="I914" s="83">
        <v>0</v>
      </c>
      <c r="J914" s="83">
        <v>0</v>
      </c>
      <c r="K914" s="83">
        <v>0</v>
      </c>
      <c r="L914" s="83">
        <v>0</v>
      </c>
      <c r="M914" s="83">
        <v>0</v>
      </c>
    </row>
    <row r="915" spans="1:13">
      <c r="A915" s="50">
        <v>5</v>
      </c>
      <c r="B915" s="61" t="s">
        <v>16</v>
      </c>
      <c r="C915" s="57">
        <v>4</v>
      </c>
      <c r="D915" s="76">
        <v>37061</v>
      </c>
      <c r="E915" s="83">
        <v>0</v>
      </c>
      <c r="F915" s="83">
        <v>0</v>
      </c>
      <c r="G915" s="83">
        <v>0</v>
      </c>
      <c r="H915" s="83">
        <v>0</v>
      </c>
      <c r="I915" s="83">
        <v>0</v>
      </c>
      <c r="J915" s="83">
        <v>0</v>
      </c>
      <c r="K915" s="83">
        <v>0</v>
      </c>
      <c r="L915" s="83">
        <v>0</v>
      </c>
      <c r="M915" s="83">
        <v>0</v>
      </c>
    </row>
    <row r="916" spans="1:13">
      <c r="A916" s="50">
        <v>5</v>
      </c>
      <c r="B916" s="61" t="s">
        <v>16</v>
      </c>
      <c r="C916" s="57">
        <v>5</v>
      </c>
      <c r="D916" s="76">
        <v>37096</v>
      </c>
      <c r="E916" s="83">
        <v>0</v>
      </c>
      <c r="F916" s="83">
        <v>0</v>
      </c>
      <c r="G916" s="83">
        <v>0</v>
      </c>
      <c r="H916" s="83">
        <v>0</v>
      </c>
      <c r="I916" s="83">
        <v>0</v>
      </c>
      <c r="J916" s="83">
        <v>0</v>
      </c>
      <c r="K916" s="83">
        <v>0</v>
      </c>
      <c r="L916" s="83">
        <v>0</v>
      </c>
      <c r="M916" s="83">
        <v>0</v>
      </c>
    </row>
    <row r="917" spans="1:13">
      <c r="A917" s="50">
        <v>5</v>
      </c>
      <c r="B917" s="61" t="s">
        <v>16</v>
      </c>
      <c r="C917" s="57">
        <v>6</v>
      </c>
      <c r="D917" s="76">
        <v>37124</v>
      </c>
      <c r="E917" s="83">
        <v>0</v>
      </c>
      <c r="F917" s="83">
        <v>0</v>
      </c>
      <c r="G917" s="83">
        <v>0</v>
      </c>
      <c r="H917" s="83">
        <v>0</v>
      </c>
      <c r="I917" s="83">
        <v>0</v>
      </c>
      <c r="J917" s="83">
        <v>0</v>
      </c>
      <c r="K917" s="83">
        <v>0</v>
      </c>
      <c r="L917" s="83">
        <v>0</v>
      </c>
      <c r="M917" s="83">
        <v>0</v>
      </c>
    </row>
    <row r="918" spans="1:13">
      <c r="A918" s="50">
        <v>5</v>
      </c>
      <c r="B918" s="61" t="s">
        <v>16</v>
      </c>
      <c r="C918" s="57">
        <v>7</v>
      </c>
      <c r="D918" s="76">
        <v>37152</v>
      </c>
      <c r="E918" s="83">
        <v>0</v>
      </c>
      <c r="F918" s="83">
        <v>0</v>
      </c>
      <c r="G918" s="83">
        <v>0</v>
      </c>
      <c r="H918" s="83">
        <v>0</v>
      </c>
      <c r="I918" s="83">
        <v>0</v>
      </c>
      <c r="J918" s="83">
        <v>0</v>
      </c>
      <c r="K918" s="83">
        <v>0</v>
      </c>
      <c r="L918" s="83">
        <v>0.04</v>
      </c>
      <c r="M918" s="83">
        <v>0.04</v>
      </c>
    </row>
    <row r="919" spans="1:13">
      <c r="A919" s="50">
        <v>5</v>
      </c>
      <c r="B919" s="61" t="s">
        <v>16</v>
      </c>
      <c r="C919" s="57">
        <v>8</v>
      </c>
      <c r="D919" s="76">
        <v>37180</v>
      </c>
      <c r="E919" s="83">
        <v>0</v>
      </c>
      <c r="F919" s="83">
        <v>0</v>
      </c>
      <c r="G919" s="83">
        <v>0</v>
      </c>
      <c r="H919" s="83">
        <v>0</v>
      </c>
      <c r="I919" s="83">
        <v>0</v>
      </c>
      <c r="J919" s="83">
        <v>0</v>
      </c>
      <c r="K919" s="83">
        <v>0</v>
      </c>
      <c r="L919" s="83">
        <v>0</v>
      </c>
      <c r="M919" s="83">
        <v>0</v>
      </c>
    </row>
    <row r="920" spans="1:13">
      <c r="A920" s="50">
        <v>5</v>
      </c>
      <c r="B920" s="61" t="s">
        <v>16</v>
      </c>
      <c r="C920" s="57">
        <v>9</v>
      </c>
      <c r="D920" s="76">
        <v>37222</v>
      </c>
      <c r="E920" s="83">
        <v>5</v>
      </c>
      <c r="F920" s="83">
        <v>0</v>
      </c>
      <c r="G920" s="83">
        <v>0</v>
      </c>
      <c r="H920" s="83">
        <v>0</v>
      </c>
      <c r="I920" s="83">
        <v>0</v>
      </c>
      <c r="J920" s="83">
        <v>0</v>
      </c>
      <c r="K920" s="83">
        <v>0</v>
      </c>
      <c r="L920" s="83">
        <v>0</v>
      </c>
      <c r="M920" s="83">
        <v>0</v>
      </c>
    </row>
    <row r="921" spans="1:13">
      <c r="A921" s="50">
        <v>5</v>
      </c>
      <c r="B921" s="61" t="s">
        <v>16</v>
      </c>
      <c r="C921" s="57">
        <v>10</v>
      </c>
      <c r="D921" s="76">
        <v>37243</v>
      </c>
      <c r="E921" s="83">
        <v>0.5</v>
      </c>
      <c r="F921" s="83">
        <v>0</v>
      </c>
      <c r="G921" s="83">
        <v>0</v>
      </c>
      <c r="H921" s="83">
        <v>0</v>
      </c>
      <c r="I921" s="83">
        <v>0</v>
      </c>
      <c r="J921" s="83">
        <v>0</v>
      </c>
      <c r="K921" s="83">
        <v>0</v>
      </c>
      <c r="L921" s="83">
        <v>0</v>
      </c>
      <c r="M921" s="83">
        <v>0</v>
      </c>
    </row>
    <row r="922" spans="1:13">
      <c r="A922" s="50">
        <v>5</v>
      </c>
      <c r="B922" s="61" t="s">
        <v>16</v>
      </c>
      <c r="C922" s="57">
        <v>11</v>
      </c>
      <c r="D922" s="76">
        <v>37278</v>
      </c>
      <c r="E922" s="83">
        <v>0</v>
      </c>
      <c r="F922" s="83">
        <v>0</v>
      </c>
      <c r="G922" s="83">
        <v>0</v>
      </c>
      <c r="H922" s="83">
        <v>0</v>
      </c>
      <c r="I922" s="83">
        <v>0</v>
      </c>
      <c r="J922" s="83">
        <v>0</v>
      </c>
      <c r="K922" s="83">
        <v>0</v>
      </c>
      <c r="L922" s="83">
        <v>0</v>
      </c>
      <c r="M922" s="83">
        <v>0</v>
      </c>
    </row>
    <row r="923" spans="1:13">
      <c r="A923" s="50">
        <v>5</v>
      </c>
      <c r="B923" s="61" t="s">
        <v>16</v>
      </c>
      <c r="C923" s="57">
        <v>12</v>
      </c>
      <c r="D923" s="76">
        <v>37306</v>
      </c>
      <c r="E923" s="83">
        <v>0</v>
      </c>
      <c r="F923" s="83">
        <v>0</v>
      </c>
      <c r="G923" s="83">
        <v>0</v>
      </c>
      <c r="H923" s="83">
        <v>0</v>
      </c>
      <c r="I923" s="83">
        <v>5</v>
      </c>
      <c r="J923" s="83">
        <v>0</v>
      </c>
      <c r="K923" s="83">
        <v>0</v>
      </c>
      <c r="L923" s="83">
        <v>0</v>
      </c>
      <c r="M923" s="83">
        <v>0</v>
      </c>
    </row>
    <row r="924" spans="1:13">
      <c r="A924" s="50">
        <v>5</v>
      </c>
      <c r="B924" s="61" t="s">
        <v>90</v>
      </c>
      <c r="C924" s="57">
        <v>1</v>
      </c>
      <c r="D924" s="76">
        <v>37068</v>
      </c>
      <c r="E924" s="83">
        <v>0</v>
      </c>
      <c r="F924" s="83">
        <v>0</v>
      </c>
      <c r="G924" s="83">
        <v>0</v>
      </c>
      <c r="H924" s="83">
        <v>0</v>
      </c>
      <c r="I924" s="83">
        <v>0</v>
      </c>
      <c r="J924" s="83">
        <v>0</v>
      </c>
      <c r="K924" s="83">
        <v>0</v>
      </c>
      <c r="L924" s="83">
        <v>0</v>
      </c>
      <c r="M924" s="83">
        <v>0</v>
      </c>
    </row>
    <row r="925" spans="1:13">
      <c r="A925" s="50">
        <v>5</v>
      </c>
      <c r="B925" s="61" t="s">
        <v>90</v>
      </c>
      <c r="C925" s="57">
        <v>2</v>
      </c>
      <c r="D925" s="76">
        <v>37103</v>
      </c>
      <c r="E925" s="83">
        <v>0.5</v>
      </c>
      <c r="F925" s="83">
        <v>0</v>
      </c>
      <c r="G925" s="83">
        <v>0</v>
      </c>
      <c r="H925" s="83">
        <v>0</v>
      </c>
      <c r="I925" s="83">
        <v>0</v>
      </c>
      <c r="J925" s="83">
        <v>0</v>
      </c>
      <c r="K925" s="83">
        <v>0</v>
      </c>
      <c r="L925" s="83">
        <v>0</v>
      </c>
      <c r="M925" s="83">
        <v>0</v>
      </c>
    </row>
    <row r="926" spans="1:13">
      <c r="A926" s="50">
        <v>5</v>
      </c>
      <c r="B926" s="61" t="s">
        <v>90</v>
      </c>
      <c r="C926" s="57">
        <v>3</v>
      </c>
      <c r="D926" s="76">
        <v>37131</v>
      </c>
      <c r="E926" s="83">
        <v>0</v>
      </c>
      <c r="F926" s="83">
        <v>0</v>
      </c>
      <c r="G926" s="83">
        <v>0</v>
      </c>
      <c r="H926" s="83">
        <v>0</v>
      </c>
      <c r="I926" s="83">
        <v>0</v>
      </c>
      <c r="J926" s="83">
        <v>0</v>
      </c>
      <c r="K926" s="83">
        <v>0</v>
      </c>
      <c r="L926" s="83">
        <v>0</v>
      </c>
      <c r="M926" s="83">
        <v>0</v>
      </c>
    </row>
    <row r="927" spans="1:13">
      <c r="A927" s="50">
        <v>5</v>
      </c>
      <c r="B927" s="61" t="s">
        <v>90</v>
      </c>
      <c r="C927" s="57">
        <v>4</v>
      </c>
      <c r="D927" s="76">
        <v>37159</v>
      </c>
      <c r="E927" s="83">
        <v>0</v>
      </c>
      <c r="F927" s="83">
        <v>0</v>
      </c>
      <c r="G927" s="83">
        <v>0</v>
      </c>
      <c r="H927" s="83">
        <v>0</v>
      </c>
      <c r="I927" s="83">
        <v>0</v>
      </c>
      <c r="J927" s="83">
        <v>0</v>
      </c>
      <c r="K927" s="83">
        <v>0</v>
      </c>
      <c r="L927" s="83">
        <v>0</v>
      </c>
      <c r="M927" s="83">
        <v>0</v>
      </c>
    </row>
    <row r="928" spans="1:13">
      <c r="A928" s="50">
        <v>5</v>
      </c>
      <c r="B928" s="61" t="s">
        <v>90</v>
      </c>
      <c r="C928" s="57">
        <v>5</v>
      </c>
      <c r="D928" s="76">
        <v>37180</v>
      </c>
      <c r="E928" s="83">
        <v>0</v>
      </c>
      <c r="F928" s="83">
        <v>0</v>
      </c>
      <c r="G928" s="83">
        <v>0</v>
      </c>
      <c r="H928" s="83">
        <v>0</v>
      </c>
      <c r="I928" s="83">
        <v>0</v>
      </c>
      <c r="J928" s="83">
        <v>0</v>
      </c>
      <c r="K928" s="83">
        <v>0</v>
      </c>
      <c r="L928" s="83">
        <v>0</v>
      </c>
      <c r="M928" s="83">
        <v>0</v>
      </c>
    </row>
    <row r="929" spans="1:13">
      <c r="A929" s="50">
        <v>5</v>
      </c>
      <c r="B929" s="61" t="s">
        <v>90</v>
      </c>
      <c r="C929" s="57">
        <v>6</v>
      </c>
      <c r="D929" s="76">
        <v>37222</v>
      </c>
      <c r="E929" s="83">
        <v>0</v>
      </c>
      <c r="F929" s="83">
        <v>0</v>
      </c>
      <c r="G929" s="83">
        <v>0</v>
      </c>
      <c r="H929" s="83">
        <v>0</v>
      </c>
      <c r="I929" s="83">
        <v>0</v>
      </c>
      <c r="J929" s="83">
        <v>0</v>
      </c>
      <c r="K929" s="83">
        <v>0</v>
      </c>
      <c r="L929" s="83">
        <v>0</v>
      </c>
      <c r="M929" s="83">
        <v>0</v>
      </c>
    </row>
    <row r="930" spans="1:13">
      <c r="A930" s="50">
        <v>5</v>
      </c>
      <c r="B930" s="61" t="s">
        <v>90</v>
      </c>
      <c r="C930" s="57">
        <v>7</v>
      </c>
      <c r="D930" s="76">
        <v>37264</v>
      </c>
      <c r="E930" s="83">
        <v>0</v>
      </c>
      <c r="F930" s="83">
        <v>0</v>
      </c>
      <c r="G930" s="83">
        <v>0</v>
      </c>
      <c r="H930" s="83">
        <v>0</v>
      </c>
      <c r="I930" s="83">
        <v>0</v>
      </c>
      <c r="J930" s="83">
        <v>0</v>
      </c>
      <c r="K930" s="83">
        <v>0</v>
      </c>
      <c r="L930" s="83">
        <v>0</v>
      </c>
      <c r="M930" s="83">
        <v>0</v>
      </c>
    </row>
    <row r="931" spans="1:13">
      <c r="A931" s="50">
        <v>5</v>
      </c>
      <c r="B931" s="61" t="s">
        <v>90</v>
      </c>
      <c r="C931" s="57">
        <v>8</v>
      </c>
      <c r="D931" s="76">
        <v>37285</v>
      </c>
      <c r="E931" s="83">
        <v>0</v>
      </c>
      <c r="F931" s="83">
        <v>0</v>
      </c>
      <c r="G931" s="83">
        <v>0</v>
      </c>
      <c r="H931" s="83">
        <v>0</v>
      </c>
      <c r="I931" s="83">
        <v>0</v>
      </c>
      <c r="J931" s="83">
        <v>0</v>
      </c>
      <c r="K931" s="83">
        <v>0</v>
      </c>
      <c r="L931" s="83">
        <v>0</v>
      </c>
      <c r="M931" s="83">
        <v>0</v>
      </c>
    </row>
    <row r="932" spans="1:13">
      <c r="A932" s="50">
        <v>5</v>
      </c>
      <c r="B932" s="61" t="s">
        <v>90</v>
      </c>
      <c r="C932" s="57">
        <v>9</v>
      </c>
      <c r="D932" s="76">
        <v>37313</v>
      </c>
      <c r="E932" s="83">
        <v>0</v>
      </c>
      <c r="F932" s="83">
        <v>0</v>
      </c>
      <c r="G932" s="83">
        <v>0</v>
      </c>
      <c r="H932" s="83">
        <v>0</v>
      </c>
      <c r="I932" s="83">
        <v>0</v>
      </c>
      <c r="J932" s="83">
        <v>1</v>
      </c>
      <c r="K932" s="83">
        <v>0</v>
      </c>
      <c r="L932" s="83">
        <v>0</v>
      </c>
      <c r="M932" s="83">
        <v>0</v>
      </c>
    </row>
    <row r="933" spans="1:13">
      <c r="A933" s="50">
        <v>5</v>
      </c>
      <c r="B933" s="61" t="s">
        <v>90</v>
      </c>
      <c r="C933" s="57">
        <v>10</v>
      </c>
      <c r="D933" s="76">
        <v>37334</v>
      </c>
      <c r="E933" s="83">
        <v>0</v>
      </c>
      <c r="F933" s="83">
        <v>0</v>
      </c>
      <c r="G933" s="83">
        <v>0</v>
      </c>
      <c r="H933" s="83">
        <v>0</v>
      </c>
      <c r="I933" s="83">
        <v>0</v>
      </c>
      <c r="J933" s="83">
        <v>0</v>
      </c>
      <c r="K933" s="83">
        <v>0</v>
      </c>
      <c r="L933" s="83">
        <v>0</v>
      </c>
      <c r="M933" s="83">
        <v>0</v>
      </c>
    </row>
    <row r="934" spans="1:13">
      <c r="A934" s="50">
        <v>5</v>
      </c>
      <c r="B934" s="61" t="s">
        <v>90</v>
      </c>
      <c r="C934" s="57">
        <v>11</v>
      </c>
      <c r="D934" s="76">
        <v>37356</v>
      </c>
      <c r="E934" s="83">
        <v>0</v>
      </c>
      <c r="F934" s="83">
        <v>0</v>
      </c>
      <c r="G934" s="83">
        <v>0</v>
      </c>
      <c r="H934" s="83">
        <v>0</v>
      </c>
      <c r="I934" s="83">
        <v>0</v>
      </c>
      <c r="J934" s="83">
        <v>0</v>
      </c>
      <c r="K934" s="83">
        <v>0</v>
      </c>
      <c r="L934" s="83">
        <v>0</v>
      </c>
      <c r="M934" s="83">
        <v>0</v>
      </c>
    </row>
    <row r="935" spans="1:13">
      <c r="A935" s="50">
        <v>5</v>
      </c>
      <c r="B935" s="61" t="s">
        <v>90</v>
      </c>
      <c r="C935" s="57">
        <v>12</v>
      </c>
      <c r="D935" s="76">
        <v>37390</v>
      </c>
      <c r="E935" s="83">
        <v>0</v>
      </c>
      <c r="F935" s="83">
        <v>0</v>
      </c>
      <c r="G935" s="83">
        <v>0</v>
      </c>
      <c r="H935" s="83">
        <v>0</v>
      </c>
      <c r="I935" s="83">
        <v>0</v>
      </c>
      <c r="J935" s="83">
        <v>0</v>
      </c>
      <c r="K935" s="83">
        <v>0</v>
      </c>
      <c r="L935" s="83">
        <v>0</v>
      </c>
      <c r="M935" s="83">
        <v>0</v>
      </c>
    </row>
    <row r="936" spans="1:13">
      <c r="A936" s="50">
        <v>5</v>
      </c>
      <c r="B936" s="61" t="s">
        <v>5</v>
      </c>
      <c r="C936" s="57">
        <v>1</v>
      </c>
      <c r="D936" s="76">
        <v>36970</v>
      </c>
      <c r="E936" s="83">
        <v>5</v>
      </c>
      <c r="F936" s="83">
        <v>0</v>
      </c>
      <c r="G936" s="83">
        <v>0</v>
      </c>
      <c r="H936" s="83">
        <v>0</v>
      </c>
      <c r="I936" s="83">
        <v>0</v>
      </c>
      <c r="J936" s="83">
        <v>0</v>
      </c>
      <c r="K936" s="83">
        <v>0</v>
      </c>
      <c r="L936" s="83">
        <v>0</v>
      </c>
      <c r="M936" s="83">
        <v>0</v>
      </c>
    </row>
    <row r="937" spans="1:13">
      <c r="A937" s="50">
        <v>5</v>
      </c>
      <c r="B937" s="61" t="s">
        <v>5</v>
      </c>
      <c r="C937" s="57">
        <v>2</v>
      </c>
      <c r="D937" s="76">
        <v>36997</v>
      </c>
      <c r="E937" s="83">
        <v>0</v>
      </c>
      <c r="F937" s="83">
        <v>0</v>
      </c>
      <c r="G937" s="83">
        <v>0</v>
      </c>
      <c r="H937" s="83">
        <v>0</v>
      </c>
      <c r="I937" s="83">
        <v>0</v>
      </c>
      <c r="J937" s="83">
        <v>0</v>
      </c>
      <c r="K937" s="83">
        <v>0</v>
      </c>
      <c r="L937" s="83">
        <v>0</v>
      </c>
      <c r="M937" s="83">
        <v>0</v>
      </c>
    </row>
    <row r="938" spans="1:13">
      <c r="A938" s="50">
        <v>5</v>
      </c>
      <c r="B938" s="61" t="s">
        <v>5</v>
      </c>
      <c r="C938" s="57">
        <v>3</v>
      </c>
      <c r="D938" s="76">
        <v>37026</v>
      </c>
      <c r="E938" s="83">
        <v>0</v>
      </c>
      <c r="F938" s="83">
        <v>0</v>
      </c>
      <c r="G938" s="83">
        <v>0</v>
      </c>
      <c r="H938" s="83">
        <v>0</v>
      </c>
      <c r="I938" s="83">
        <v>0</v>
      </c>
      <c r="J938" s="83">
        <v>0</v>
      </c>
      <c r="K938" s="83">
        <v>0</v>
      </c>
      <c r="L938" s="83">
        <v>0</v>
      </c>
      <c r="M938" s="83">
        <v>0</v>
      </c>
    </row>
    <row r="939" spans="1:13">
      <c r="A939" s="50">
        <v>5</v>
      </c>
      <c r="B939" s="61" t="s">
        <v>5</v>
      </c>
      <c r="C939" s="57">
        <v>4</v>
      </c>
      <c r="D939" s="76">
        <v>37061</v>
      </c>
      <c r="E939" s="83">
        <v>0</v>
      </c>
      <c r="F939" s="83">
        <v>0</v>
      </c>
      <c r="G939" s="83">
        <v>0</v>
      </c>
      <c r="H939" s="83">
        <v>0</v>
      </c>
      <c r="I939" s="83">
        <v>0</v>
      </c>
      <c r="J939" s="83">
        <v>0</v>
      </c>
      <c r="K939" s="83">
        <v>0</v>
      </c>
      <c r="L939" s="83">
        <v>0</v>
      </c>
      <c r="M939" s="83">
        <v>0</v>
      </c>
    </row>
    <row r="940" spans="1:13">
      <c r="A940" s="50">
        <v>5</v>
      </c>
      <c r="B940" s="61" t="s">
        <v>5</v>
      </c>
      <c r="C940" s="57">
        <v>5</v>
      </c>
      <c r="D940" s="76">
        <v>37124</v>
      </c>
      <c r="E940" s="83">
        <v>5</v>
      </c>
      <c r="F940" s="83">
        <v>0</v>
      </c>
      <c r="G940" s="83">
        <v>0.5</v>
      </c>
      <c r="H940" s="83">
        <v>0</v>
      </c>
      <c r="I940" s="83">
        <v>0</v>
      </c>
      <c r="J940" s="83">
        <v>0</v>
      </c>
      <c r="K940" s="83">
        <v>0</v>
      </c>
      <c r="L940" s="83">
        <v>0</v>
      </c>
      <c r="M940" s="83">
        <v>0</v>
      </c>
    </row>
    <row r="941" spans="1:13">
      <c r="A941" s="50">
        <v>5</v>
      </c>
      <c r="B941" s="61" t="s">
        <v>5</v>
      </c>
      <c r="C941" s="57">
        <v>6</v>
      </c>
      <c r="D941" s="76">
        <v>37152</v>
      </c>
      <c r="E941" s="83">
        <v>0.5</v>
      </c>
      <c r="F941" s="83">
        <v>0</v>
      </c>
      <c r="G941" s="83">
        <v>0</v>
      </c>
      <c r="H941" s="83">
        <v>0</v>
      </c>
      <c r="I941" s="83">
        <v>0</v>
      </c>
      <c r="J941" s="83">
        <v>0</v>
      </c>
      <c r="K941" s="83">
        <v>0</v>
      </c>
      <c r="L941" s="83">
        <v>0</v>
      </c>
      <c r="M941" s="83">
        <v>0</v>
      </c>
    </row>
    <row r="942" spans="1:13">
      <c r="A942" s="50">
        <v>5</v>
      </c>
      <c r="B942" s="61" t="s">
        <v>5</v>
      </c>
      <c r="C942" s="57">
        <v>7</v>
      </c>
      <c r="D942" s="76">
        <v>37180</v>
      </c>
      <c r="E942" s="83">
        <v>5</v>
      </c>
      <c r="F942" s="83">
        <v>0</v>
      </c>
      <c r="G942" s="83">
        <v>0</v>
      </c>
      <c r="H942" s="83">
        <v>0</v>
      </c>
      <c r="I942" s="83">
        <v>0</v>
      </c>
      <c r="J942" s="83">
        <v>0</v>
      </c>
      <c r="K942" s="83">
        <v>9.41E-4</v>
      </c>
      <c r="L942" s="83">
        <v>0</v>
      </c>
      <c r="M942" s="83">
        <v>9.41E-4</v>
      </c>
    </row>
    <row r="943" spans="1:13">
      <c r="A943" s="50">
        <v>5</v>
      </c>
      <c r="B943" s="61" t="s">
        <v>5</v>
      </c>
      <c r="C943" s="57">
        <v>8</v>
      </c>
      <c r="D943" s="76">
        <v>37208</v>
      </c>
      <c r="E943" s="83">
        <v>5</v>
      </c>
      <c r="F943" s="83">
        <v>0</v>
      </c>
      <c r="G943" s="83">
        <v>0</v>
      </c>
      <c r="H943" s="83">
        <v>0</v>
      </c>
      <c r="I943" s="83">
        <v>0</v>
      </c>
      <c r="J943" s="83">
        <v>0</v>
      </c>
      <c r="K943" s="83">
        <v>0</v>
      </c>
      <c r="L943" s="83">
        <v>0</v>
      </c>
      <c r="M943" s="83">
        <v>0</v>
      </c>
    </row>
    <row r="944" spans="1:13">
      <c r="A944" s="50">
        <v>5</v>
      </c>
      <c r="B944" s="61" t="s">
        <v>5</v>
      </c>
      <c r="C944" s="57">
        <v>9</v>
      </c>
      <c r="D944" s="76">
        <v>37243</v>
      </c>
      <c r="E944" s="83">
        <v>0</v>
      </c>
      <c r="F944" s="83">
        <v>0</v>
      </c>
      <c r="G944" s="83">
        <v>0</v>
      </c>
      <c r="H944" s="83">
        <v>0</v>
      </c>
      <c r="I944" s="83">
        <v>0</v>
      </c>
      <c r="J944" s="83">
        <v>0</v>
      </c>
      <c r="K944" s="83">
        <v>4.6000000000000001E-4</v>
      </c>
      <c r="L944" s="83">
        <v>0</v>
      </c>
      <c r="M944" s="83">
        <v>4.6000000000000001E-4</v>
      </c>
    </row>
    <row r="945" spans="1:13">
      <c r="A945" s="50">
        <v>5</v>
      </c>
      <c r="B945" s="61" t="s">
        <v>5</v>
      </c>
      <c r="C945" s="57">
        <v>10</v>
      </c>
      <c r="D945" s="76">
        <v>37278</v>
      </c>
      <c r="E945" s="83">
        <v>0</v>
      </c>
      <c r="F945" s="83">
        <v>0</v>
      </c>
      <c r="G945" s="83">
        <v>0</v>
      </c>
      <c r="H945" s="83">
        <v>0</v>
      </c>
      <c r="I945" s="83">
        <v>0</v>
      </c>
      <c r="J945" s="83">
        <v>0</v>
      </c>
      <c r="K945" s="83">
        <v>0</v>
      </c>
      <c r="L945" s="83">
        <v>0</v>
      </c>
      <c r="M945" s="83">
        <v>0</v>
      </c>
    </row>
    <row r="946" spans="1:13">
      <c r="A946" s="50">
        <v>5</v>
      </c>
      <c r="B946" s="61" t="s">
        <v>5</v>
      </c>
      <c r="C946" s="57">
        <v>11</v>
      </c>
      <c r="D946" s="76">
        <v>37313</v>
      </c>
      <c r="E946" s="83">
        <v>0</v>
      </c>
      <c r="F946" s="83">
        <v>0</v>
      </c>
      <c r="G946" s="83">
        <v>0</v>
      </c>
      <c r="H946" s="83">
        <v>0</v>
      </c>
      <c r="I946" s="83">
        <v>0</v>
      </c>
      <c r="J946" s="83">
        <v>0</v>
      </c>
      <c r="K946" s="83">
        <v>0</v>
      </c>
      <c r="L946" s="83">
        <v>0</v>
      </c>
      <c r="M946" s="83">
        <v>0</v>
      </c>
    </row>
    <row r="947" spans="1:13">
      <c r="A947" s="50">
        <v>5</v>
      </c>
      <c r="B947" s="61" t="s">
        <v>5</v>
      </c>
      <c r="C947" s="57">
        <v>12</v>
      </c>
      <c r="D947" s="76">
        <v>37334</v>
      </c>
      <c r="E947" s="83">
        <v>0</v>
      </c>
      <c r="F947" s="83">
        <v>0</v>
      </c>
      <c r="G947" s="83">
        <v>0</v>
      </c>
      <c r="H947" s="83">
        <v>0</v>
      </c>
      <c r="I947" s="83">
        <v>0</v>
      </c>
      <c r="J947" s="83">
        <v>0</v>
      </c>
      <c r="K947" s="83">
        <v>0</v>
      </c>
      <c r="L947" s="83">
        <v>0</v>
      </c>
      <c r="M947" s="83">
        <v>0</v>
      </c>
    </row>
    <row r="948" spans="1:13">
      <c r="A948" s="50">
        <v>5</v>
      </c>
      <c r="B948" s="61" t="s">
        <v>8</v>
      </c>
      <c r="C948" s="57">
        <v>1</v>
      </c>
      <c r="D948" s="76">
        <v>36970</v>
      </c>
      <c r="E948" s="83">
        <v>0</v>
      </c>
      <c r="F948" s="83">
        <v>0</v>
      </c>
      <c r="G948" s="83">
        <v>0</v>
      </c>
      <c r="H948" s="83">
        <v>0</v>
      </c>
      <c r="I948" s="83">
        <v>0</v>
      </c>
      <c r="J948" s="83">
        <v>0</v>
      </c>
      <c r="K948" s="83">
        <v>0</v>
      </c>
      <c r="L948" s="83">
        <v>0</v>
      </c>
      <c r="M948" s="83">
        <v>0</v>
      </c>
    </row>
    <row r="949" spans="1:13">
      <c r="A949" s="50">
        <v>5</v>
      </c>
      <c r="B949" s="61" t="s">
        <v>8</v>
      </c>
      <c r="C949" s="57">
        <v>2</v>
      </c>
      <c r="D949" s="76">
        <v>36998</v>
      </c>
      <c r="E949" s="83">
        <v>5</v>
      </c>
      <c r="F949" s="83">
        <v>0</v>
      </c>
      <c r="G949" s="83">
        <v>0.1</v>
      </c>
      <c r="H949" s="83">
        <v>0</v>
      </c>
      <c r="I949" s="83">
        <v>0</v>
      </c>
      <c r="J949" s="83">
        <v>0</v>
      </c>
      <c r="K949" s="83">
        <v>0</v>
      </c>
      <c r="L949" s="83">
        <v>0</v>
      </c>
      <c r="M949" s="83">
        <v>0</v>
      </c>
    </row>
    <row r="950" spans="1:13">
      <c r="A950" s="50">
        <v>5</v>
      </c>
      <c r="B950" s="61" t="s">
        <v>8</v>
      </c>
      <c r="C950" s="57">
        <v>3</v>
      </c>
      <c r="D950" s="76">
        <v>37026</v>
      </c>
      <c r="E950" s="83">
        <v>5</v>
      </c>
      <c r="F950" s="83">
        <v>0</v>
      </c>
      <c r="G950" s="83">
        <v>0</v>
      </c>
      <c r="H950" s="83">
        <v>0</v>
      </c>
      <c r="I950" s="83">
        <v>0</v>
      </c>
      <c r="J950" s="83">
        <v>0</v>
      </c>
      <c r="K950" s="83">
        <v>0</v>
      </c>
      <c r="L950" s="83">
        <v>0</v>
      </c>
      <c r="M950" s="83">
        <v>0</v>
      </c>
    </row>
    <row r="951" spans="1:13">
      <c r="A951" s="50">
        <v>5</v>
      </c>
      <c r="B951" s="61" t="s">
        <v>8</v>
      </c>
      <c r="C951" s="57">
        <v>4</v>
      </c>
      <c r="D951" s="76">
        <v>37124</v>
      </c>
      <c r="E951" s="83">
        <v>5</v>
      </c>
      <c r="F951" s="83">
        <v>0</v>
      </c>
      <c r="G951" s="83">
        <v>0</v>
      </c>
      <c r="H951" s="83">
        <v>0</v>
      </c>
      <c r="I951" s="83">
        <v>0</v>
      </c>
      <c r="J951" s="83">
        <v>0</v>
      </c>
      <c r="K951" s="83">
        <v>0</v>
      </c>
      <c r="L951" s="83">
        <v>0</v>
      </c>
      <c r="M951" s="83">
        <v>0</v>
      </c>
    </row>
    <row r="952" spans="1:13">
      <c r="A952" s="50">
        <v>5</v>
      </c>
      <c r="B952" s="61" t="s">
        <v>8</v>
      </c>
      <c r="C952" s="57">
        <v>5</v>
      </c>
      <c r="D952" s="76">
        <v>37159</v>
      </c>
      <c r="E952" s="83">
        <v>0</v>
      </c>
      <c r="F952" s="83">
        <v>0</v>
      </c>
      <c r="G952" s="83">
        <v>0</v>
      </c>
      <c r="H952" s="83">
        <v>0</v>
      </c>
      <c r="I952" s="83">
        <v>0</v>
      </c>
      <c r="J952" s="83">
        <v>0</v>
      </c>
      <c r="K952" s="83">
        <v>0</v>
      </c>
      <c r="L952" s="83">
        <v>0</v>
      </c>
      <c r="M952" s="83">
        <v>0</v>
      </c>
    </row>
    <row r="953" spans="1:13">
      <c r="A953" s="50">
        <v>5</v>
      </c>
      <c r="B953" s="61" t="s">
        <v>8</v>
      </c>
      <c r="C953" s="57">
        <v>6</v>
      </c>
      <c r="D953" s="76">
        <v>37180</v>
      </c>
      <c r="E953" s="83">
        <v>0</v>
      </c>
      <c r="F953" s="83">
        <v>0</v>
      </c>
      <c r="G953" s="83">
        <v>0</v>
      </c>
      <c r="H953" s="83">
        <v>0</v>
      </c>
      <c r="I953" s="83">
        <v>0</v>
      </c>
      <c r="J953" s="83">
        <v>0</v>
      </c>
      <c r="K953" s="83">
        <v>4.6000000000000001E-4</v>
      </c>
      <c r="L953" s="83">
        <v>0.04</v>
      </c>
      <c r="M953" s="83">
        <v>4.0460000000000003E-2</v>
      </c>
    </row>
    <row r="954" spans="1:13">
      <c r="A954" s="50">
        <v>5</v>
      </c>
      <c r="B954" s="61" t="s">
        <v>8</v>
      </c>
      <c r="C954" s="57">
        <v>7</v>
      </c>
      <c r="D954" s="76">
        <v>37208</v>
      </c>
      <c r="E954" s="83">
        <v>0.5</v>
      </c>
      <c r="F954" s="83">
        <v>0</v>
      </c>
      <c r="G954" s="83">
        <v>0</v>
      </c>
      <c r="H954" s="83">
        <v>0</v>
      </c>
      <c r="I954" s="83">
        <v>1</v>
      </c>
      <c r="J954" s="83">
        <v>0</v>
      </c>
      <c r="K954" s="83">
        <v>0</v>
      </c>
      <c r="L954" s="83">
        <v>0</v>
      </c>
      <c r="M954" s="83">
        <v>0</v>
      </c>
    </row>
    <row r="955" spans="1:13">
      <c r="A955" s="50">
        <v>5</v>
      </c>
      <c r="B955" s="61" t="s">
        <v>8</v>
      </c>
      <c r="C955" s="57">
        <v>8</v>
      </c>
      <c r="D955" s="76">
        <v>37243</v>
      </c>
      <c r="E955" s="83">
        <v>0</v>
      </c>
      <c r="F955" s="83">
        <v>0</v>
      </c>
      <c r="G955" s="83">
        <v>0</v>
      </c>
      <c r="H955" s="83">
        <v>0</v>
      </c>
      <c r="I955" s="83">
        <v>0</v>
      </c>
      <c r="J955" s="83">
        <v>0</v>
      </c>
      <c r="K955" s="83">
        <v>0</v>
      </c>
      <c r="L955" s="83">
        <v>0</v>
      </c>
      <c r="M955" s="83">
        <v>0</v>
      </c>
    </row>
    <row r="956" spans="1:13">
      <c r="A956" s="50">
        <v>5</v>
      </c>
      <c r="B956" s="61" t="s">
        <v>8</v>
      </c>
      <c r="C956" s="57">
        <v>9</v>
      </c>
      <c r="D956" s="76">
        <v>37313</v>
      </c>
      <c r="E956" s="83">
        <v>0</v>
      </c>
      <c r="F956" s="83">
        <v>0</v>
      </c>
      <c r="G956" s="83">
        <v>0</v>
      </c>
      <c r="H956" s="83">
        <v>0</v>
      </c>
      <c r="I956" s="83">
        <v>0.5</v>
      </c>
      <c r="J956" s="83">
        <v>0</v>
      </c>
      <c r="K956" s="83">
        <v>0</v>
      </c>
      <c r="L956" s="83">
        <v>0</v>
      </c>
      <c r="M956" s="83">
        <v>0</v>
      </c>
    </row>
    <row r="957" spans="1:13">
      <c r="A957" s="50">
        <v>5</v>
      </c>
      <c r="B957" s="61" t="s">
        <v>8</v>
      </c>
      <c r="C957" s="57">
        <v>10</v>
      </c>
      <c r="D957" s="76">
        <v>37341</v>
      </c>
      <c r="E957" s="83">
        <v>0</v>
      </c>
      <c r="F957" s="83">
        <v>0</v>
      </c>
      <c r="G957" s="83">
        <v>0</v>
      </c>
      <c r="H957" s="83">
        <v>0</v>
      </c>
      <c r="I957" s="83">
        <v>0.5</v>
      </c>
      <c r="J957" s="83">
        <v>0</v>
      </c>
      <c r="K957" s="83">
        <v>0</v>
      </c>
      <c r="L957" s="83">
        <v>0.04</v>
      </c>
      <c r="M957" s="83">
        <v>0.04</v>
      </c>
    </row>
    <row r="958" spans="1:13">
      <c r="A958" s="50">
        <v>5</v>
      </c>
      <c r="B958" s="61" t="s">
        <v>8</v>
      </c>
      <c r="C958" s="57">
        <v>11</v>
      </c>
      <c r="D958" s="76">
        <v>37356</v>
      </c>
      <c r="E958" s="83">
        <v>0</v>
      </c>
      <c r="F958" s="83">
        <v>0</v>
      </c>
      <c r="G958" s="83">
        <v>0</v>
      </c>
      <c r="H958" s="83">
        <v>0</v>
      </c>
      <c r="I958" s="83">
        <v>0</v>
      </c>
      <c r="J958" s="83">
        <v>0</v>
      </c>
      <c r="K958" s="83">
        <v>0</v>
      </c>
      <c r="L958" s="83">
        <v>0</v>
      </c>
      <c r="M958" s="83">
        <v>0</v>
      </c>
    </row>
    <row r="959" spans="1:13">
      <c r="A959" s="50">
        <v>5</v>
      </c>
      <c r="B959" s="61" t="s">
        <v>8</v>
      </c>
      <c r="C959" s="57">
        <v>12</v>
      </c>
      <c r="D959" s="76">
        <v>37390</v>
      </c>
      <c r="E959" s="83">
        <v>5</v>
      </c>
      <c r="F959" s="83">
        <v>0</v>
      </c>
      <c r="G959" s="83">
        <v>0.5</v>
      </c>
      <c r="H959" s="83">
        <v>0</v>
      </c>
      <c r="I959" s="83">
        <v>0</v>
      </c>
      <c r="J959" s="83">
        <v>0</v>
      </c>
      <c r="K959" s="83">
        <v>0</v>
      </c>
      <c r="L959" s="83">
        <v>0</v>
      </c>
      <c r="M959" s="83">
        <v>0</v>
      </c>
    </row>
    <row r="960" spans="1:13">
      <c r="A960" s="50">
        <v>5</v>
      </c>
      <c r="B960" s="61" t="s">
        <v>94</v>
      </c>
      <c r="C960" s="57">
        <v>1</v>
      </c>
      <c r="D960" s="76">
        <v>36963</v>
      </c>
      <c r="E960" s="83">
        <v>5</v>
      </c>
      <c r="F960" s="83">
        <v>0.5</v>
      </c>
      <c r="G960" s="83">
        <v>0.5</v>
      </c>
      <c r="H960" s="83">
        <v>0.1</v>
      </c>
      <c r="I960" s="83">
        <v>0</v>
      </c>
      <c r="J960" s="83">
        <v>0</v>
      </c>
      <c r="K960" s="83">
        <v>0</v>
      </c>
      <c r="L960" s="83">
        <v>0</v>
      </c>
      <c r="M960" s="83">
        <v>0</v>
      </c>
    </row>
    <row r="961" spans="1:13">
      <c r="A961" s="50">
        <v>5</v>
      </c>
      <c r="B961" s="61" t="s">
        <v>94</v>
      </c>
      <c r="C961" s="57">
        <v>2</v>
      </c>
      <c r="D961" s="76">
        <v>37012</v>
      </c>
      <c r="E961" s="83">
        <v>5</v>
      </c>
      <c r="F961" s="83">
        <v>0</v>
      </c>
      <c r="G961" s="83">
        <v>0</v>
      </c>
      <c r="H961" s="83">
        <v>0</v>
      </c>
      <c r="I961" s="83">
        <v>0</v>
      </c>
      <c r="J961" s="83">
        <v>0</v>
      </c>
      <c r="K961" s="83">
        <v>0</v>
      </c>
      <c r="L961" s="83">
        <v>0</v>
      </c>
      <c r="M961" s="83">
        <v>0</v>
      </c>
    </row>
    <row r="962" spans="1:13">
      <c r="A962" s="50">
        <v>5</v>
      </c>
      <c r="B962" s="61" t="s">
        <v>94</v>
      </c>
      <c r="C962" s="57">
        <v>3</v>
      </c>
      <c r="D962" s="76">
        <v>37047</v>
      </c>
      <c r="E962" s="83">
        <v>5</v>
      </c>
      <c r="F962" s="83">
        <v>0.5</v>
      </c>
      <c r="G962" s="83">
        <v>0</v>
      </c>
      <c r="H962" s="83">
        <v>0</v>
      </c>
      <c r="I962" s="83">
        <v>0</v>
      </c>
      <c r="J962" s="83">
        <v>0</v>
      </c>
      <c r="K962" s="83">
        <v>0</v>
      </c>
      <c r="L962" s="83">
        <v>0</v>
      </c>
      <c r="M962" s="83">
        <v>0</v>
      </c>
    </row>
    <row r="963" spans="1:13">
      <c r="A963" s="50">
        <v>5</v>
      </c>
      <c r="B963" s="61" t="s">
        <v>94</v>
      </c>
      <c r="C963" s="57">
        <v>4</v>
      </c>
      <c r="D963" s="76">
        <v>37082</v>
      </c>
      <c r="E963" s="83">
        <v>5</v>
      </c>
      <c r="F963" s="83">
        <v>0.5</v>
      </c>
      <c r="G963" s="83">
        <v>0.5</v>
      </c>
      <c r="H963" s="83">
        <v>0</v>
      </c>
      <c r="I963" s="83">
        <v>0</v>
      </c>
      <c r="J963" s="83">
        <v>0</v>
      </c>
      <c r="K963" s="83">
        <v>0</v>
      </c>
      <c r="L963" s="83">
        <v>0</v>
      </c>
      <c r="M963" s="83">
        <v>0</v>
      </c>
    </row>
    <row r="964" spans="1:13">
      <c r="A964" s="50">
        <v>5</v>
      </c>
      <c r="B964" s="61" t="s">
        <v>94</v>
      </c>
      <c r="C964" s="57">
        <v>5</v>
      </c>
      <c r="D964" s="76">
        <v>37110</v>
      </c>
      <c r="E964" s="83">
        <v>5</v>
      </c>
      <c r="F964" s="83">
        <v>0.5</v>
      </c>
      <c r="G964" s="83">
        <v>0.5</v>
      </c>
      <c r="H964" s="83">
        <v>0</v>
      </c>
      <c r="I964" s="83">
        <v>0</v>
      </c>
      <c r="J964" s="83">
        <v>0</v>
      </c>
      <c r="K964" s="83">
        <v>0</v>
      </c>
      <c r="L964" s="83">
        <v>0</v>
      </c>
      <c r="M964" s="83">
        <v>0</v>
      </c>
    </row>
    <row r="965" spans="1:13">
      <c r="A965" s="50">
        <v>5</v>
      </c>
      <c r="B965" s="61" t="s">
        <v>94</v>
      </c>
      <c r="C965" s="57">
        <v>6</v>
      </c>
      <c r="D965" s="76">
        <v>37159</v>
      </c>
      <c r="E965" s="83">
        <v>5</v>
      </c>
      <c r="F965" s="83">
        <v>5</v>
      </c>
      <c r="G965" s="83">
        <v>0</v>
      </c>
      <c r="H965" s="83">
        <v>0</v>
      </c>
      <c r="I965" s="83">
        <v>0</v>
      </c>
      <c r="J965" s="83">
        <v>0</v>
      </c>
      <c r="K965" s="83">
        <v>0</v>
      </c>
      <c r="L965" s="83">
        <v>0</v>
      </c>
      <c r="M965" s="83">
        <v>0</v>
      </c>
    </row>
    <row r="966" spans="1:13">
      <c r="A966" s="50">
        <v>5</v>
      </c>
      <c r="B966" s="61" t="s">
        <v>94</v>
      </c>
      <c r="C966" s="57">
        <v>7</v>
      </c>
      <c r="D966" s="76">
        <v>37187</v>
      </c>
      <c r="E966" s="83">
        <v>5</v>
      </c>
      <c r="F966" s="83">
        <v>0.5</v>
      </c>
      <c r="G966" s="83">
        <v>0.5</v>
      </c>
      <c r="H966" s="83">
        <v>0</v>
      </c>
      <c r="I966" s="83">
        <v>0</v>
      </c>
      <c r="J966" s="83">
        <v>0</v>
      </c>
      <c r="K966" s="83">
        <v>0</v>
      </c>
      <c r="L966" s="83">
        <v>0</v>
      </c>
      <c r="M966" s="83">
        <v>0</v>
      </c>
    </row>
    <row r="967" spans="1:13">
      <c r="A967" s="50">
        <v>5</v>
      </c>
      <c r="B967" s="61" t="s">
        <v>94</v>
      </c>
      <c r="C967" s="57">
        <v>8</v>
      </c>
      <c r="D967" s="76">
        <v>37201</v>
      </c>
      <c r="E967" s="83">
        <v>5</v>
      </c>
      <c r="F967" s="83">
        <v>5</v>
      </c>
      <c r="G967" s="83">
        <v>0</v>
      </c>
      <c r="H967" s="83">
        <v>0</v>
      </c>
      <c r="I967" s="83">
        <v>0</v>
      </c>
      <c r="J967" s="83">
        <v>0</v>
      </c>
      <c r="K967" s="83">
        <v>0</v>
      </c>
      <c r="L967" s="83">
        <v>0</v>
      </c>
      <c r="M967" s="83">
        <v>0</v>
      </c>
    </row>
    <row r="968" spans="1:13">
      <c r="A968" s="50">
        <v>5</v>
      </c>
      <c r="B968" s="61" t="s">
        <v>94</v>
      </c>
      <c r="C968" s="57">
        <v>9</v>
      </c>
      <c r="D968" s="76">
        <v>37229</v>
      </c>
      <c r="E968" s="83">
        <v>5</v>
      </c>
      <c r="F968" s="83">
        <v>0</v>
      </c>
      <c r="G968" s="83">
        <v>0</v>
      </c>
      <c r="H968" s="83">
        <v>0</v>
      </c>
      <c r="I968" s="83">
        <v>0</v>
      </c>
      <c r="J968" s="83">
        <v>0</v>
      </c>
      <c r="K968" s="83">
        <v>0</v>
      </c>
      <c r="L968" s="83">
        <v>0</v>
      </c>
      <c r="M968" s="83">
        <v>0</v>
      </c>
    </row>
    <row r="969" spans="1:13">
      <c r="A969" s="50">
        <v>5</v>
      </c>
      <c r="B969" s="61" t="s">
        <v>94</v>
      </c>
      <c r="C969" s="57">
        <v>10</v>
      </c>
      <c r="D969" s="76">
        <v>37278</v>
      </c>
      <c r="E969" s="83">
        <v>5</v>
      </c>
      <c r="F969" s="83">
        <v>0</v>
      </c>
      <c r="G969" s="83">
        <v>0</v>
      </c>
      <c r="H969" s="83">
        <v>0</v>
      </c>
      <c r="I969" s="83">
        <v>0</v>
      </c>
      <c r="J969" s="83">
        <v>0</v>
      </c>
      <c r="K969" s="83">
        <v>0</v>
      </c>
      <c r="L969" s="83">
        <v>0</v>
      </c>
      <c r="M969" s="83">
        <v>0</v>
      </c>
    </row>
    <row r="970" spans="1:13">
      <c r="A970" s="50">
        <v>5</v>
      </c>
      <c r="B970" s="61" t="s">
        <v>94</v>
      </c>
      <c r="C970" s="57">
        <v>11</v>
      </c>
      <c r="D970" s="76">
        <v>37341</v>
      </c>
      <c r="E970" s="83">
        <v>5</v>
      </c>
      <c r="F970" s="83">
        <v>5</v>
      </c>
      <c r="G970" s="83">
        <v>0</v>
      </c>
      <c r="H970" s="83">
        <v>0</v>
      </c>
      <c r="I970" s="83">
        <v>0</v>
      </c>
      <c r="J970" s="83">
        <v>0</v>
      </c>
      <c r="K970" s="83">
        <v>0</v>
      </c>
      <c r="L970" s="83">
        <v>0</v>
      </c>
      <c r="M970" s="83">
        <v>0</v>
      </c>
    </row>
    <row r="971" spans="1:13">
      <c r="A971" s="50">
        <v>5</v>
      </c>
      <c r="B971" s="61" t="s">
        <v>94</v>
      </c>
      <c r="C971" s="57">
        <v>12</v>
      </c>
      <c r="D971" s="76">
        <v>37363</v>
      </c>
      <c r="E971" s="83">
        <v>5</v>
      </c>
      <c r="F971" s="83">
        <v>5</v>
      </c>
      <c r="G971" s="83">
        <v>0</v>
      </c>
      <c r="H971" s="83">
        <v>0</v>
      </c>
      <c r="I971" s="83">
        <v>0</v>
      </c>
      <c r="J971" s="83">
        <v>0</v>
      </c>
      <c r="K971" s="83">
        <v>0</v>
      </c>
      <c r="L971" s="83">
        <v>0</v>
      </c>
      <c r="M971" s="83">
        <v>0</v>
      </c>
    </row>
    <row r="972" spans="1:13">
      <c r="A972" s="50">
        <v>5</v>
      </c>
      <c r="B972" s="61" t="s">
        <v>12</v>
      </c>
      <c r="C972" s="57">
        <v>1</v>
      </c>
      <c r="D972" s="76">
        <v>37040</v>
      </c>
      <c r="E972" s="83">
        <v>5</v>
      </c>
      <c r="F972" s="83">
        <v>0</v>
      </c>
      <c r="G972" s="83">
        <v>0</v>
      </c>
      <c r="H972" s="83">
        <v>0</v>
      </c>
      <c r="I972" s="83">
        <v>0</v>
      </c>
      <c r="J972" s="83">
        <v>0</v>
      </c>
      <c r="K972" s="83">
        <v>0</v>
      </c>
      <c r="L972" s="83">
        <v>0</v>
      </c>
      <c r="M972" s="83">
        <v>0</v>
      </c>
    </row>
    <row r="973" spans="1:13">
      <c r="A973" s="50">
        <v>5</v>
      </c>
      <c r="B973" s="61" t="s">
        <v>12</v>
      </c>
      <c r="C973" s="57">
        <v>2</v>
      </c>
      <c r="D973" s="76">
        <v>37054</v>
      </c>
      <c r="E973" s="83">
        <v>5</v>
      </c>
      <c r="F973" s="83">
        <v>0</v>
      </c>
      <c r="G973" s="83">
        <v>0</v>
      </c>
      <c r="H973" s="83">
        <v>0</v>
      </c>
      <c r="I973" s="83">
        <v>0</v>
      </c>
      <c r="J973" s="83">
        <v>0</v>
      </c>
      <c r="K973" s="83">
        <v>0</v>
      </c>
      <c r="L973" s="83">
        <v>0</v>
      </c>
      <c r="M973" s="83">
        <v>0</v>
      </c>
    </row>
    <row r="974" spans="1:13">
      <c r="A974" s="50">
        <v>5</v>
      </c>
      <c r="B974" s="61" t="s">
        <v>12</v>
      </c>
      <c r="C974" s="57">
        <v>3</v>
      </c>
      <c r="D974" s="76">
        <v>37089</v>
      </c>
      <c r="E974" s="83">
        <v>5</v>
      </c>
      <c r="F974" s="83">
        <v>0</v>
      </c>
      <c r="G974" s="83">
        <v>0</v>
      </c>
      <c r="H974" s="83">
        <v>0</v>
      </c>
      <c r="I974" s="83">
        <v>0</v>
      </c>
      <c r="J974" s="83">
        <v>0</v>
      </c>
      <c r="K974" s="83">
        <v>0</v>
      </c>
      <c r="L974" s="83">
        <v>0</v>
      </c>
      <c r="M974" s="83">
        <v>0</v>
      </c>
    </row>
    <row r="975" spans="1:13">
      <c r="A975" s="50">
        <v>5</v>
      </c>
      <c r="B975" s="61" t="s">
        <v>12</v>
      </c>
      <c r="C975" s="57">
        <v>4</v>
      </c>
      <c r="D975" s="76">
        <v>37117</v>
      </c>
      <c r="E975" s="83">
        <v>0.5</v>
      </c>
      <c r="F975" s="83">
        <v>0</v>
      </c>
      <c r="G975" s="83">
        <v>0</v>
      </c>
      <c r="H975" s="83">
        <v>0</v>
      </c>
      <c r="I975" s="83">
        <v>0</v>
      </c>
      <c r="J975" s="83">
        <v>0</v>
      </c>
      <c r="K975" s="83">
        <v>0</v>
      </c>
      <c r="L975" s="83">
        <v>0</v>
      </c>
      <c r="M975" s="83">
        <v>0</v>
      </c>
    </row>
    <row r="976" spans="1:13">
      <c r="A976" s="50">
        <v>5</v>
      </c>
      <c r="B976" s="61" t="s">
        <v>12</v>
      </c>
      <c r="C976" s="57">
        <v>5</v>
      </c>
      <c r="D976" s="76">
        <v>37159</v>
      </c>
      <c r="E976" s="83">
        <v>5</v>
      </c>
      <c r="F976" s="83">
        <v>0.5</v>
      </c>
      <c r="G976" s="83">
        <v>0</v>
      </c>
      <c r="H976" s="83">
        <v>0</v>
      </c>
      <c r="I976" s="83">
        <v>0</v>
      </c>
      <c r="J976" s="83">
        <v>0</v>
      </c>
      <c r="K976" s="83">
        <v>0</v>
      </c>
      <c r="L976" s="83">
        <v>0</v>
      </c>
      <c r="M976" s="83">
        <v>0</v>
      </c>
    </row>
    <row r="977" spans="1:13">
      <c r="A977" s="50">
        <v>5</v>
      </c>
      <c r="B977" s="61" t="s">
        <v>12</v>
      </c>
      <c r="C977" s="57">
        <v>6</v>
      </c>
      <c r="D977" s="76">
        <v>37173</v>
      </c>
      <c r="E977" s="83">
        <v>5</v>
      </c>
      <c r="F977" s="83">
        <v>0.5</v>
      </c>
      <c r="G977" s="83">
        <v>0</v>
      </c>
      <c r="H977" s="83">
        <v>0</v>
      </c>
      <c r="I977" s="83">
        <v>0</v>
      </c>
      <c r="J977" s="83">
        <v>0</v>
      </c>
      <c r="K977" s="83">
        <v>0</v>
      </c>
      <c r="L977" s="83">
        <v>0</v>
      </c>
      <c r="M977" s="83">
        <v>0</v>
      </c>
    </row>
    <row r="978" spans="1:13">
      <c r="A978" s="50">
        <v>5</v>
      </c>
      <c r="B978" s="61" t="s">
        <v>12</v>
      </c>
      <c r="C978" s="57">
        <v>7</v>
      </c>
      <c r="D978" s="76">
        <v>37236</v>
      </c>
      <c r="E978" s="83">
        <v>0</v>
      </c>
      <c r="F978" s="83">
        <v>0</v>
      </c>
      <c r="G978" s="83">
        <v>0</v>
      </c>
      <c r="H978" s="83">
        <v>0</v>
      </c>
      <c r="I978" s="83">
        <v>0</v>
      </c>
      <c r="J978" s="83">
        <v>0</v>
      </c>
      <c r="K978" s="83">
        <v>0</v>
      </c>
      <c r="L978" s="83">
        <v>0</v>
      </c>
      <c r="M978" s="83">
        <v>0</v>
      </c>
    </row>
    <row r="979" spans="1:13">
      <c r="A979" s="50">
        <v>5</v>
      </c>
      <c r="B979" s="61" t="s">
        <v>12</v>
      </c>
      <c r="C979" s="57">
        <v>8</v>
      </c>
      <c r="D979" s="76">
        <v>37271</v>
      </c>
      <c r="E979" s="83">
        <v>5</v>
      </c>
      <c r="F979" s="83">
        <v>0</v>
      </c>
      <c r="G979" s="83">
        <v>0</v>
      </c>
      <c r="H979" s="83">
        <v>0</v>
      </c>
      <c r="I979" s="83">
        <v>0</v>
      </c>
      <c r="J979" s="83">
        <v>0</v>
      </c>
      <c r="K979" s="83">
        <v>0</v>
      </c>
      <c r="L979" s="83">
        <v>0</v>
      </c>
      <c r="M979" s="83">
        <v>0</v>
      </c>
    </row>
    <row r="980" spans="1:13">
      <c r="A980" s="50">
        <v>5</v>
      </c>
      <c r="B980" s="61" t="s">
        <v>12</v>
      </c>
      <c r="C980" s="57">
        <v>9</v>
      </c>
      <c r="D980" s="76">
        <v>37299</v>
      </c>
      <c r="E980" s="83">
        <v>5</v>
      </c>
      <c r="F980" s="83">
        <v>0</v>
      </c>
      <c r="G980" s="83">
        <v>0</v>
      </c>
      <c r="H980" s="83">
        <v>0</v>
      </c>
      <c r="I980" s="83">
        <v>0</v>
      </c>
      <c r="J980" s="83">
        <v>0</v>
      </c>
      <c r="K980" s="83">
        <v>0</v>
      </c>
      <c r="L980" s="83">
        <v>0</v>
      </c>
      <c r="M980" s="83">
        <v>0</v>
      </c>
    </row>
    <row r="981" spans="1:13">
      <c r="A981" s="50">
        <v>5</v>
      </c>
      <c r="B981" s="61" t="s">
        <v>12</v>
      </c>
      <c r="C981" s="57">
        <v>10</v>
      </c>
      <c r="D981" s="76">
        <v>37341</v>
      </c>
      <c r="E981" s="83">
        <v>5</v>
      </c>
      <c r="F981" s="83">
        <v>0</v>
      </c>
      <c r="G981" s="83">
        <v>0</v>
      </c>
      <c r="H981" s="83">
        <v>0</v>
      </c>
      <c r="I981" s="83">
        <v>0</v>
      </c>
      <c r="J981" s="83">
        <v>0</v>
      </c>
      <c r="K981" s="83">
        <v>0</v>
      </c>
      <c r="L981" s="83">
        <v>0</v>
      </c>
      <c r="M981" s="83">
        <v>0</v>
      </c>
    </row>
    <row r="982" spans="1:13">
      <c r="A982" s="50">
        <v>5</v>
      </c>
      <c r="B982" s="61" t="s">
        <v>12</v>
      </c>
      <c r="C982" s="57">
        <v>11</v>
      </c>
      <c r="D982" s="76">
        <v>37363</v>
      </c>
      <c r="E982" s="83">
        <v>5</v>
      </c>
      <c r="F982" s="83">
        <v>0</v>
      </c>
      <c r="G982" s="83">
        <v>0</v>
      </c>
      <c r="H982" s="83">
        <v>0</v>
      </c>
      <c r="I982" s="83">
        <v>0</v>
      </c>
      <c r="J982" s="83">
        <v>0</v>
      </c>
      <c r="K982" s="83">
        <v>0</v>
      </c>
      <c r="L982" s="83">
        <v>0</v>
      </c>
      <c r="M982" s="83">
        <v>0</v>
      </c>
    </row>
    <row r="983" spans="1:13">
      <c r="A983" s="50">
        <v>5</v>
      </c>
      <c r="B983" s="61" t="s">
        <v>12</v>
      </c>
      <c r="C983" s="57">
        <v>12</v>
      </c>
      <c r="D983" s="76">
        <v>37390</v>
      </c>
      <c r="E983" s="83">
        <v>5</v>
      </c>
      <c r="F983" s="83">
        <v>5</v>
      </c>
      <c r="G983" s="83">
        <v>0</v>
      </c>
      <c r="H983" s="83">
        <v>0</v>
      </c>
      <c r="I983" s="83">
        <v>0</v>
      </c>
      <c r="J983" s="83">
        <v>0</v>
      </c>
      <c r="K983" s="83">
        <v>1.95E-4</v>
      </c>
      <c r="L983" s="83">
        <v>0</v>
      </c>
      <c r="M983" s="83">
        <v>1.95E-4</v>
      </c>
    </row>
    <row r="984" spans="1:13">
      <c r="A984" s="50">
        <v>5</v>
      </c>
      <c r="B984" s="61" t="s">
        <v>91</v>
      </c>
      <c r="C984" s="57">
        <v>1</v>
      </c>
      <c r="D984" s="76">
        <v>36963</v>
      </c>
      <c r="E984" s="83">
        <v>5</v>
      </c>
      <c r="F984" s="83">
        <v>0</v>
      </c>
      <c r="G984" s="83">
        <v>0.5</v>
      </c>
      <c r="H984" s="83">
        <v>0</v>
      </c>
      <c r="I984" s="83">
        <v>0</v>
      </c>
      <c r="J984" s="83">
        <v>0</v>
      </c>
      <c r="K984" s="83">
        <v>0</v>
      </c>
      <c r="L984" s="83">
        <v>0</v>
      </c>
      <c r="M984" s="83">
        <v>0</v>
      </c>
    </row>
    <row r="985" spans="1:13">
      <c r="A985" s="50">
        <v>5</v>
      </c>
      <c r="B985" s="61" t="s">
        <v>91</v>
      </c>
      <c r="C985" s="57">
        <v>2</v>
      </c>
      <c r="D985" s="76">
        <v>36991</v>
      </c>
      <c r="E985" s="83">
        <v>5</v>
      </c>
      <c r="F985" s="83">
        <v>0</v>
      </c>
      <c r="G985" s="83">
        <v>0</v>
      </c>
      <c r="H985" s="83">
        <v>0</v>
      </c>
      <c r="I985" s="83">
        <v>1</v>
      </c>
      <c r="J985" s="83">
        <v>0</v>
      </c>
      <c r="K985" s="83">
        <v>0</v>
      </c>
      <c r="L985" s="83">
        <v>0</v>
      </c>
      <c r="M985" s="83">
        <v>0</v>
      </c>
    </row>
    <row r="986" spans="1:13">
      <c r="A986" s="50">
        <v>5</v>
      </c>
      <c r="B986" s="61" t="s">
        <v>91</v>
      </c>
      <c r="C986" s="57">
        <v>3</v>
      </c>
      <c r="D986" s="76">
        <v>37019</v>
      </c>
      <c r="E986" s="83">
        <v>0</v>
      </c>
      <c r="F986" s="83">
        <v>0</v>
      </c>
      <c r="G986" s="83">
        <v>0</v>
      </c>
      <c r="H986" s="83">
        <v>0</v>
      </c>
      <c r="I986" s="83">
        <v>0</v>
      </c>
      <c r="J986" s="83">
        <v>0</v>
      </c>
      <c r="K986" s="83">
        <v>0</v>
      </c>
      <c r="L986" s="83">
        <v>0</v>
      </c>
      <c r="M986" s="83">
        <v>0</v>
      </c>
    </row>
    <row r="987" spans="1:13">
      <c r="A987" s="50">
        <v>5</v>
      </c>
      <c r="B987" s="61" t="s">
        <v>91</v>
      </c>
      <c r="C987" s="57">
        <v>4</v>
      </c>
      <c r="D987" s="76">
        <v>37054</v>
      </c>
      <c r="E987" s="83">
        <v>5</v>
      </c>
      <c r="F987" s="83">
        <v>0</v>
      </c>
      <c r="G987" s="83">
        <v>0</v>
      </c>
      <c r="H987" s="83">
        <v>0</v>
      </c>
      <c r="I987" s="83">
        <v>0</v>
      </c>
      <c r="J987" s="83">
        <v>0</v>
      </c>
      <c r="K987" s="83">
        <v>0</v>
      </c>
      <c r="L987" s="83">
        <v>0</v>
      </c>
      <c r="M987" s="83">
        <v>0</v>
      </c>
    </row>
    <row r="988" spans="1:13">
      <c r="A988" s="50">
        <v>5</v>
      </c>
      <c r="B988" s="61" t="s">
        <v>91</v>
      </c>
      <c r="C988" s="57">
        <v>5</v>
      </c>
      <c r="D988" s="76">
        <v>37089</v>
      </c>
      <c r="E988" s="83">
        <v>0</v>
      </c>
      <c r="F988" s="83">
        <v>0</v>
      </c>
      <c r="G988" s="83">
        <v>0</v>
      </c>
      <c r="H988" s="83">
        <v>0</v>
      </c>
      <c r="I988" s="83">
        <v>0</v>
      </c>
      <c r="J988" s="83">
        <v>0</v>
      </c>
      <c r="K988" s="83">
        <v>0</v>
      </c>
      <c r="L988" s="83">
        <v>0</v>
      </c>
      <c r="M988" s="83">
        <v>0</v>
      </c>
    </row>
    <row r="989" spans="1:13">
      <c r="A989" s="50">
        <v>5</v>
      </c>
      <c r="B989" s="61" t="s">
        <v>91</v>
      </c>
      <c r="C989" s="57">
        <v>6</v>
      </c>
      <c r="D989" s="76">
        <v>37117</v>
      </c>
      <c r="E989" s="83">
        <v>0</v>
      </c>
      <c r="F989" s="83">
        <v>0</v>
      </c>
      <c r="G989" s="83">
        <v>0</v>
      </c>
      <c r="H989" s="83">
        <v>0</v>
      </c>
      <c r="I989" s="83">
        <v>0</v>
      </c>
      <c r="J989" s="83">
        <v>0</v>
      </c>
      <c r="K989" s="83">
        <v>0</v>
      </c>
      <c r="L989" s="83">
        <v>0</v>
      </c>
      <c r="M989" s="83">
        <v>0</v>
      </c>
    </row>
    <row r="990" spans="1:13">
      <c r="A990" s="50">
        <v>5</v>
      </c>
      <c r="B990" s="61" t="s">
        <v>91</v>
      </c>
      <c r="C990" s="57">
        <v>7</v>
      </c>
      <c r="D990" s="76">
        <v>37145</v>
      </c>
      <c r="E990" s="83">
        <v>5</v>
      </c>
      <c r="F990" s="83">
        <v>0</v>
      </c>
      <c r="G990" s="83">
        <v>0</v>
      </c>
      <c r="H990" s="83">
        <v>0</v>
      </c>
      <c r="I990" s="83">
        <v>0</v>
      </c>
      <c r="J990" s="83">
        <v>0</v>
      </c>
      <c r="K990" s="83">
        <v>0</v>
      </c>
      <c r="L990" s="83">
        <v>0</v>
      </c>
      <c r="M990" s="83">
        <v>0</v>
      </c>
    </row>
    <row r="991" spans="1:13">
      <c r="A991" s="50">
        <v>5</v>
      </c>
      <c r="B991" s="61" t="s">
        <v>14</v>
      </c>
      <c r="C991" s="57">
        <v>1</v>
      </c>
      <c r="D991" s="76">
        <v>36977</v>
      </c>
      <c r="E991" s="83">
        <v>0.5</v>
      </c>
      <c r="F991" s="83">
        <v>0.5</v>
      </c>
      <c r="G991" s="83">
        <v>0</v>
      </c>
      <c r="H991" s="83">
        <v>0</v>
      </c>
      <c r="I991" s="83">
        <v>0</v>
      </c>
      <c r="J991" s="83">
        <v>0</v>
      </c>
      <c r="K991" s="83">
        <v>0</v>
      </c>
      <c r="L991" s="83">
        <v>0</v>
      </c>
      <c r="M991" s="83">
        <v>0</v>
      </c>
    </row>
    <row r="992" spans="1:13">
      <c r="A992" s="50">
        <v>5</v>
      </c>
      <c r="B992" s="61" t="s">
        <v>14</v>
      </c>
      <c r="C992" s="57">
        <v>2</v>
      </c>
      <c r="D992" s="76">
        <v>37005</v>
      </c>
      <c r="E992" s="83">
        <v>0</v>
      </c>
      <c r="F992" s="83">
        <v>0</v>
      </c>
      <c r="G992" s="83">
        <v>0</v>
      </c>
      <c r="H992" s="83">
        <v>0</v>
      </c>
      <c r="I992" s="83">
        <v>0</v>
      </c>
      <c r="J992" s="83">
        <v>0</v>
      </c>
      <c r="K992" s="83">
        <v>0</v>
      </c>
      <c r="L992" s="83">
        <v>0</v>
      </c>
      <c r="M992" s="83">
        <v>0</v>
      </c>
    </row>
    <row r="993" spans="1:13">
      <c r="A993" s="50">
        <v>5</v>
      </c>
      <c r="B993" s="61" t="s">
        <v>14</v>
      </c>
      <c r="C993" s="57">
        <v>3</v>
      </c>
      <c r="D993" s="76">
        <v>37033</v>
      </c>
      <c r="E993" s="83">
        <v>0</v>
      </c>
      <c r="F993" s="83">
        <v>0</v>
      </c>
      <c r="G993" s="83">
        <v>0</v>
      </c>
      <c r="H993" s="83">
        <v>0</v>
      </c>
      <c r="I993" s="83">
        <v>0</v>
      </c>
      <c r="J993" s="83">
        <v>0</v>
      </c>
      <c r="K993" s="83">
        <v>0</v>
      </c>
      <c r="L993" s="83">
        <v>0</v>
      </c>
      <c r="M993" s="83">
        <v>0</v>
      </c>
    </row>
    <row r="994" spans="1:13">
      <c r="A994" s="50">
        <v>5</v>
      </c>
      <c r="B994" s="61" t="s">
        <v>14</v>
      </c>
      <c r="C994" s="57">
        <v>4</v>
      </c>
      <c r="D994" s="76">
        <v>37068</v>
      </c>
      <c r="E994" s="83">
        <v>0</v>
      </c>
      <c r="F994" s="83">
        <v>0</v>
      </c>
      <c r="G994" s="83">
        <v>0</v>
      </c>
      <c r="H994" s="83">
        <v>0.1</v>
      </c>
      <c r="I994" s="83">
        <v>0</v>
      </c>
      <c r="J994" s="83">
        <v>0</v>
      </c>
      <c r="K994" s="83">
        <v>0</v>
      </c>
      <c r="L994" s="83">
        <v>0.04</v>
      </c>
      <c r="M994" s="83">
        <v>0.04</v>
      </c>
    </row>
    <row r="995" spans="1:13">
      <c r="A995" s="50">
        <v>5</v>
      </c>
      <c r="B995" s="61" t="s">
        <v>14</v>
      </c>
      <c r="C995" s="57">
        <v>5</v>
      </c>
      <c r="D995" s="76">
        <v>37103</v>
      </c>
      <c r="E995" s="83">
        <v>0</v>
      </c>
      <c r="F995" s="83">
        <v>0</v>
      </c>
      <c r="G995" s="83">
        <v>0</v>
      </c>
      <c r="H995" s="83">
        <v>0</v>
      </c>
      <c r="I995" s="83">
        <v>0</v>
      </c>
      <c r="J995" s="83">
        <v>0</v>
      </c>
      <c r="K995" s="83">
        <v>0</v>
      </c>
      <c r="L995" s="83">
        <v>0</v>
      </c>
      <c r="M995" s="83">
        <v>0</v>
      </c>
    </row>
    <row r="996" spans="1:13">
      <c r="A996" s="50">
        <v>5</v>
      </c>
      <c r="B996" s="61" t="s">
        <v>14</v>
      </c>
      <c r="C996" s="57">
        <v>6</v>
      </c>
      <c r="D996" s="76">
        <v>37131</v>
      </c>
      <c r="E996" s="83">
        <v>0</v>
      </c>
      <c r="F996" s="83">
        <v>0</v>
      </c>
      <c r="G996" s="83">
        <v>0</v>
      </c>
      <c r="H996" s="83">
        <v>0</v>
      </c>
      <c r="I996" s="83">
        <v>0</v>
      </c>
      <c r="J996" s="83">
        <v>0</v>
      </c>
      <c r="K996" s="83">
        <v>0</v>
      </c>
      <c r="L996" s="83">
        <v>0</v>
      </c>
      <c r="M996" s="83">
        <v>0</v>
      </c>
    </row>
    <row r="997" spans="1:13">
      <c r="A997" s="50">
        <v>5</v>
      </c>
      <c r="B997" s="61" t="s">
        <v>14</v>
      </c>
      <c r="C997" s="57">
        <v>7</v>
      </c>
      <c r="D997" s="76">
        <v>37159</v>
      </c>
      <c r="E997" s="83">
        <v>0</v>
      </c>
      <c r="F997" s="83">
        <v>0</v>
      </c>
      <c r="G997" s="83">
        <v>0</v>
      </c>
      <c r="H997" s="83">
        <v>0</v>
      </c>
      <c r="I997" s="83">
        <v>0</v>
      </c>
      <c r="J997" s="83">
        <v>0</v>
      </c>
      <c r="K997" s="83">
        <v>0</v>
      </c>
      <c r="L997" s="83">
        <v>0</v>
      </c>
      <c r="M997" s="83">
        <v>0</v>
      </c>
    </row>
    <row r="998" spans="1:13">
      <c r="A998" s="50">
        <v>5</v>
      </c>
      <c r="B998" s="61" t="s">
        <v>14</v>
      </c>
      <c r="C998" s="57">
        <v>8</v>
      </c>
      <c r="D998" s="76">
        <v>37188</v>
      </c>
      <c r="E998" s="83">
        <v>0</v>
      </c>
      <c r="F998" s="83">
        <v>0</v>
      </c>
      <c r="G998" s="83">
        <v>0</v>
      </c>
      <c r="H998" s="83">
        <v>0</v>
      </c>
      <c r="I998" s="83">
        <v>0</v>
      </c>
      <c r="J998" s="83">
        <v>0</v>
      </c>
      <c r="K998" s="83">
        <v>0</v>
      </c>
      <c r="L998" s="83">
        <v>0</v>
      </c>
      <c r="M998" s="83">
        <v>0</v>
      </c>
    </row>
    <row r="999" spans="1:13">
      <c r="A999" s="50">
        <v>5</v>
      </c>
      <c r="B999" s="61" t="s">
        <v>14</v>
      </c>
      <c r="C999" s="57">
        <v>9</v>
      </c>
      <c r="D999" s="76">
        <v>37223</v>
      </c>
      <c r="E999" s="83">
        <v>0</v>
      </c>
      <c r="F999" s="83">
        <v>0</v>
      </c>
      <c r="G999" s="83">
        <v>0</v>
      </c>
      <c r="H999" s="83">
        <v>0</v>
      </c>
      <c r="I999" s="83">
        <v>0</v>
      </c>
      <c r="J999" s="83">
        <v>0</v>
      </c>
      <c r="K999" s="83">
        <v>0</v>
      </c>
      <c r="L999" s="83">
        <v>0</v>
      </c>
      <c r="M999" s="83">
        <v>0</v>
      </c>
    </row>
    <row r="1000" spans="1:13">
      <c r="A1000" s="50">
        <v>5</v>
      </c>
      <c r="B1000" s="61" t="s">
        <v>14</v>
      </c>
      <c r="C1000" s="57">
        <v>10</v>
      </c>
      <c r="D1000" s="76">
        <v>37236</v>
      </c>
      <c r="E1000" s="83">
        <v>0</v>
      </c>
      <c r="F1000" s="83">
        <v>0</v>
      </c>
      <c r="G1000" s="83">
        <v>0</v>
      </c>
      <c r="H1000" s="83">
        <v>0</v>
      </c>
      <c r="I1000" s="83">
        <v>0</v>
      </c>
      <c r="J1000" s="83">
        <v>0</v>
      </c>
      <c r="K1000" s="83">
        <v>0</v>
      </c>
      <c r="L1000" s="83">
        <v>0</v>
      </c>
      <c r="M1000" s="83">
        <v>0</v>
      </c>
    </row>
    <row r="1001" spans="1:13">
      <c r="A1001" s="50">
        <v>5</v>
      </c>
      <c r="B1001" s="61" t="s">
        <v>14</v>
      </c>
      <c r="C1001" s="57">
        <v>11</v>
      </c>
      <c r="D1001" s="76">
        <v>37285</v>
      </c>
      <c r="E1001" s="83">
        <v>0</v>
      </c>
      <c r="F1001" s="83">
        <v>0</v>
      </c>
      <c r="G1001" s="83">
        <v>0</v>
      </c>
      <c r="H1001" s="83">
        <v>0</v>
      </c>
      <c r="I1001" s="83">
        <v>0</v>
      </c>
      <c r="J1001" s="83">
        <v>0</v>
      </c>
      <c r="K1001" s="83">
        <v>0</v>
      </c>
      <c r="L1001" s="83">
        <v>0.04</v>
      </c>
      <c r="M1001" s="83">
        <v>0.04</v>
      </c>
    </row>
    <row r="1002" spans="1:13">
      <c r="A1002" s="50">
        <v>5</v>
      </c>
      <c r="B1002" s="61" t="s">
        <v>14</v>
      </c>
      <c r="C1002" s="57">
        <v>12</v>
      </c>
      <c r="D1002" s="76">
        <v>37313</v>
      </c>
      <c r="E1002" s="83">
        <v>0</v>
      </c>
      <c r="F1002" s="83">
        <v>0</v>
      </c>
      <c r="G1002" s="83">
        <v>0</v>
      </c>
      <c r="H1002" s="83">
        <v>0</v>
      </c>
      <c r="I1002" s="83">
        <v>0</v>
      </c>
      <c r="J1002" s="83">
        <v>0</v>
      </c>
      <c r="K1002" s="83">
        <v>0</v>
      </c>
      <c r="L1002" s="83">
        <v>0</v>
      </c>
      <c r="M1002" s="83">
        <v>0</v>
      </c>
    </row>
    <row r="1003" spans="1:13">
      <c r="A1003" s="50">
        <v>5</v>
      </c>
      <c r="B1003" s="61" t="s">
        <v>95</v>
      </c>
      <c r="C1003" s="57">
        <v>1</v>
      </c>
      <c r="D1003" s="76">
        <v>36963</v>
      </c>
      <c r="E1003" s="83">
        <v>0</v>
      </c>
      <c r="F1003" s="83">
        <v>0</v>
      </c>
      <c r="G1003" s="83">
        <v>0</v>
      </c>
      <c r="H1003" s="83">
        <v>0</v>
      </c>
      <c r="I1003" s="83">
        <v>0</v>
      </c>
      <c r="J1003" s="83">
        <v>0</v>
      </c>
      <c r="K1003" s="83">
        <v>0</v>
      </c>
      <c r="L1003" s="83">
        <v>0</v>
      </c>
      <c r="M1003" s="83">
        <v>0</v>
      </c>
    </row>
    <row r="1004" spans="1:13">
      <c r="A1004" s="50">
        <v>5</v>
      </c>
      <c r="B1004" s="61" t="s">
        <v>95</v>
      </c>
      <c r="C1004" s="57">
        <v>2</v>
      </c>
      <c r="D1004" s="76">
        <v>36990</v>
      </c>
      <c r="E1004" s="83">
        <v>5</v>
      </c>
      <c r="F1004" s="83">
        <v>0</v>
      </c>
      <c r="G1004" s="83">
        <v>0</v>
      </c>
      <c r="H1004" s="83">
        <v>0</v>
      </c>
      <c r="I1004" s="83">
        <v>0</v>
      </c>
      <c r="J1004" s="83">
        <v>0</v>
      </c>
      <c r="K1004" s="83">
        <v>0</v>
      </c>
      <c r="L1004" s="83">
        <v>0</v>
      </c>
      <c r="M1004" s="83">
        <v>0</v>
      </c>
    </row>
    <row r="1005" spans="1:13">
      <c r="A1005" s="50">
        <v>5</v>
      </c>
      <c r="B1005" s="61" t="s">
        <v>95</v>
      </c>
      <c r="C1005" s="57">
        <v>3</v>
      </c>
      <c r="D1005" s="76">
        <v>37019</v>
      </c>
      <c r="E1005" s="83">
        <v>5</v>
      </c>
      <c r="F1005" s="83">
        <v>0</v>
      </c>
      <c r="G1005" s="83">
        <v>0</v>
      </c>
      <c r="H1005" s="83">
        <v>0</v>
      </c>
      <c r="I1005" s="83">
        <v>0</v>
      </c>
      <c r="J1005" s="83">
        <v>0</v>
      </c>
      <c r="K1005" s="83">
        <v>0</v>
      </c>
      <c r="L1005" s="83">
        <v>0</v>
      </c>
      <c r="M1005" s="83">
        <v>0</v>
      </c>
    </row>
    <row r="1006" spans="1:13">
      <c r="A1006" s="50">
        <v>5</v>
      </c>
      <c r="B1006" s="61" t="s">
        <v>95</v>
      </c>
      <c r="C1006" s="57">
        <v>4</v>
      </c>
      <c r="D1006" s="76">
        <v>37053</v>
      </c>
      <c r="E1006" s="83">
        <v>5</v>
      </c>
      <c r="F1006" s="83">
        <v>0</v>
      </c>
      <c r="G1006" s="83">
        <v>0</v>
      </c>
      <c r="H1006" s="83">
        <v>0</v>
      </c>
      <c r="I1006" s="83">
        <v>0</v>
      </c>
      <c r="J1006" s="83">
        <v>0</v>
      </c>
      <c r="K1006" s="83">
        <v>0</v>
      </c>
      <c r="L1006" s="83">
        <v>0.04</v>
      </c>
      <c r="M1006" s="83">
        <v>0.04</v>
      </c>
    </row>
    <row r="1007" spans="1:13">
      <c r="A1007" s="50">
        <v>5</v>
      </c>
      <c r="B1007" s="61" t="s">
        <v>95</v>
      </c>
      <c r="C1007" s="57">
        <v>5</v>
      </c>
      <c r="D1007" s="76">
        <v>37089</v>
      </c>
      <c r="E1007" s="83">
        <v>5</v>
      </c>
      <c r="F1007" s="83">
        <v>0</v>
      </c>
      <c r="G1007" s="83">
        <v>0</v>
      </c>
      <c r="H1007" s="83">
        <v>0</v>
      </c>
      <c r="I1007" s="83">
        <v>0</v>
      </c>
      <c r="J1007" s="83">
        <v>0</v>
      </c>
      <c r="K1007" s="83">
        <v>0</v>
      </c>
      <c r="L1007" s="83">
        <v>0.04</v>
      </c>
      <c r="M1007" s="83">
        <v>0.04</v>
      </c>
    </row>
    <row r="1008" spans="1:13">
      <c r="A1008" s="50">
        <v>5</v>
      </c>
      <c r="B1008" s="61" t="s">
        <v>95</v>
      </c>
      <c r="C1008" s="57">
        <v>6</v>
      </c>
      <c r="D1008" s="76">
        <v>37117</v>
      </c>
      <c r="E1008" s="83">
        <v>0.5</v>
      </c>
      <c r="F1008" s="83">
        <v>0</v>
      </c>
      <c r="G1008" s="83">
        <v>0</v>
      </c>
      <c r="H1008" s="83">
        <v>0</v>
      </c>
      <c r="I1008" s="83">
        <v>0</v>
      </c>
      <c r="J1008" s="83">
        <v>0</v>
      </c>
      <c r="K1008" s="83">
        <v>0</v>
      </c>
      <c r="L1008" s="83">
        <v>0</v>
      </c>
      <c r="M1008" s="83">
        <v>0</v>
      </c>
    </row>
    <row r="1009" spans="1:13">
      <c r="A1009" s="50">
        <v>5</v>
      </c>
      <c r="B1009" s="61" t="s">
        <v>95</v>
      </c>
      <c r="C1009" s="57">
        <v>7</v>
      </c>
      <c r="D1009" s="76">
        <v>37159</v>
      </c>
      <c r="E1009" s="83">
        <v>5</v>
      </c>
      <c r="F1009" s="83">
        <v>0</v>
      </c>
      <c r="G1009" s="83">
        <v>0</v>
      </c>
      <c r="H1009" s="83">
        <v>0</v>
      </c>
      <c r="I1009" s="83">
        <v>0</v>
      </c>
      <c r="J1009" s="83">
        <v>0</v>
      </c>
      <c r="K1009" s="83">
        <v>0</v>
      </c>
      <c r="L1009" s="83">
        <v>0</v>
      </c>
      <c r="M1009" s="83">
        <v>0</v>
      </c>
    </row>
    <row r="1010" spans="1:13">
      <c r="A1010" s="50">
        <v>5</v>
      </c>
      <c r="B1010" s="61" t="s">
        <v>95</v>
      </c>
      <c r="C1010" s="57">
        <v>8</v>
      </c>
      <c r="D1010" s="76">
        <v>37173</v>
      </c>
      <c r="E1010" s="83">
        <v>0.5</v>
      </c>
      <c r="F1010" s="83">
        <v>0</v>
      </c>
      <c r="G1010" s="83">
        <v>0</v>
      </c>
      <c r="H1010" s="83">
        <v>0</v>
      </c>
      <c r="I1010" s="83">
        <v>0</v>
      </c>
      <c r="J1010" s="83">
        <v>0</v>
      </c>
      <c r="K1010" s="83">
        <v>0</v>
      </c>
      <c r="L1010" s="83">
        <v>0</v>
      </c>
      <c r="M1010" s="83">
        <v>0</v>
      </c>
    </row>
    <row r="1011" spans="1:13">
      <c r="A1011" s="50">
        <v>5</v>
      </c>
      <c r="B1011" s="61" t="s">
        <v>95</v>
      </c>
      <c r="C1011" s="57">
        <v>9</v>
      </c>
      <c r="D1011" s="76">
        <v>37208</v>
      </c>
      <c r="E1011" s="83">
        <v>0</v>
      </c>
      <c r="F1011" s="83">
        <v>0</v>
      </c>
      <c r="G1011" s="83">
        <v>0</v>
      </c>
      <c r="H1011" s="83">
        <v>0</v>
      </c>
      <c r="I1011" s="83">
        <v>3</v>
      </c>
      <c r="J1011" s="83">
        <v>0</v>
      </c>
      <c r="K1011" s="83">
        <v>0</v>
      </c>
      <c r="L1011" s="83">
        <v>0</v>
      </c>
      <c r="M1011" s="83">
        <v>0</v>
      </c>
    </row>
    <row r="1012" spans="1:13">
      <c r="A1012" s="50">
        <v>5</v>
      </c>
      <c r="B1012" s="61" t="s">
        <v>95</v>
      </c>
      <c r="C1012" s="57">
        <v>10</v>
      </c>
      <c r="D1012" s="76">
        <v>37236</v>
      </c>
      <c r="E1012" s="83">
        <v>0</v>
      </c>
      <c r="F1012" s="83">
        <v>0</v>
      </c>
      <c r="G1012" s="83">
        <v>0</v>
      </c>
      <c r="H1012" s="83">
        <v>0</v>
      </c>
      <c r="I1012" s="83">
        <v>0</v>
      </c>
      <c r="J1012" s="83">
        <v>0</v>
      </c>
      <c r="K1012" s="83">
        <v>0</v>
      </c>
      <c r="L1012" s="83">
        <v>0</v>
      </c>
      <c r="M1012" s="83">
        <v>0</v>
      </c>
    </row>
    <row r="1013" spans="1:13">
      <c r="A1013" s="50">
        <v>5</v>
      </c>
      <c r="B1013" s="61" t="s">
        <v>95</v>
      </c>
      <c r="C1013" s="57">
        <v>11</v>
      </c>
      <c r="D1013" s="76">
        <v>37271</v>
      </c>
      <c r="E1013" s="83">
        <v>0.5</v>
      </c>
      <c r="F1013" s="83">
        <v>0</v>
      </c>
      <c r="G1013" s="83">
        <v>0</v>
      </c>
      <c r="H1013" s="83">
        <v>0</v>
      </c>
      <c r="I1013" s="83">
        <v>0</v>
      </c>
      <c r="J1013" s="83">
        <v>0</v>
      </c>
      <c r="K1013" s="83">
        <v>0</v>
      </c>
      <c r="L1013" s="83">
        <v>0</v>
      </c>
      <c r="M1013" s="83">
        <v>0</v>
      </c>
    </row>
    <row r="1014" spans="1:13">
      <c r="A1014" s="50">
        <v>5</v>
      </c>
      <c r="B1014" s="61" t="s">
        <v>95</v>
      </c>
      <c r="C1014" s="57">
        <v>12</v>
      </c>
      <c r="D1014" s="76">
        <v>37299</v>
      </c>
      <c r="E1014" s="83">
        <v>5</v>
      </c>
      <c r="F1014" s="83">
        <v>5</v>
      </c>
      <c r="G1014" s="83">
        <v>0</v>
      </c>
      <c r="H1014" s="83">
        <v>0</v>
      </c>
      <c r="I1014" s="83">
        <v>0</v>
      </c>
      <c r="J1014" s="83">
        <v>0</v>
      </c>
      <c r="K1014" s="83">
        <v>0</v>
      </c>
      <c r="L1014" s="83">
        <v>0</v>
      </c>
      <c r="M1014" s="83">
        <v>0</v>
      </c>
    </row>
    <row r="1015" spans="1:13">
      <c r="A1015" s="50">
        <v>5</v>
      </c>
      <c r="B1015" s="61" t="s">
        <v>7</v>
      </c>
      <c r="C1015" s="57">
        <v>1</v>
      </c>
      <c r="D1015" s="76">
        <v>36977</v>
      </c>
      <c r="E1015" s="83">
        <v>0</v>
      </c>
      <c r="F1015" s="83">
        <v>0</v>
      </c>
      <c r="G1015" s="83">
        <v>0</v>
      </c>
      <c r="H1015" s="83">
        <v>0</v>
      </c>
      <c r="I1015" s="83">
        <v>0</v>
      </c>
      <c r="J1015" s="83">
        <v>0</v>
      </c>
      <c r="K1015" s="83">
        <v>0</v>
      </c>
      <c r="L1015" s="83">
        <v>0</v>
      </c>
      <c r="M1015" s="83">
        <v>0</v>
      </c>
    </row>
    <row r="1016" spans="1:13">
      <c r="A1016" s="50">
        <v>5</v>
      </c>
      <c r="B1016" s="61" t="s">
        <v>7</v>
      </c>
      <c r="C1016" s="57">
        <v>2</v>
      </c>
      <c r="D1016" s="76">
        <v>37005</v>
      </c>
      <c r="E1016" s="83">
        <v>0</v>
      </c>
      <c r="F1016" s="83">
        <v>0</v>
      </c>
      <c r="G1016" s="83">
        <v>0</v>
      </c>
      <c r="H1016" s="83">
        <v>0</v>
      </c>
      <c r="I1016" s="83">
        <v>0</v>
      </c>
      <c r="J1016" s="83">
        <v>0</v>
      </c>
      <c r="K1016" s="83">
        <v>0</v>
      </c>
      <c r="L1016" s="83">
        <v>0</v>
      </c>
      <c r="M1016" s="83">
        <v>0</v>
      </c>
    </row>
    <row r="1017" spans="1:13">
      <c r="A1017" s="50">
        <v>5</v>
      </c>
      <c r="B1017" s="61" t="s">
        <v>7</v>
      </c>
      <c r="C1017" s="57">
        <v>3</v>
      </c>
      <c r="D1017" s="76">
        <v>37033</v>
      </c>
      <c r="E1017" s="83">
        <v>0</v>
      </c>
      <c r="F1017" s="83">
        <v>0</v>
      </c>
      <c r="G1017" s="83">
        <v>0</v>
      </c>
      <c r="H1017" s="83">
        <v>0</v>
      </c>
      <c r="I1017" s="83">
        <v>0</v>
      </c>
      <c r="J1017" s="83">
        <v>0</v>
      </c>
      <c r="K1017" s="83">
        <v>0</v>
      </c>
      <c r="L1017" s="83">
        <v>0</v>
      </c>
      <c r="M1017" s="83">
        <v>0</v>
      </c>
    </row>
    <row r="1018" spans="1:13">
      <c r="A1018" s="50">
        <v>5</v>
      </c>
      <c r="B1018" s="61" t="s">
        <v>7</v>
      </c>
      <c r="C1018" s="57">
        <v>4</v>
      </c>
      <c r="D1018" s="76">
        <v>37068</v>
      </c>
      <c r="E1018" s="83">
        <v>5</v>
      </c>
      <c r="F1018" s="83">
        <v>5</v>
      </c>
      <c r="G1018" s="83">
        <v>0</v>
      </c>
      <c r="H1018" s="83">
        <v>0</v>
      </c>
      <c r="I1018" s="83">
        <v>0</v>
      </c>
      <c r="J1018" s="83">
        <v>0</v>
      </c>
      <c r="K1018" s="83">
        <v>0</v>
      </c>
      <c r="L1018" s="83">
        <v>0.04</v>
      </c>
      <c r="M1018" s="83">
        <v>0.04</v>
      </c>
    </row>
    <row r="1019" spans="1:13">
      <c r="A1019" s="50">
        <v>5</v>
      </c>
      <c r="B1019" s="61" t="s">
        <v>7</v>
      </c>
      <c r="C1019" s="57">
        <v>5</v>
      </c>
      <c r="D1019" s="76">
        <v>37103</v>
      </c>
      <c r="E1019" s="83">
        <v>5</v>
      </c>
      <c r="F1019" s="83">
        <v>5</v>
      </c>
      <c r="G1019" s="83">
        <v>0</v>
      </c>
      <c r="H1019" s="83">
        <v>0</v>
      </c>
      <c r="I1019" s="83">
        <v>0</v>
      </c>
      <c r="J1019" s="83">
        <v>0</v>
      </c>
      <c r="K1019" s="83">
        <v>0</v>
      </c>
      <c r="L1019" s="83">
        <v>0</v>
      </c>
      <c r="M1019" s="83">
        <v>0</v>
      </c>
    </row>
    <row r="1020" spans="1:13">
      <c r="A1020" s="50">
        <v>5</v>
      </c>
      <c r="B1020" s="61" t="s">
        <v>7</v>
      </c>
      <c r="C1020" s="57">
        <v>6</v>
      </c>
      <c r="D1020" s="76">
        <v>37131</v>
      </c>
      <c r="E1020" s="83">
        <v>5</v>
      </c>
      <c r="F1020" s="83">
        <v>0.5</v>
      </c>
      <c r="G1020" s="83">
        <v>0</v>
      </c>
      <c r="H1020" s="83">
        <v>0</v>
      </c>
      <c r="I1020" s="83">
        <v>0</v>
      </c>
      <c r="J1020" s="83">
        <v>0</v>
      </c>
      <c r="K1020" s="83">
        <v>0</v>
      </c>
      <c r="L1020" s="83">
        <v>0</v>
      </c>
      <c r="M1020" s="83">
        <v>0</v>
      </c>
    </row>
    <row r="1021" spans="1:13">
      <c r="A1021" s="50">
        <v>5</v>
      </c>
      <c r="B1021" s="61" t="s">
        <v>7</v>
      </c>
      <c r="C1021" s="57">
        <v>7</v>
      </c>
      <c r="D1021" s="76">
        <v>37159</v>
      </c>
      <c r="E1021" s="83">
        <v>5</v>
      </c>
      <c r="F1021" s="83">
        <v>5</v>
      </c>
      <c r="G1021" s="83">
        <v>0.5</v>
      </c>
      <c r="H1021" s="83">
        <v>0</v>
      </c>
      <c r="I1021" s="83">
        <v>0</v>
      </c>
      <c r="J1021" s="83">
        <v>0</v>
      </c>
      <c r="K1021" s="83">
        <v>0</v>
      </c>
      <c r="L1021" s="83">
        <v>0</v>
      </c>
      <c r="M1021" s="83">
        <v>0</v>
      </c>
    </row>
    <row r="1022" spans="1:13">
      <c r="A1022" s="50">
        <v>5</v>
      </c>
      <c r="B1022" s="61" t="s">
        <v>7</v>
      </c>
      <c r="C1022" s="57">
        <v>8</v>
      </c>
      <c r="D1022" s="76">
        <v>37187</v>
      </c>
      <c r="E1022" s="83">
        <v>0.5</v>
      </c>
      <c r="F1022" s="83">
        <v>0</v>
      </c>
      <c r="G1022" s="83">
        <v>0</v>
      </c>
      <c r="H1022" s="83">
        <v>0</v>
      </c>
      <c r="I1022" s="83">
        <v>0</v>
      </c>
      <c r="J1022" s="83">
        <v>0</v>
      </c>
      <c r="K1022" s="83">
        <v>0</v>
      </c>
      <c r="L1022" s="83">
        <v>0</v>
      </c>
      <c r="M1022" s="83">
        <v>0</v>
      </c>
    </row>
    <row r="1023" spans="1:13">
      <c r="A1023" s="50">
        <v>5</v>
      </c>
      <c r="B1023" s="61" t="s">
        <v>7</v>
      </c>
      <c r="C1023" s="57">
        <v>9</v>
      </c>
      <c r="D1023" s="76">
        <v>37208</v>
      </c>
      <c r="E1023" s="83">
        <v>0</v>
      </c>
      <c r="F1023" s="83">
        <v>0</v>
      </c>
      <c r="G1023" s="83">
        <v>0</v>
      </c>
      <c r="H1023" s="83">
        <v>0</v>
      </c>
      <c r="I1023" s="83">
        <v>1</v>
      </c>
      <c r="J1023" s="83">
        <v>0</v>
      </c>
      <c r="K1023" s="83">
        <v>0</v>
      </c>
      <c r="L1023" s="83">
        <v>0</v>
      </c>
      <c r="M1023" s="83">
        <v>0</v>
      </c>
    </row>
    <row r="1024" spans="1:13">
      <c r="A1024" s="50">
        <v>5</v>
      </c>
      <c r="B1024" s="61" t="s">
        <v>7</v>
      </c>
      <c r="C1024" s="57">
        <v>10</v>
      </c>
      <c r="D1024" s="76">
        <v>37236</v>
      </c>
      <c r="E1024" s="83">
        <v>5</v>
      </c>
      <c r="F1024" s="83">
        <v>0.5</v>
      </c>
      <c r="G1024" s="83">
        <v>0</v>
      </c>
      <c r="H1024" s="83">
        <v>0</v>
      </c>
      <c r="I1024" s="83">
        <v>0</v>
      </c>
      <c r="J1024" s="83">
        <v>0</v>
      </c>
      <c r="K1024" s="83">
        <v>0</v>
      </c>
      <c r="L1024" s="83">
        <v>0</v>
      </c>
      <c r="M1024" s="83">
        <v>0</v>
      </c>
    </row>
    <row r="1025" spans="1:13">
      <c r="A1025" s="50">
        <v>5</v>
      </c>
      <c r="B1025" s="61" t="s">
        <v>7</v>
      </c>
      <c r="C1025" s="57">
        <v>11</v>
      </c>
      <c r="D1025" s="76">
        <v>37285</v>
      </c>
      <c r="E1025" s="83">
        <v>0.5</v>
      </c>
      <c r="F1025" s="83">
        <v>0</v>
      </c>
      <c r="G1025" s="83">
        <v>0</v>
      </c>
      <c r="H1025" s="83">
        <v>0</v>
      </c>
      <c r="I1025" s="83">
        <v>0</v>
      </c>
      <c r="J1025" s="83">
        <v>0</v>
      </c>
      <c r="K1025" s="83">
        <v>0</v>
      </c>
      <c r="L1025" s="83">
        <v>0</v>
      </c>
      <c r="M1025" s="83">
        <v>0</v>
      </c>
    </row>
    <row r="1026" spans="1:13">
      <c r="A1026" s="50">
        <v>5</v>
      </c>
      <c r="B1026" s="61" t="s">
        <v>7</v>
      </c>
      <c r="C1026" s="57">
        <v>12</v>
      </c>
      <c r="D1026" s="76">
        <v>37313</v>
      </c>
      <c r="E1026" s="83">
        <v>0</v>
      </c>
      <c r="F1026" s="83">
        <v>0</v>
      </c>
      <c r="G1026" s="83">
        <v>0</v>
      </c>
      <c r="H1026" s="83">
        <v>0</v>
      </c>
      <c r="I1026" s="83">
        <v>1</v>
      </c>
      <c r="J1026" s="83">
        <v>0</v>
      </c>
      <c r="K1026" s="83">
        <v>0</v>
      </c>
      <c r="L1026" s="83">
        <v>0</v>
      </c>
      <c r="M1026" s="83">
        <v>0</v>
      </c>
    </row>
    <row r="1027" spans="1:13">
      <c r="A1027" s="50">
        <v>5</v>
      </c>
      <c r="B1027" s="61" t="s">
        <v>17</v>
      </c>
      <c r="C1027" s="57">
        <v>1</v>
      </c>
      <c r="D1027" s="76">
        <v>36956</v>
      </c>
      <c r="E1027" s="83">
        <v>0.5</v>
      </c>
      <c r="F1027" s="83">
        <v>0</v>
      </c>
      <c r="G1027" s="83">
        <v>0</v>
      </c>
      <c r="H1027" s="83">
        <v>0</v>
      </c>
      <c r="I1027" s="83">
        <v>0</v>
      </c>
      <c r="J1027" s="83">
        <v>0</v>
      </c>
      <c r="K1027" s="83">
        <v>0</v>
      </c>
      <c r="L1027" s="83">
        <v>0</v>
      </c>
      <c r="M1027" s="83">
        <v>0</v>
      </c>
    </row>
    <row r="1028" spans="1:13">
      <c r="A1028" s="50">
        <v>5</v>
      </c>
      <c r="B1028" s="61" t="s">
        <v>17</v>
      </c>
      <c r="C1028" s="57">
        <v>2</v>
      </c>
      <c r="D1028" s="76">
        <v>37012</v>
      </c>
      <c r="E1028" s="83">
        <v>0</v>
      </c>
      <c r="F1028" s="83">
        <v>0</v>
      </c>
      <c r="G1028" s="83">
        <v>0</v>
      </c>
      <c r="H1028" s="83">
        <v>0</v>
      </c>
      <c r="I1028" s="83">
        <v>0</v>
      </c>
      <c r="J1028" s="83">
        <v>0</v>
      </c>
      <c r="K1028" s="83">
        <v>0</v>
      </c>
      <c r="L1028" s="83">
        <v>0</v>
      </c>
      <c r="M1028" s="83">
        <v>0</v>
      </c>
    </row>
    <row r="1029" spans="1:13">
      <c r="A1029" s="50">
        <v>5</v>
      </c>
      <c r="B1029" s="61" t="s">
        <v>17</v>
      </c>
      <c r="C1029" s="57">
        <v>3</v>
      </c>
      <c r="D1029" s="76">
        <v>37047</v>
      </c>
      <c r="E1029" s="83">
        <v>0</v>
      </c>
      <c r="F1029" s="83">
        <v>0</v>
      </c>
      <c r="G1029" s="83">
        <v>0</v>
      </c>
      <c r="H1029" s="83">
        <v>0</v>
      </c>
      <c r="I1029" s="83">
        <v>0</v>
      </c>
      <c r="J1029" s="83">
        <v>0</v>
      </c>
      <c r="K1029" s="83">
        <v>0</v>
      </c>
      <c r="L1029" s="83">
        <v>0.04</v>
      </c>
      <c r="M1029" s="83">
        <v>0.04</v>
      </c>
    </row>
    <row r="1030" spans="1:13">
      <c r="A1030" s="50">
        <v>5</v>
      </c>
      <c r="B1030" s="61" t="s">
        <v>17</v>
      </c>
      <c r="C1030" s="57">
        <v>4</v>
      </c>
      <c r="D1030" s="76">
        <v>37082</v>
      </c>
      <c r="E1030" s="83">
        <v>0.5</v>
      </c>
      <c r="F1030" s="83">
        <v>0</v>
      </c>
      <c r="G1030" s="83">
        <v>0</v>
      </c>
      <c r="H1030" s="83">
        <v>0</v>
      </c>
      <c r="I1030" s="83">
        <v>0</v>
      </c>
      <c r="J1030" s="83">
        <v>0</v>
      </c>
      <c r="K1030" s="83">
        <v>0</v>
      </c>
      <c r="L1030" s="83">
        <v>0.04</v>
      </c>
      <c r="M1030" s="83">
        <v>0.04</v>
      </c>
    </row>
    <row r="1031" spans="1:13">
      <c r="A1031" s="50">
        <v>5</v>
      </c>
      <c r="B1031" s="61" t="s">
        <v>17</v>
      </c>
      <c r="C1031" s="57">
        <v>5</v>
      </c>
      <c r="D1031" s="76">
        <v>37110</v>
      </c>
      <c r="E1031" s="83">
        <v>0.5</v>
      </c>
      <c r="F1031" s="83">
        <v>0</v>
      </c>
      <c r="G1031" s="83">
        <v>0</v>
      </c>
      <c r="H1031" s="83">
        <v>0</v>
      </c>
      <c r="I1031" s="83">
        <v>0.5</v>
      </c>
      <c r="J1031" s="83">
        <v>0</v>
      </c>
      <c r="K1031" s="83">
        <v>0</v>
      </c>
      <c r="L1031" s="83">
        <v>0</v>
      </c>
      <c r="M1031" s="83">
        <v>0</v>
      </c>
    </row>
    <row r="1032" spans="1:13">
      <c r="A1032" s="50">
        <v>5</v>
      </c>
      <c r="B1032" s="61" t="s">
        <v>17</v>
      </c>
      <c r="C1032" s="57">
        <v>6</v>
      </c>
      <c r="D1032" s="76">
        <v>37138</v>
      </c>
      <c r="E1032" s="83">
        <v>0</v>
      </c>
      <c r="F1032" s="83">
        <v>0</v>
      </c>
      <c r="G1032" s="83">
        <v>0</v>
      </c>
      <c r="H1032" s="83">
        <v>0</v>
      </c>
      <c r="I1032" s="83">
        <v>0</v>
      </c>
      <c r="J1032" s="83">
        <v>0</v>
      </c>
      <c r="K1032" s="83">
        <v>1.8666700000000001E-4</v>
      </c>
      <c r="L1032" s="83">
        <v>0.04</v>
      </c>
      <c r="M1032" s="83">
        <v>4.0186667000000002E-2</v>
      </c>
    </row>
    <row r="1033" spans="1:13">
      <c r="A1033" s="50">
        <v>5</v>
      </c>
      <c r="B1033" s="61" t="s">
        <v>17</v>
      </c>
      <c r="C1033" s="57">
        <v>7</v>
      </c>
      <c r="D1033" s="76">
        <v>37166</v>
      </c>
      <c r="E1033" s="83">
        <v>0.5</v>
      </c>
      <c r="F1033" s="83">
        <v>0</v>
      </c>
      <c r="G1033" s="83">
        <v>0</v>
      </c>
      <c r="H1033" s="83">
        <v>0</v>
      </c>
      <c r="I1033" s="83">
        <v>0</v>
      </c>
      <c r="J1033" s="83">
        <v>0</v>
      </c>
      <c r="K1033" s="83">
        <v>0</v>
      </c>
      <c r="L1033" s="83">
        <v>0</v>
      </c>
      <c r="M1033" s="83">
        <v>0</v>
      </c>
    </row>
    <row r="1034" spans="1:13">
      <c r="A1034" s="50">
        <v>5</v>
      </c>
      <c r="B1034" s="61" t="s">
        <v>17</v>
      </c>
      <c r="C1034" s="57">
        <v>8</v>
      </c>
      <c r="D1034" s="76">
        <v>37201</v>
      </c>
      <c r="E1034" s="83">
        <v>0.5</v>
      </c>
      <c r="F1034" s="83">
        <v>0</v>
      </c>
      <c r="G1034" s="83">
        <v>0</v>
      </c>
      <c r="H1034" s="83">
        <v>0</v>
      </c>
      <c r="I1034" s="83">
        <v>0</v>
      </c>
      <c r="J1034" s="83">
        <v>0</v>
      </c>
      <c r="K1034" s="83">
        <v>0</v>
      </c>
      <c r="L1034" s="83">
        <v>0.04</v>
      </c>
      <c r="M1034" s="83">
        <v>0.04</v>
      </c>
    </row>
    <row r="1035" spans="1:13">
      <c r="A1035" s="50">
        <v>5</v>
      </c>
      <c r="B1035" s="61" t="s">
        <v>17</v>
      </c>
      <c r="C1035" s="57">
        <v>9</v>
      </c>
      <c r="D1035" s="76">
        <v>37229</v>
      </c>
      <c r="E1035" s="83">
        <v>5</v>
      </c>
      <c r="F1035" s="83">
        <v>0.5</v>
      </c>
      <c r="G1035" s="83">
        <v>0.5</v>
      </c>
      <c r="H1035" s="83">
        <v>0</v>
      </c>
      <c r="I1035" s="83">
        <v>0</v>
      </c>
      <c r="J1035" s="83">
        <v>0</v>
      </c>
      <c r="K1035" s="83">
        <v>9.2000000000000003E-4</v>
      </c>
      <c r="L1035" s="83">
        <v>0.04</v>
      </c>
      <c r="M1035" s="83">
        <v>4.0919999999999998E-2</v>
      </c>
    </row>
    <row r="1036" spans="1:13">
      <c r="A1036" s="50">
        <v>5</v>
      </c>
      <c r="B1036" s="61" t="s">
        <v>17</v>
      </c>
      <c r="C1036" s="57">
        <v>10</v>
      </c>
      <c r="D1036" s="76">
        <v>37264</v>
      </c>
      <c r="E1036" s="83">
        <v>0</v>
      </c>
      <c r="F1036" s="83">
        <v>0</v>
      </c>
      <c r="G1036" s="83">
        <v>0.5</v>
      </c>
      <c r="H1036" s="83">
        <v>0</v>
      </c>
      <c r="I1036" s="83">
        <v>0</v>
      </c>
      <c r="J1036" s="83">
        <v>0</v>
      </c>
      <c r="K1036" s="83">
        <v>0</v>
      </c>
      <c r="L1036" s="83">
        <v>0</v>
      </c>
      <c r="M1036" s="83">
        <v>0</v>
      </c>
    </row>
    <row r="1037" spans="1:13">
      <c r="A1037" s="50">
        <v>5</v>
      </c>
      <c r="B1037" s="61" t="s">
        <v>17</v>
      </c>
      <c r="C1037" s="57">
        <v>11</v>
      </c>
      <c r="D1037" s="76">
        <v>37292</v>
      </c>
      <c r="E1037" s="83">
        <v>0.5</v>
      </c>
      <c r="F1037" s="83">
        <v>0.5</v>
      </c>
      <c r="G1037" s="83">
        <v>0</v>
      </c>
      <c r="H1037" s="83">
        <v>0</v>
      </c>
      <c r="I1037" s="83">
        <v>0</v>
      </c>
      <c r="J1037" s="83">
        <v>0</v>
      </c>
      <c r="K1037" s="83">
        <v>0</v>
      </c>
      <c r="L1037" s="83">
        <v>0</v>
      </c>
      <c r="M1037" s="83">
        <v>0</v>
      </c>
    </row>
    <row r="1038" spans="1:13">
      <c r="A1038" s="50">
        <v>5</v>
      </c>
      <c r="B1038" s="61" t="s">
        <v>17</v>
      </c>
      <c r="C1038" s="57">
        <v>12</v>
      </c>
      <c r="D1038" s="76">
        <v>37320</v>
      </c>
      <c r="E1038" s="83">
        <v>0</v>
      </c>
      <c r="F1038" s="83">
        <v>0</v>
      </c>
      <c r="G1038" s="83">
        <v>0</v>
      </c>
      <c r="H1038" s="83">
        <v>0</v>
      </c>
      <c r="I1038" s="83">
        <v>0</v>
      </c>
      <c r="J1038" s="83">
        <v>0</v>
      </c>
      <c r="K1038" s="83">
        <v>0</v>
      </c>
      <c r="L1038" s="83">
        <v>0</v>
      </c>
      <c r="M1038" s="83">
        <v>0</v>
      </c>
    </row>
    <row r="1039" spans="1:13">
      <c r="A1039" s="50">
        <v>5</v>
      </c>
      <c r="B1039" s="61" t="s">
        <v>11</v>
      </c>
      <c r="C1039" s="57">
        <v>1</v>
      </c>
      <c r="D1039" s="76">
        <v>36963</v>
      </c>
      <c r="E1039" s="83">
        <v>0</v>
      </c>
      <c r="F1039" s="83">
        <v>0</v>
      </c>
      <c r="G1039" s="83">
        <v>0</v>
      </c>
      <c r="H1039" s="83">
        <v>0</v>
      </c>
      <c r="I1039" s="83">
        <v>0</v>
      </c>
      <c r="J1039" s="83">
        <v>0</v>
      </c>
      <c r="K1039" s="83">
        <v>0</v>
      </c>
      <c r="L1039" s="83">
        <v>0</v>
      </c>
      <c r="M1039" s="83">
        <v>0</v>
      </c>
    </row>
    <row r="1040" spans="1:13">
      <c r="A1040" s="50">
        <v>5</v>
      </c>
      <c r="B1040" s="61" t="s">
        <v>11</v>
      </c>
      <c r="C1040" s="57">
        <v>2</v>
      </c>
      <c r="D1040" s="76">
        <v>36991</v>
      </c>
      <c r="E1040" s="83">
        <v>0</v>
      </c>
      <c r="F1040" s="83">
        <v>0</v>
      </c>
      <c r="G1040" s="83">
        <v>0</v>
      </c>
      <c r="H1040" s="83">
        <v>0</v>
      </c>
      <c r="I1040" s="83">
        <v>2</v>
      </c>
      <c r="J1040" s="83">
        <v>0</v>
      </c>
      <c r="K1040" s="83">
        <v>0</v>
      </c>
      <c r="L1040" s="83">
        <v>0</v>
      </c>
      <c r="M1040" s="83">
        <v>0</v>
      </c>
    </row>
    <row r="1041" spans="1:13">
      <c r="A1041" s="50">
        <v>5</v>
      </c>
      <c r="B1041" s="61" t="s">
        <v>11</v>
      </c>
      <c r="C1041" s="57">
        <v>3</v>
      </c>
      <c r="D1041" s="76">
        <v>37019</v>
      </c>
      <c r="E1041" s="83">
        <v>0</v>
      </c>
      <c r="F1041" s="83">
        <v>0</v>
      </c>
      <c r="G1041" s="83">
        <v>0</v>
      </c>
      <c r="H1041" s="83">
        <v>0</v>
      </c>
      <c r="I1041" s="83">
        <v>0</v>
      </c>
      <c r="J1041" s="83">
        <v>0</v>
      </c>
      <c r="K1041" s="83">
        <v>0</v>
      </c>
      <c r="L1041" s="83">
        <v>0</v>
      </c>
      <c r="M1041" s="83">
        <v>0</v>
      </c>
    </row>
    <row r="1042" spans="1:13">
      <c r="A1042" s="50">
        <v>5</v>
      </c>
      <c r="B1042" s="61" t="s">
        <v>11</v>
      </c>
      <c r="C1042" s="57">
        <v>4</v>
      </c>
      <c r="D1042" s="76">
        <v>37054</v>
      </c>
      <c r="E1042" s="83">
        <v>0</v>
      </c>
      <c r="F1042" s="83">
        <v>0</v>
      </c>
      <c r="G1042" s="83">
        <v>0</v>
      </c>
      <c r="H1042" s="83">
        <v>0</v>
      </c>
      <c r="I1042" s="83">
        <v>0</v>
      </c>
      <c r="J1042" s="83">
        <v>0</v>
      </c>
      <c r="K1042" s="83">
        <v>0</v>
      </c>
      <c r="L1042" s="83">
        <v>0</v>
      </c>
      <c r="M1042" s="83">
        <v>0</v>
      </c>
    </row>
    <row r="1043" spans="1:13">
      <c r="A1043" s="50">
        <v>5</v>
      </c>
      <c r="B1043" s="61" t="s">
        <v>11</v>
      </c>
      <c r="C1043" s="57">
        <v>5</v>
      </c>
      <c r="D1043" s="76">
        <v>37089</v>
      </c>
      <c r="E1043" s="83">
        <v>0</v>
      </c>
      <c r="F1043" s="83">
        <v>0</v>
      </c>
      <c r="G1043" s="83">
        <v>0</v>
      </c>
      <c r="H1043" s="83">
        <v>0</v>
      </c>
      <c r="I1043" s="83">
        <v>0</v>
      </c>
      <c r="J1043" s="83">
        <v>0</v>
      </c>
      <c r="K1043" s="83">
        <v>0</v>
      </c>
      <c r="L1043" s="83">
        <v>0</v>
      </c>
      <c r="M1043" s="83">
        <v>0</v>
      </c>
    </row>
    <row r="1044" spans="1:13">
      <c r="A1044" s="50">
        <v>5</v>
      </c>
      <c r="B1044" s="61" t="s">
        <v>11</v>
      </c>
      <c r="C1044" s="57">
        <v>6</v>
      </c>
      <c r="D1044" s="76">
        <v>37117</v>
      </c>
      <c r="E1044" s="83">
        <v>0</v>
      </c>
      <c r="F1044" s="83">
        <v>0</v>
      </c>
      <c r="G1044" s="83">
        <v>0</v>
      </c>
      <c r="H1044" s="83">
        <v>0</v>
      </c>
      <c r="I1044" s="83">
        <v>0</v>
      </c>
      <c r="J1044" s="83">
        <v>0</v>
      </c>
      <c r="K1044" s="83">
        <v>0</v>
      </c>
      <c r="L1044" s="83">
        <v>0.04</v>
      </c>
      <c r="M1044" s="83">
        <v>0.04</v>
      </c>
    </row>
    <row r="1045" spans="1:13">
      <c r="A1045" s="50">
        <v>5</v>
      </c>
      <c r="B1045" s="61" t="s">
        <v>11</v>
      </c>
      <c r="C1045" s="57">
        <v>7</v>
      </c>
      <c r="D1045" s="76">
        <v>37159</v>
      </c>
      <c r="E1045" s="83">
        <v>0</v>
      </c>
      <c r="F1045" s="83">
        <v>0</v>
      </c>
      <c r="G1045" s="83">
        <v>0</v>
      </c>
      <c r="H1045" s="83">
        <v>0</v>
      </c>
      <c r="I1045" s="83">
        <v>0</v>
      </c>
      <c r="J1045" s="83">
        <v>0</v>
      </c>
      <c r="K1045" s="83">
        <v>0</v>
      </c>
      <c r="L1045" s="83">
        <v>0</v>
      </c>
      <c r="M1045" s="83">
        <v>0</v>
      </c>
    </row>
    <row r="1046" spans="1:13">
      <c r="A1046" s="50">
        <v>5</v>
      </c>
      <c r="B1046" s="61" t="s">
        <v>11</v>
      </c>
      <c r="C1046" s="57">
        <v>8</v>
      </c>
      <c r="D1046" s="76">
        <v>37187</v>
      </c>
      <c r="E1046" s="83">
        <v>0</v>
      </c>
      <c r="F1046" s="83">
        <v>0</v>
      </c>
      <c r="G1046" s="83">
        <v>0</v>
      </c>
      <c r="H1046" s="83">
        <v>0</v>
      </c>
      <c r="I1046" s="83">
        <v>0</v>
      </c>
      <c r="J1046" s="83">
        <v>0</v>
      </c>
      <c r="K1046" s="83">
        <v>0</v>
      </c>
      <c r="L1046" s="83">
        <v>0</v>
      </c>
      <c r="M1046" s="83">
        <v>0</v>
      </c>
    </row>
    <row r="1047" spans="1:13">
      <c r="A1047" s="50">
        <v>5</v>
      </c>
      <c r="B1047" s="61" t="s">
        <v>11</v>
      </c>
      <c r="C1047" s="57">
        <v>9</v>
      </c>
      <c r="D1047" s="76">
        <v>37208</v>
      </c>
      <c r="E1047" s="83">
        <v>0</v>
      </c>
      <c r="F1047" s="83">
        <v>0</v>
      </c>
      <c r="G1047" s="83">
        <v>0</v>
      </c>
      <c r="H1047" s="83">
        <v>0</v>
      </c>
      <c r="I1047" s="83">
        <v>0</v>
      </c>
      <c r="J1047" s="83">
        <v>0</v>
      </c>
      <c r="K1047" s="83">
        <v>0</v>
      </c>
      <c r="L1047" s="83">
        <v>0</v>
      </c>
      <c r="M1047" s="83">
        <v>0</v>
      </c>
    </row>
    <row r="1048" spans="1:13">
      <c r="A1048" s="50">
        <v>5</v>
      </c>
      <c r="B1048" s="61" t="s">
        <v>11</v>
      </c>
      <c r="C1048" s="57">
        <v>10</v>
      </c>
      <c r="D1048" s="76">
        <v>37236</v>
      </c>
      <c r="E1048" s="83">
        <v>0</v>
      </c>
      <c r="F1048" s="83">
        <v>0</v>
      </c>
      <c r="G1048" s="83">
        <v>0</v>
      </c>
      <c r="H1048" s="83">
        <v>0</v>
      </c>
      <c r="I1048" s="83">
        <v>0</v>
      </c>
      <c r="J1048" s="83">
        <v>0</v>
      </c>
      <c r="K1048" s="83">
        <v>0</v>
      </c>
      <c r="L1048" s="83">
        <v>0</v>
      </c>
      <c r="M1048" s="83">
        <v>0</v>
      </c>
    </row>
    <row r="1049" spans="1:13">
      <c r="A1049" s="50">
        <v>5</v>
      </c>
      <c r="B1049" s="61" t="s">
        <v>11</v>
      </c>
      <c r="C1049" s="57">
        <v>11</v>
      </c>
      <c r="D1049" s="76">
        <v>37284</v>
      </c>
      <c r="E1049" s="83">
        <v>0</v>
      </c>
      <c r="F1049" s="83">
        <v>0</v>
      </c>
      <c r="G1049" s="83">
        <v>0</v>
      </c>
      <c r="H1049" s="83">
        <v>0</v>
      </c>
      <c r="I1049" s="83">
        <v>0</v>
      </c>
      <c r="J1049" s="83">
        <v>0</v>
      </c>
      <c r="K1049" s="83">
        <v>0</v>
      </c>
      <c r="L1049" s="83">
        <v>0</v>
      </c>
      <c r="M1049" s="83">
        <v>0</v>
      </c>
    </row>
    <row r="1050" spans="1:13">
      <c r="A1050" s="50">
        <v>5</v>
      </c>
      <c r="B1050" s="61" t="s">
        <v>11</v>
      </c>
      <c r="C1050" s="57">
        <v>12</v>
      </c>
      <c r="D1050" s="76">
        <v>37299</v>
      </c>
      <c r="E1050" s="83">
        <v>0</v>
      </c>
      <c r="F1050" s="83">
        <v>0</v>
      </c>
      <c r="G1050" s="83">
        <v>0</v>
      </c>
      <c r="H1050" s="83">
        <v>0</v>
      </c>
      <c r="I1050" s="83">
        <v>0</v>
      </c>
      <c r="J1050" s="83">
        <v>0</v>
      </c>
      <c r="K1050" s="83">
        <v>0</v>
      </c>
      <c r="L1050" s="83">
        <v>0</v>
      </c>
      <c r="M1050" s="83">
        <v>0</v>
      </c>
    </row>
    <row r="1051" spans="1:13">
      <c r="A1051" s="50">
        <v>5</v>
      </c>
      <c r="B1051" s="61" t="s">
        <v>9</v>
      </c>
      <c r="C1051" s="57">
        <v>1</v>
      </c>
      <c r="D1051" s="76">
        <v>36956</v>
      </c>
      <c r="E1051" s="83">
        <v>5</v>
      </c>
      <c r="F1051" s="83">
        <v>0</v>
      </c>
      <c r="G1051" s="83">
        <v>0</v>
      </c>
      <c r="H1051" s="83">
        <v>0</v>
      </c>
      <c r="I1051" s="83">
        <v>0</v>
      </c>
      <c r="J1051" s="83">
        <v>0</v>
      </c>
      <c r="K1051" s="83">
        <v>0</v>
      </c>
      <c r="L1051" s="83">
        <v>0</v>
      </c>
      <c r="M1051" s="83">
        <v>0</v>
      </c>
    </row>
    <row r="1052" spans="1:13">
      <c r="A1052" s="50">
        <v>5</v>
      </c>
      <c r="B1052" s="61" t="s">
        <v>9</v>
      </c>
      <c r="C1052" s="57">
        <v>2</v>
      </c>
      <c r="D1052" s="76">
        <v>37012</v>
      </c>
      <c r="E1052" s="83">
        <v>5</v>
      </c>
      <c r="F1052" s="83">
        <v>0</v>
      </c>
      <c r="G1052" s="83">
        <v>0</v>
      </c>
      <c r="H1052" s="83">
        <v>0</v>
      </c>
      <c r="I1052" s="83">
        <v>0</v>
      </c>
      <c r="J1052" s="83">
        <v>0</v>
      </c>
      <c r="K1052" s="83">
        <v>0</v>
      </c>
      <c r="L1052" s="83">
        <v>0</v>
      </c>
      <c r="M1052" s="83">
        <v>0</v>
      </c>
    </row>
    <row r="1053" spans="1:13">
      <c r="A1053" s="50">
        <v>5</v>
      </c>
      <c r="B1053" s="61" t="s">
        <v>9</v>
      </c>
      <c r="C1053" s="57">
        <v>3</v>
      </c>
      <c r="D1053" s="76">
        <v>37047</v>
      </c>
      <c r="E1053" s="83">
        <v>0</v>
      </c>
      <c r="F1053" s="83">
        <v>0</v>
      </c>
      <c r="G1053" s="83">
        <v>0</v>
      </c>
      <c r="H1053" s="83">
        <v>0</v>
      </c>
      <c r="I1053" s="83">
        <v>0</v>
      </c>
      <c r="J1053" s="83">
        <v>0</v>
      </c>
      <c r="K1053" s="83">
        <v>0</v>
      </c>
      <c r="L1053" s="83">
        <v>0.04</v>
      </c>
      <c r="M1053" s="83">
        <v>0.04</v>
      </c>
    </row>
    <row r="1054" spans="1:13">
      <c r="A1054" s="50">
        <v>5</v>
      </c>
      <c r="B1054" s="61" t="s">
        <v>9</v>
      </c>
      <c r="C1054" s="57">
        <v>4</v>
      </c>
      <c r="D1054" s="76">
        <v>37082</v>
      </c>
      <c r="E1054" s="83">
        <v>0</v>
      </c>
      <c r="F1054" s="83">
        <v>0</v>
      </c>
      <c r="G1054" s="83">
        <v>0</v>
      </c>
      <c r="H1054" s="83">
        <v>0</v>
      </c>
      <c r="I1054" s="83">
        <v>0</v>
      </c>
      <c r="J1054" s="83">
        <v>0</v>
      </c>
      <c r="K1054" s="83">
        <v>0</v>
      </c>
      <c r="L1054" s="83">
        <v>0</v>
      </c>
      <c r="M1054" s="83">
        <v>0</v>
      </c>
    </row>
    <row r="1055" spans="1:13">
      <c r="A1055" s="50">
        <v>5</v>
      </c>
      <c r="B1055" s="61" t="s">
        <v>9</v>
      </c>
      <c r="C1055" s="57">
        <v>5</v>
      </c>
      <c r="D1055" s="76">
        <v>37110</v>
      </c>
      <c r="E1055" s="83">
        <v>0</v>
      </c>
      <c r="F1055" s="83">
        <v>0</v>
      </c>
      <c r="G1055" s="83">
        <v>0</v>
      </c>
      <c r="H1055" s="83">
        <v>0</v>
      </c>
      <c r="I1055" s="83">
        <v>0</v>
      </c>
      <c r="J1055" s="83">
        <v>0</v>
      </c>
      <c r="K1055" s="83">
        <v>0</v>
      </c>
      <c r="L1055" s="83">
        <v>0</v>
      </c>
      <c r="M1055" s="83">
        <v>0</v>
      </c>
    </row>
    <row r="1056" spans="1:13">
      <c r="A1056" s="50">
        <v>5</v>
      </c>
      <c r="B1056" s="61" t="s">
        <v>9</v>
      </c>
      <c r="C1056" s="57">
        <v>6</v>
      </c>
      <c r="D1056" s="76">
        <v>37152</v>
      </c>
      <c r="E1056" s="83">
        <v>0.5</v>
      </c>
      <c r="F1056" s="83">
        <v>0</v>
      </c>
      <c r="G1056" s="83">
        <v>0</v>
      </c>
      <c r="H1056" s="83">
        <v>0</v>
      </c>
      <c r="I1056" s="83">
        <v>0</v>
      </c>
      <c r="J1056" s="83">
        <v>0</v>
      </c>
      <c r="K1056" s="83">
        <v>0</v>
      </c>
      <c r="L1056" s="83">
        <v>0.04</v>
      </c>
      <c r="M1056" s="83">
        <v>0.04</v>
      </c>
    </row>
    <row r="1057" spans="1:13">
      <c r="A1057" s="50">
        <v>5</v>
      </c>
      <c r="B1057" s="61" t="s">
        <v>9</v>
      </c>
      <c r="C1057" s="57">
        <v>7</v>
      </c>
      <c r="D1057" s="76">
        <v>37166</v>
      </c>
      <c r="E1057" s="83">
        <v>0</v>
      </c>
      <c r="F1057" s="83">
        <v>0</v>
      </c>
      <c r="G1057" s="83">
        <v>0</v>
      </c>
      <c r="H1057" s="83">
        <v>0</v>
      </c>
      <c r="I1057" s="83">
        <v>0</v>
      </c>
      <c r="J1057" s="83">
        <v>0</v>
      </c>
      <c r="K1057" s="83">
        <v>0</v>
      </c>
      <c r="L1057" s="83">
        <v>0</v>
      </c>
      <c r="M1057" s="83">
        <v>0</v>
      </c>
    </row>
    <row r="1058" spans="1:13">
      <c r="A1058" s="50">
        <v>5</v>
      </c>
      <c r="B1058" s="61" t="s">
        <v>9</v>
      </c>
      <c r="C1058" s="57">
        <v>8</v>
      </c>
      <c r="D1058" s="76">
        <v>37222</v>
      </c>
      <c r="E1058" s="83">
        <v>5</v>
      </c>
      <c r="F1058" s="83">
        <v>0</v>
      </c>
      <c r="G1058" s="83">
        <v>0</v>
      </c>
      <c r="H1058" s="83">
        <v>0</v>
      </c>
      <c r="I1058" s="83">
        <v>0</v>
      </c>
      <c r="J1058" s="83">
        <v>0</v>
      </c>
      <c r="K1058" s="83">
        <v>0</v>
      </c>
      <c r="L1058" s="83">
        <v>0</v>
      </c>
      <c r="M1058" s="83">
        <v>0</v>
      </c>
    </row>
    <row r="1059" spans="1:13">
      <c r="A1059" s="50">
        <v>5</v>
      </c>
      <c r="B1059" s="61" t="s">
        <v>9</v>
      </c>
      <c r="C1059" s="57">
        <v>9</v>
      </c>
      <c r="D1059" s="76">
        <v>37229</v>
      </c>
      <c r="E1059" s="83">
        <v>0</v>
      </c>
      <c r="F1059" s="83">
        <v>0</v>
      </c>
      <c r="G1059" s="83">
        <v>0</v>
      </c>
      <c r="H1059" s="83">
        <v>0</v>
      </c>
      <c r="I1059" s="83">
        <v>0</v>
      </c>
      <c r="J1059" s="83">
        <v>0</v>
      </c>
      <c r="K1059" s="83">
        <v>0</v>
      </c>
      <c r="L1059" s="83">
        <v>0</v>
      </c>
      <c r="M1059" s="83">
        <v>0</v>
      </c>
    </row>
    <row r="1060" spans="1:13">
      <c r="A1060" s="50">
        <v>5</v>
      </c>
      <c r="B1060" s="61" t="s">
        <v>9</v>
      </c>
      <c r="C1060" s="57">
        <v>10</v>
      </c>
      <c r="D1060" s="76">
        <v>37264</v>
      </c>
      <c r="E1060" s="83">
        <v>0</v>
      </c>
      <c r="F1060" s="83">
        <v>0</v>
      </c>
      <c r="G1060" s="83">
        <v>0</v>
      </c>
      <c r="H1060" s="83">
        <v>0</v>
      </c>
      <c r="I1060" s="83">
        <v>0</v>
      </c>
      <c r="J1060" s="83">
        <v>0</v>
      </c>
      <c r="K1060" s="83">
        <v>0</v>
      </c>
      <c r="L1060" s="83">
        <v>0</v>
      </c>
      <c r="M1060" s="83">
        <v>0</v>
      </c>
    </row>
    <row r="1061" spans="1:13">
      <c r="A1061" s="50">
        <v>5</v>
      </c>
      <c r="B1061" s="61" t="s">
        <v>9</v>
      </c>
      <c r="C1061" s="57">
        <v>11</v>
      </c>
      <c r="D1061" s="76">
        <v>37292</v>
      </c>
      <c r="E1061" s="83">
        <v>0.5</v>
      </c>
      <c r="F1061" s="83">
        <v>0</v>
      </c>
      <c r="G1061" s="83">
        <v>0</v>
      </c>
      <c r="H1061" s="83">
        <v>0</v>
      </c>
      <c r="I1061" s="83">
        <v>0</v>
      </c>
      <c r="J1061" s="83">
        <v>0</v>
      </c>
      <c r="K1061" s="83">
        <v>0</v>
      </c>
      <c r="L1061" s="83">
        <v>0</v>
      </c>
      <c r="M1061" s="83">
        <v>0</v>
      </c>
    </row>
    <row r="1062" spans="1:13">
      <c r="A1062" s="50">
        <v>5</v>
      </c>
      <c r="B1062" s="61" t="s">
        <v>9</v>
      </c>
      <c r="C1062" s="57">
        <v>12</v>
      </c>
      <c r="D1062" s="76">
        <v>37320</v>
      </c>
      <c r="E1062" s="83">
        <v>0.5</v>
      </c>
      <c r="F1062" s="83">
        <v>0</v>
      </c>
      <c r="G1062" s="83">
        <v>0</v>
      </c>
      <c r="H1062" s="83">
        <v>0</v>
      </c>
      <c r="I1062" s="83">
        <v>0</v>
      </c>
      <c r="J1062" s="83">
        <v>0</v>
      </c>
      <c r="K1062" s="83">
        <v>0</v>
      </c>
      <c r="L1062" s="83">
        <v>0</v>
      </c>
      <c r="M1062" s="83">
        <v>0</v>
      </c>
    </row>
    <row r="1063" spans="1:13">
      <c r="A1063" s="50">
        <v>5</v>
      </c>
      <c r="B1063" s="61" t="s">
        <v>10</v>
      </c>
      <c r="C1063" s="57">
        <v>1</v>
      </c>
      <c r="D1063" s="76">
        <v>36998</v>
      </c>
      <c r="E1063" s="83">
        <v>0</v>
      </c>
      <c r="F1063" s="83">
        <v>0</v>
      </c>
      <c r="G1063" s="83">
        <v>0</v>
      </c>
      <c r="H1063" s="83">
        <v>0</v>
      </c>
      <c r="I1063" s="83">
        <v>6</v>
      </c>
      <c r="J1063" s="83">
        <v>0</v>
      </c>
      <c r="K1063" s="83">
        <v>0</v>
      </c>
      <c r="L1063" s="83">
        <v>0</v>
      </c>
      <c r="M1063" s="83">
        <v>0</v>
      </c>
    </row>
    <row r="1064" spans="1:13">
      <c r="A1064" s="50">
        <v>5</v>
      </c>
      <c r="B1064" s="61" t="s">
        <v>10</v>
      </c>
      <c r="C1064" s="57">
        <v>2</v>
      </c>
      <c r="D1064" s="76">
        <v>37040</v>
      </c>
      <c r="E1064" s="83">
        <v>0</v>
      </c>
      <c r="F1064" s="83">
        <v>0</v>
      </c>
      <c r="G1064" s="83">
        <v>0</v>
      </c>
      <c r="H1064" s="83">
        <v>0</v>
      </c>
      <c r="I1064" s="83">
        <v>0</v>
      </c>
      <c r="J1064" s="83">
        <v>0</v>
      </c>
      <c r="K1064" s="83">
        <v>0</v>
      </c>
      <c r="L1064" s="83">
        <v>0</v>
      </c>
      <c r="M1064" s="83">
        <v>0</v>
      </c>
    </row>
    <row r="1065" spans="1:13">
      <c r="A1065" s="50">
        <v>5</v>
      </c>
      <c r="B1065" s="61" t="s">
        <v>10</v>
      </c>
      <c r="C1065" s="57">
        <v>3</v>
      </c>
      <c r="D1065" s="76">
        <v>37061</v>
      </c>
      <c r="E1065" s="83">
        <v>0</v>
      </c>
      <c r="F1065" s="83">
        <v>0</v>
      </c>
      <c r="G1065" s="83">
        <v>0</v>
      </c>
      <c r="H1065" s="83">
        <v>0</v>
      </c>
      <c r="I1065" s="83">
        <v>0</v>
      </c>
      <c r="J1065" s="83">
        <v>0</v>
      </c>
      <c r="K1065" s="83">
        <v>0</v>
      </c>
      <c r="L1065" s="83">
        <v>0</v>
      </c>
      <c r="M1065" s="83">
        <v>0</v>
      </c>
    </row>
    <row r="1066" spans="1:13">
      <c r="A1066" s="50">
        <v>5</v>
      </c>
      <c r="B1066" s="61" t="s">
        <v>10</v>
      </c>
      <c r="C1066" s="57">
        <v>4</v>
      </c>
      <c r="D1066" s="76">
        <v>37096</v>
      </c>
      <c r="E1066" s="83">
        <v>0</v>
      </c>
      <c r="F1066" s="83">
        <v>0</v>
      </c>
      <c r="G1066" s="83">
        <v>0</v>
      </c>
      <c r="H1066" s="83">
        <v>0</v>
      </c>
      <c r="I1066" s="83">
        <v>0</v>
      </c>
      <c r="J1066" s="83">
        <v>0</v>
      </c>
      <c r="K1066" s="83">
        <v>0</v>
      </c>
      <c r="L1066" s="83">
        <v>0</v>
      </c>
      <c r="M1066" s="83">
        <v>0</v>
      </c>
    </row>
    <row r="1067" spans="1:13">
      <c r="A1067" s="50">
        <v>5</v>
      </c>
      <c r="B1067" s="61" t="s">
        <v>10</v>
      </c>
      <c r="C1067" s="57">
        <v>5</v>
      </c>
      <c r="D1067" s="76">
        <v>37124</v>
      </c>
      <c r="E1067" s="83">
        <v>0</v>
      </c>
      <c r="F1067" s="83">
        <v>0</v>
      </c>
      <c r="G1067" s="83">
        <v>0</v>
      </c>
      <c r="H1067" s="83">
        <v>0</v>
      </c>
      <c r="I1067" s="83">
        <v>0</v>
      </c>
      <c r="J1067" s="83">
        <v>0</v>
      </c>
      <c r="K1067" s="83">
        <v>0</v>
      </c>
      <c r="L1067" s="83">
        <v>0</v>
      </c>
      <c r="M1067" s="83">
        <v>0</v>
      </c>
    </row>
    <row r="1068" spans="1:13">
      <c r="A1068" s="50">
        <v>5</v>
      </c>
      <c r="B1068" s="61" t="s">
        <v>10</v>
      </c>
      <c r="C1068" s="57">
        <v>6</v>
      </c>
      <c r="D1068" s="76">
        <v>37152</v>
      </c>
      <c r="E1068" s="83">
        <v>0</v>
      </c>
      <c r="F1068" s="83">
        <v>0</v>
      </c>
      <c r="G1068" s="83">
        <v>0</v>
      </c>
      <c r="H1068" s="83">
        <v>0</v>
      </c>
      <c r="I1068" s="83">
        <v>0</v>
      </c>
      <c r="J1068" s="83">
        <v>0</v>
      </c>
      <c r="K1068" s="83">
        <v>0</v>
      </c>
      <c r="L1068" s="83">
        <v>0</v>
      </c>
      <c r="M1068" s="83">
        <v>0</v>
      </c>
    </row>
    <row r="1069" spans="1:13">
      <c r="A1069" s="50">
        <v>5</v>
      </c>
      <c r="B1069" s="61" t="s">
        <v>10</v>
      </c>
      <c r="C1069" s="57">
        <v>7</v>
      </c>
      <c r="D1069" s="76">
        <v>37180</v>
      </c>
      <c r="E1069" s="83">
        <v>0</v>
      </c>
      <c r="F1069" s="83">
        <v>0</v>
      </c>
      <c r="G1069" s="83">
        <v>0</v>
      </c>
      <c r="H1069" s="83">
        <v>0</v>
      </c>
      <c r="I1069" s="83">
        <v>0</v>
      </c>
      <c r="J1069" s="83">
        <v>0</v>
      </c>
      <c r="K1069" s="83">
        <v>0</v>
      </c>
      <c r="L1069" s="83">
        <v>0</v>
      </c>
      <c r="M1069" s="83">
        <v>0</v>
      </c>
    </row>
    <row r="1070" spans="1:13">
      <c r="A1070" s="50">
        <v>5</v>
      </c>
      <c r="B1070" s="61" t="s">
        <v>10</v>
      </c>
      <c r="C1070" s="57">
        <v>8</v>
      </c>
      <c r="D1070" s="76">
        <v>37208</v>
      </c>
      <c r="E1070" s="83">
        <v>0</v>
      </c>
      <c r="F1070" s="83">
        <v>0</v>
      </c>
      <c r="G1070" s="83">
        <v>0</v>
      </c>
      <c r="H1070" s="83">
        <v>0</v>
      </c>
      <c r="I1070" s="83">
        <v>0</v>
      </c>
      <c r="J1070" s="83">
        <v>0</v>
      </c>
      <c r="K1070" s="83">
        <v>0</v>
      </c>
      <c r="L1070" s="83">
        <v>0</v>
      </c>
      <c r="M1070" s="83">
        <v>0</v>
      </c>
    </row>
    <row r="1071" spans="1:13">
      <c r="A1071" s="50">
        <v>5</v>
      </c>
      <c r="B1071" s="61" t="s">
        <v>10</v>
      </c>
      <c r="C1071" s="57">
        <v>9</v>
      </c>
      <c r="D1071" s="76">
        <v>37243</v>
      </c>
      <c r="E1071" s="83">
        <v>0</v>
      </c>
      <c r="F1071" s="83">
        <v>0</v>
      </c>
      <c r="G1071" s="83">
        <v>0</v>
      </c>
      <c r="H1071" s="83">
        <v>0</v>
      </c>
      <c r="I1071" s="83">
        <v>0</v>
      </c>
      <c r="J1071" s="83">
        <v>0</v>
      </c>
      <c r="K1071" s="83">
        <v>0</v>
      </c>
      <c r="L1071" s="83">
        <v>0.04</v>
      </c>
      <c r="M1071" s="83">
        <v>0.04</v>
      </c>
    </row>
    <row r="1072" spans="1:13">
      <c r="A1072" s="50">
        <v>5</v>
      </c>
      <c r="B1072" s="61" t="s">
        <v>10</v>
      </c>
      <c r="C1072" s="57">
        <v>10</v>
      </c>
      <c r="D1072" s="76">
        <v>37285</v>
      </c>
      <c r="E1072" s="83">
        <v>0</v>
      </c>
      <c r="F1072" s="83">
        <v>0</v>
      </c>
      <c r="G1072" s="83">
        <v>0</v>
      </c>
      <c r="H1072" s="83">
        <v>0</v>
      </c>
      <c r="I1072" s="83">
        <v>0</v>
      </c>
      <c r="J1072" s="83">
        <v>0</v>
      </c>
      <c r="K1072" s="83">
        <v>0</v>
      </c>
      <c r="L1072" s="83">
        <v>0</v>
      </c>
      <c r="M1072" s="83">
        <v>0</v>
      </c>
    </row>
    <row r="1073" spans="1:13">
      <c r="A1073" s="50">
        <v>5</v>
      </c>
      <c r="B1073" s="61" t="s">
        <v>10</v>
      </c>
      <c r="C1073" s="57">
        <v>11</v>
      </c>
      <c r="D1073" s="76">
        <v>37306</v>
      </c>
      <c r="E1073" s="83">
        <v>0</v>
      </c>
      <c r="F1073" s="83">
        <v>0</v>
      </c>
      <c r="G1073" s="83">
        <v>0</v>
      </c>
      <c r="H1073" s="83">
        <v>0</v>
      </c>
      <c r="I1073" s="83">
        <v>1</v>
      </c>
      <c r="J1073" s="83">
        <v>0</v>
      </c>
      <c r="K1073" s="83">
        <v>0</v>
      </c>
      <c r="L1073" s="83">
        <v>0</v>
      </c>
      <c r="M1073" s="83">
        <v>0</v>
      </c>
    </row>
    <row r="1074" spans="1:13">
      <c r="A1074" s="50">
        <v>5</v>
      </c>
      <c r="B1074" s="61" t="s">
        <v>10</v>
      </c>
      <c r="C1074" s="57">
        <v>12</v>
      </c>
      <c r="D1074" s="76">
        <v>37334</v>
      </c>
      <c r="E1074" s="83">
        <v>0</v>
      </c>
      <c r="F1074" s="83">
        <v>0</v>
      </c>
      <c r="G1074" s="83">
        <v>0</v>
      </c>
      <c r="H1074" s="83">
        <v>0</v>
      </c>
      <c r="I1074" s="83">
        <v>0</v>
      </c>
      <c r="J1074" s="83">
        <v>0</v>
      </c>
      <c r="K1074" s="83">
        <v>0</v>
      </c>
      <c r="L1074" s="83">
        <v>0</v>
      </c>
      <c r="M1074" s="83">
        <v>0</v>
      </c>
    </row>
    <row r="1075" spans="1:13">
      <c r="A1075" s="50">
        <v>5</v>
      </c>
      <c r="B1075" s="61" t="s">
        <v>13</v>
      </c>
      <c r="C1075" s="57">
        <v>1</v>
      </c>
      <c r="D1075" s="76">
        <v>36977</v>
      </c>
      <c r="E1075" s="83">
        <v>0</v>
      </c>
      <c r="F1075" s="83">
        <v>0</v>
      </c>
      <c r="G1075" s="83">
        <v>0</v>
      </c>
      <c r="H1075" s="83">
        <v>0</v>
      </c>
      <c r="I1075" s="83">
        <v>4</v>
      </c>
      <c r="J1075" s="83">
        <v>2</v>
      </c>
      <c r="K1075" s="83">
        <v>0</v>
      </c>
      <c r="L1075" s="83">
        <v>0</v>
      </c>
      <c r="M1075" s="83">
        <v>0</v>
      </c>
    </row>
    <row r="1076" spans="1:13">
      <c r="A1076" s="50">
        <v>5</v>
      </c>
      <c r="B1076" s="61" t="s">
        <v>13</v>
      </c>
      <c r="C1076" s="57">
        <v>2</v>
      </c>
      <c r="D1076" s="76">
        <v>37005</v>
      </c>
      <c r="E1076" s="83">
        <v>0</v>
      </c>
      <c r="F1076" s="83">
        <v>0</v>
      </c>
      <c r="G1076" s="83">
        <v>0</v>
      </c>
      <c r="H1076" s="83">
        <v>0</v>
      </c>
      <c r="I1076" s="83">
        <v>0</v>
      </c>
      <c r="J1076" s="83">
        <v>0</v>
      </c>
      <c r="K1076" s="83">
        <v>0</v>
      </c>
      <c r="L1076" s="83">
        <v>0</v>
      </c>
      <c r="M1076" s="83">
        <v>0</v>
      </c>
    </row>
    <row r="1077" spans="1:13">
      <c r="A1077" s="50">
        <v>5</v>
      </c>
      <c r="B1077" s="61" t="s">
        <v>13</v>
      </c>
      <c r="C1077" s="57">
        <v>3</v>
      </c>
      <c r="D1077" s="76">
        <v>37033</v>
      </c>
      <c r="E1077" s="83">
        <v>0.5</v>
      </c>
      <c r="F1077" s="83">
        <v>0</v>
      </c>
      <c r="G1077" s="83">
        <v>0</v>
      </c>
      <c r="H1077" s="83">
        <v>0</v>
      </c>
      <c r="I1077" s="83">
        <v>0</v>
      </c>
      <c r="J1077" s="83">
        <v>0</v>
      </c>
      <c r="K1077" s="83">
        <v>0</v>
      </c>
      <c r="L1077" s="83">
        <v>0</v>
      </c>
      <c r="M1077" s="83">
        <v>0</v>
      </c>
    </row>
    <row r="1078" spans="1:13">
      <c r="A1078" s="50">
        <v>5</v>
      </c>
      <c r="B1078" s="61" t="s">
        <v>13</v>
      </c>
      <c r="C1078" s="57">
        <v>4</v>
      </c>
      <c r="D1078" s="76">
        <v>37068</v>
      </c>
      <c r="E1078" s="83">
        <v>0</v>
      </c>
      <c r="F1078" s="83">
        <v>0</v>
      </c>
      <c r="G1078" s="83">
        <v>0</v>
      </c>
      <c r="H1078" s="83">
        <v>0</v>
      </c>
      <c r="I1078" s="83">
        <v>0</v>
      </c>
      <c r="J1078" s="83">
        <v>0</v>
      </c>
      <c r="K1078" s="83">
        <v>0</v>
      </c>
      <c r="L1078" s="83">
        <v>0</v>
      </c>
      <c r="M1078" s="83">
        <v>0</v>
      </c>
    </row>
    <row r="1079" spans="1:13">
      <c r="A1079" s="50">
        <v>5</v>
      </c>
      <c r="B1079" s="61" t="s">
        <v>13</v>
      </c>
      <c r="C1079" s="57">
        <v>5</v>
      </c>
      <c r="D1079" s="76">
        <v>37103</v>
      </c>
      <c r="E1079" s="83">
        <v>0</v>
      </c>
      <c r="F1079" s="83">
        <v>0</v>
      </c>
      <c r="G1079" s="83">
        <v>0</v>
      </c>
      <c r="H1079" s="83">
        <v>0</v>
      </c>
      <c r="I1079" s="83">
        <v>0</v>
      </c>
      <c r="J1079" s="83">
        <v>0</v>
      </c>
      <c r="K1079" s="83">
        <v>0</v>
      </c>
      <c r="L1079" s="83">
        <v>0</v>
      </c>
      <c r="M1079" s="83">
        <v>0</v>
      </c>
    </row>
    <row r="1080" spans="1:13">
      <c r="A1080" s="50">
        <v>5</v>
      </c>
      <c r="B1080" s="61" t="s">
        <v>13</v>
      </c>
      <c r="C1080" s="57">
        <v>6</v>
      </c>
      <c r="D1080" s="76">
        <v>37131</v>
      </c>
      <c r="E1080" s="83">
        <v>0</v>
      </c>
      <c r="F1080" s="83">
        <v>0</v>
      </c>
      <c r="G1080" s="83">
        <v>0</v>
      </c>
      <c r="H1080" s="83">
        <v>0</v>
      </c>
      <c r="I1080" s="83">
        <v>0</v>
      </c>
      <c r="J1080" s="83">
        <v>0</v>
      </c>
      <c r="K1080" s="83">
        <v>0</v>
      </c>
      <c r="L1080" s="83">
        <v>0</v>
      </c>
      <c r="M1080" s="83">
        <v>0</v>
      </c>
    </row>
    <row r="1081" spans="1:13">
      <c r="A1081" s="50">
        <v>5</v>
      </c>
      <c r="B1081" s="61" t="s">
        <v>13</v>
      </c>
      <c r="C1081" s="57">
        <v>7</v>
      </c>
      <c r="D1081" s="76">
        <v>37159</v>
      </c>
      <c r="E1081" s="83">
        <v>0</v>
      </c>
      <c r="F1081" s="83">
        <v>0</v>
      </c>
      <c r="G1081" s="83">
        <v>0</v>
      </c>
      <c r="H1081" s="83">
        <v>0</v>
      </c>
      <c r="I1081" s="83">
        <v>0</v>
      </c>
      <c r="J1081" s="83">
        <v>0</v>
      </c>
      <c r="K1081" s="83">
        <v>0</v>
      </c>
      <c r="L1081" s="83">
        <v>0</v>
      </c>
      <c r="M1081" s="83">
        <v>0</v>
      </c>
    </row>
    <row r="1082" spans="1:13">
      <c r="A1082" s="50">
        <v>5</v>
      </c>
      <c r="B1082" s="61" t="s">
        <v>13</v>
      </c>
      <c r="C1082" s="57">
        <v>8</v>
      </c>
      <c r="D1082" s="76">
        <v>37187</v>
      </c>
      <c r="E1082" s="83">
        <v>0</v>
      </c>
      <c r="F1082" s="83">
        <v>0</v>
      </c>
      <c r="G1082" s="83">
        <v>0</v>
      </c>
      <c r="H1082" s="83">
        <v>0</v>
      </c>
      <c r="I1082" s="83">
        <v>0</v>
      </c>
      <c r="J1082" s="83">
        <v>0</v>
      </c>
      <c r="K1082" s="83">
        <v>0</v>
      </c>
      <c r="L1082" s="83">
        <v>0</v>
      </c>
      <c r="M1082" s="83">
        <v>0</v>
      </c>
    </row>
    <row r="1083" spans="1:13">
      <c r="A1083" s="50">
        <v>5</v>
      </c>
      <c r="B1083" s="61" t="s">
        <v>13</v>
      </c>
      <c r="C1083" s="57">
        <v>9</v>
      </c>
      <c r="D1083" s="76">
        <v>37222</v>
      </c>
      <c r="E1083" s="83">
        <v>0</v>
      </c>
      <c r="F1083" s="83">
        <v>0</v>
      </c>
      <c r="G1083" s="83">
        <v>0</v>
      </c>
      <c r="H1083" s="83">
        <v>0</v>
      </c>
      <c r="I1083" s="83">
        <v>0</v>
      </c>
      <c r="J1083" s="83">
        <v>0</v>
      </c>
      <c r="K1083" s="83">
        <v>0</v>
      </c>
      <c r="L1083" s="83">
        <v>0</v>
      </c>
      <c r="M1083" s="83">
        <v>0</v>
      </c>
    </row>
    <row r="1084" spans="1:13">
      <c r="A1084" s="50">
        <v>5</v>
      </c>
      <c r="B1084" s="61" t="s">
        <v>13</v>
      </c>
      <c r="C1084" s="57">
        <v>10</v>
      </c>
      <c r="D1084" s="76">
        <v>37243</v>
      </c>
      <c r="E1084" s="83">
        <v>0</v>
      </c>
      <c r="F1084" s="83">
        <v>0</v>
      </c>
      <c r="G1084" s="83">
        <v>0</v>
      </c>
      <c r="H1084" s="83">
        <v>0</v>
      </c>
      <c r="I1084" s="83">
        <v>0</v>
      </c>
      <c r="J1084" s="83">
        <v>0</v>
      </c>
      <c r="K1084" s="83">
        <v>1.8667E-4</v>
      </c>
      <c r="L1084" s="83">
        <v>0.04</v>
      </c>
      <c r="M1084" s="83">
        <v>4.0186670000000001E-2</v>
      </c>
    </row>
    <row r="1085" spans="1:13">
      <c r="A1085" s="50">
        <v>5</v>
      </c>
      <c r="B1085" s="61" t="s">
        <v>13</v>
      </c>
      <c r="C1085" s="57">
        <v>11</v>
      </c>
      <c r="D1085" s="76">
        <v>37285</v>
      </c>
      <c r="E1085" s="83">
        <v>0</v>
      </c>
      <c r="F1085" s="83">
        <v>0</v>
      </c>
      <c r="G1085" s="83">
        <v>0</v>
      </c>
      <c r="H1085" s="83">
        <v>0</v>
      </c>
      <c r="I1085" s="83">
        <v>0</v>
      </c>
      <c r="J1085" s="83">
        <v>0</v>
      </c>
      <c r="K1085" s="83">
        <v>0</v>
      </c>
      <c r="L1085" s="83">
        <v>0</v>
      </c>
      <c r="M1085" s="83">
        <v>0</v>
      </c>
    </row>
    <row r="1086" spans="1:13">
      <c r="A1086" s="50">
        <v>5</v>
      </c>
      <c r="B1086" s="61" t="s">
        <v>13</v>
      </c>
      <c r="C1086" s="57">
        <v>12</v>
      </c>
      <c r="D1086" s="76">
        <v>37320</v>
      </c>
      <c r="E1086" s="83">
        <v>0.5</v>
      </c>
      <c r="F1086" s="83">
        <v>0</v>
      </c>
      <c r="G1086" s="83">
        <v>0</v>
      </c>
      <c r="H1086" s="83">
        <v>0</v>
      </c>
      <c r="I1086" s="83">
        <v>0</v>
      </c>
      <c r="J1086" s="83">
        <v>0</v>
      </c>
      <c r="K1086" s="83">
        <v>0</v>
      </c>
      <c r="L1086" s="83">
        <v>0</v>
      </c>
      <c r="M1086" s="83">
        <v>0</v>
      </c>
    </row>
    <row r="1087" spans="1:13">
      <c r="A1087" s="50">
        <v>5</v>
      </c>
      <c r="B1087" s="61" t="s">
        <v>6</v>
      </c>
      <c r="C1087" s="57">
        <v>1</v>
      </c>
      <c r="D1087" s="76">
        <v>37040</v>
      </c>
      <c r="E1087" s="83">
        <v>0</v>
      </c>
      <c r="F1087" s="83">
        <v>0</v>
      </c>
      <c r="G1087" s="83">
        <v>0</v>
      </c>
      <c r="H1087" s="83">
        <v>0</v>
      </c>
      <c r="I1087" s="83">
        <v>0</v>
      </c>
      <c r="J1087" s="83">
        <v>0</v>
      </c>
      <c r="K1087" s="83">
        <v>0</v>
      </c>
      <c r="L1087" s="83">
        <v>0</v>
      </c>
      <c r="M1087" s="83">
        <v>0</v>
      </c>
    </row>
    <row r="1088" spans="1:13">
      <c r="A1088" s="50">
        <v>5</v>
      </c>
      <c r="B1088" s="61" t="s">
        <v>6</v>
      </c>
      <c r="C1088" s="57">
        <v>2</v>
      </c>
      <c r="D1088" s="76">
        <v>37047</v>
      </c>
      <c r="E1088" s="83">
        <v>0</v>
      </c>
      <c r="F1088" s="83">
        <v>0</v>
      </c>
      <c r="G1088" s="83">
        <v>0</v>
      </c>
      <c r="H1088" s="83">
        <v>0</v>
      </c>
      <c r="I1088" s="83">
        <v>0</v>
      </c>
      <c r="J1088" s="83">
        <v>0</v>
      </c>
      <c r="K1088" s="83">
        <v>0</v>
      </c>
      <c r="L1088" s="83">
        <v>0</v>
      </c>
      <c r="M1088" s="83">
        <v>0</v>
      </c>
    </row>
    <row r="1089" spans="1:13">
      <c r="A1089" s="50">
        <v>5</v>
      </c>
      <c r="B1089" s="61" t="s">
        <v>6</v>
      </c>
      <c r="C1089" s="57">
        <v>3</v>
      </c>
      <c r="D1089" s="76">
        <v>37082</v>
      </c>
      <c r="E1089" s="83">
        <v>0</v>
      </c>
      <c r="F1089" s="83">
        <v>0</v>
      </c>
      <c r="G1089" s="83">
        <v>0</v>
      </c>
      <c r="H1089" s="83">
        <v>0</v>
      </c>
      <c r="I1089" s="83">
        <v>0</v>
      </c>
      <c r="J1089" s="83">
        <v>0</v>
      </c>
      <c r="K1089" s="83">
        <v>0</v>
      </c>
      <c r="L1089" s="83">
        <v>0</v>
      </c>
      <c r="M1089" s="83">
        <v>0</v>
      </c>
    </row>
    <row r="1090" spans="1:13">
      <c r="A1090" s="50">
        <v>5</v>
      </c>
      <c r="B1090" s="61" t="s">
        <v>6</v>
      </c>
      <c r="C1090" s="57">
        <v>4</v>
      </c>
      <c r="D1090" s="76">
        <v>37110</v>
      </c>
      <c r="E1090" s="83">
        <v>0</v>
      </c>
      <c r="F1090" s="83">
        <v>0</v>
      </c>
      <c r="G1090" s="83">
        <v>0</v>
      </c>
      <c r="H1090" s="83">
        <v>0</v>
      </c>
      <c r="I1090" s="83">
        <v>0</v>
      </c>
      <c r="J1090" s="83">
        <v>0</v>
      </c>
      <c r="K1090" s="83">
        <v>0</v>
      </c>
      <c r="L1090" s="83">
        <v>0</v>
      </c>
      <c r="M1090" s="83">
        <v>0</v>
      </c>
    </row>
    <row r="1091" spans="1:13">
      <c r="A1091" s="50">
        <v>5</v>
      </c>
      <c r="B1091" s="61" t="s">
        <v>6</v>
      </c>
      <c r="C1091" s="57">
        <v>5</v>
      </c>
      <c r="D1091" s="76">
        <v>37138</v>
      </c>
      <c r="E1091" s="83">
        <v>0</v>
      </c>
      <c r="F1091" s="83">
        <v>0</v>
      </c>
      <c r="G1091" s="83">
        <v>0</v>
      </c>
      <c r="H1091" s="83">
        <v>0</v>
      </c>
      <c r="I1091" s="83">
        <v>0</v>
      </c>
      <c r="J1091" s="83">
        <v>0</v>
      </c>
      <c r="K1091" s="83">
        <v>0</v>
      </c>
      <c r="L1091" s="83">
        <v>0</v>
      </c>
      <c r="M1091" s="83">
        <v>0</v>
      </c>
    </row>
    <row r="1092" spans="1:13">
      <c r="A1092" s="50">
        <v>5</v>
      </c>
      <c r="B1092" s="61" t="s">
        <v>6</v>
      </c>
      <c r="C1092" s="57">
        <v>6</v>
      </c>
      <c r="D1092" s="76">
        <v>37166</v>
      </c>
      <c r="E1092" s="83">
        <v>0</v>
      </c>
      <c r="F1092" s="83">
        <v>0</v>
      </c>
      <c r="G1092" s="83">
        <v>0</v>
      </c>
      <c r="H1092" s="83">
        <v>0</v>
      </c>
      <c r="I1092" s="83">
        <v>0</v>
      </c>
      <c r="J1092" s="83">
        <v>0</v>
      </c>
      <c r="K1092" s="83">
        <v>0</v>
      </c>
      <c r="L1092" s="83">
        <v>0</v>
      </c>
      <c r="M1092" s="83">
        <v>0</v>
      </c>
    </row>
    <row r="1093" spans="1:13">
      <c r="A1093" s="50">
        <v>5</v>
      </c>
      <c r="B1093" s="61" t="s">
        <v>6</v>
      </c>
      <c r="C1093" s="57">
        <v>7</v>
      </c>
      <c r="D1093" s="76">
        <v>37201</v>
      </c>
      <c r="E1093" s="83">
        <v>0</v>
      </c>
      <c r="F1093" s="83">
        <v>0</v>
      </c>
      <c r="G1093" s="83">
        <v>0</v>
      </c>
      <c r="H1093" s="83">
        <v>0</v>
      </c>
      <c r="I1093" s="83">
        <v>2</v>
      </c>
      <c r="J1093" s="83">
        <v>0</v>
      </c>
      <c r="K1093" s="83">
        <v>0</v>
      </c>
      <c r="L1093" s="83">
        <v>0</v>
      </c>
      <c r="M1093" s="83">
        <v>0</v>
      </c>
    </row>
    <row r="1094" spans="1:13">
      <c r="A1094" s="50">
        <v>5</v>
      </c>
      <c r="B1094" s="61" t="s">
        <v>6</v>
      </c>
      <c r="C1094" s="57">
        <v>8</v>
      </c>
      <c r="D1094" s="76">
        <v>37229</v>
      </c>
      <c r="E1094" s="83">
        <v>0</v>
      </c>
      <c r="F1094" s="83">
        <v>0</v>
      </c>
      <c r="G1094" s="83">
        <v>0</v>
      </c>
      <c r="H1094" s="83">
        <v>0</v>
      </c>
      <c r="I1094" s="83">
        <v>0</v>
      </c>
      <c r="J1094" s="83">
        <v>0</v>
      </c>
      <c r="K1094" s="83">
        <v>0</v>
      </c>
      <c r="L1094" s="83">
        <v>0</v>
      </c>
      <c r="M1094" s="83">
        <v>0</v>
      </c>
    </row>
    <row r="1095" spans="1:13">
      <c r="A1095" s="50">
        <v>5</v>
      </c>
      <c r="B1095" s="61" t="s">
        <v>6</v>
      </c>
      <c r="C1095" s="57">
        <v>9</v>
      </c>
      <c r="D1095" s="76">
        <v>37264</v>
      </c>
      <c r="E1095" s="83">
        <v>0</v>
      </c>
      <c r="F1095" s="83">
        <v>0</v>
      </c>
      <c r="G1095" s="83">
        <v>0</v>
      </c>
      <c r="H1095" s="83">
        <v>0</v>
      </c>
      <c r="I1095" s="83">
        <v>0</v>
      </c>
      <c r="J1095" s="83">
        <v>0</v>
      </c>
      <c r="K1095" s="83">
        <v>0</v>
      </c>
      <c r="L1095" s="83">
        <v>0</v>
      </c>
      <c r="M1095" s="83">
        <v>0</v>
      </c>
    </row>
    <row r="1096" spans="1:13">
      <c r="A1096" s="50">
        <v>5</v>
      </c>
      <c r="B1096" s="61" t="s">
        <v>6</v>
      </c>
      <c r="C1096" s="57">
        <v>10</v>
      </c>
      <c r="D1096" s="76">
        <v>37292</v>
      </c>
      <c r="E1096" s="83">
        <v>0</v>
      </c>
      <c r="F1096" s="83">
        <v>0</v>
      </c>
      <c r="G1096" s="83">
        <v>0</v>
      </c>
      <c r="H1096" s="83">
        <v>0</v>
      </c>
      <c r="I1096" s="83">
        <v>0</v>
      </c>
      <c r="J1096" s="83">
        <v>0</v>
      </c>
      <c r="K1096" s="83">
        <v>0</v>
      </c>
      <c r="L1096" s="83">
        <v>0</v>
      </c>
      <c r="M1096" s="83">
        <v>0</v>
      </c>
    </row>
    <row r="1097" spans="1:13">
      <c r="A1097" s="50">
        <v>5</v>
      </c>
      <c r="B1097" s="61" t="s">
        <v>6</v>
      </c>
      <c r="C1097" s="57">
        <v>11</v>
      </c>
      <c r="D1097" s="76">
        <v>37320</v>
      </c>
      <c r="E1097" s="83">
        <v>0</v>
      </c>
      <c r="F1097" s="83">
        <v>0</v>
      </c>
      <c r="G1097" s="83">
        <v>0</v>
      </c>
      <c r="H1097" s="83">
        <v>0</v>
      </c>
      <c r="I1097" s="83">
        <v>0</v>
      </c>
      <c r="J1097" s="83">
        <v>0</v>
      </c>
      <c r="K1097" s="83">
        <v>0</v>
      </c>
      <c r="L1097" s="83">
        <v>0.04</v>
      </c>
      <c r="M1097" s="83">
        <v>0.04</v>
      </c>
    </row>
    <row r="1098" spans="1:13">
      <c r="A1098" s="50">
        <v>5</v>
      </c>
      <c r="B1098" s="61" t="s">
        <v>6</v>
      </c>
      <c r="C1098" s="57">
        <v>12</v>
      </c>
      <c r="D1098" s="76">
        <v>37356</v>
      </c>
      <c r="E1098" s="83">
        <v>0</v>
      </c>
      <c r="F1098" s="83">
        <v>0</v>
      </c>
      <c r="G1098" s="83">
        <v>0</v>
      </c>
      <c r="H1098" s="83">
        <v>0</v>
      </c>
      <c r="I1098" s="83">
        <v>0</v>
      </c>
      <c r="J1098" s="83">
        <v>0</v>
      </c>
      <c r="K1098" s="83">
        <v>0</v>
      </c>
      <c r="L1098" s="83">
        <v>0</v>
      </c>
      <c r="M1098" s="83">
        <v>0</v>
      </c>
    </row>
    <row r="1099" spans="1:13">
      <c r="A1099" s="50">
        <v>5</v>
      </c>
      <c r="B1099" s="61" t="s">
        <v>15</v>
      </c>
      <c r="C1099" s="57">
        <v>1</v>
      </c>
      <c r="D1099" s="76">
        <v>36970</v>
      </c>
      <c r="E1099" s="83">
        <v>0</v>
      </c>
      <c r="F1099" s="83">
        <v>0</v>
      </c>
      <c r="G1099" s="83">
        <v>0</v>
      </c>
      <c r="H1099" s="83">
        <v>0</v>
      </c>
      <c r="I1099" s="83">
        <v>0</v>
      </c>
      <c r="J1099" s="83">
        <v>0</v>
      </c>
      <c r="K1099" s="83">
        <v>0</v>
      </c>
      <c r="L1099" s="83">
        <v>0</v>
      </c>
      <c r="M1099" s="83">
        <v>0</v>
      </c>
    </row>
    <row r="1100" spans="1:13">
      <c r="A1100" s="50">
        <v>5</v>
      </c>
      <c r="B1100" s="61" t="s">
        <v>15</v>
      </c>
      <c r="C1100" s="57">
        <v>2</v>
      </c>
      <c r="D1100" s="76">
        <v>36998</v>
      </c>
      <c r="E1100" s="83">
        <v>0</v>
      </c>
      <c r="F1100" s="83">
        <v>0</v>
      </c>
      <c r="G1100" s="83">
        <v>0</v>
      </c>
      <c r="H1100" s="83">
        <v>0</v>
      </c>
      <c r="I1100" s="83">
        <v>3</v>
      </c>
      <c r="J1100" s="83">
        <v>0</v>
      </c>
      <c r="K1100" s="83">
        <v>0</v>
      </c>
      <c r="L1100" s="83">
        <v>0</v>
      </c>
      <c r="M1100" s="83">
        <v>0</v>
      </c>
    </row>
    <row r="1101" spans="1:13">
      <c r="A1101" s="50">
        <v>5</v>
      </c>
      <c r="B1101" s="61" t="s">
        <v>15</v>
      </c>
      <c r="C1101" s="57">
        <v>3</v>
      </c>
      <c r="D1101" s="76">
        <v>37026</v>
      </c>
      <c r="E1101" s="83">
        <v>0</v>
      </c>
      <c r="F1101" s="83">
        <v>0</v>
      </c>
      <c r="G1101" s="83">
        <v>0</v>
      </c>
      <c r="H1101" s="83">
        <v>0</v>
      </c>
      <c r="I1101" s="83">
        <v>0</v>
      </c>
      <c r="J1101" s="83">
        <v>0</v>
      </c>
      <c r="K1101" s="83">
        <v>0</v>
      </c>
      <c r="L1101" s="83">
        <v>0</v>
      </c>
      <c r="M1101" s="83">
        <v>0</v>
      </c>
    </row>
    <row r="1102" spans="1:13">
      <c r="A1102" s="50">
        <v>5</v>
      </c>
      <c r="B1102" s="61" t="s">
        <v>15</v>
      </c>
      <c r="C1102" s="57">
        <v>4</v>
      </c>
      <c r="D1102" s="76">
        <v>37061</v>
      </c>
      <c r="E1102" s="83">
        <v>0</v>
      </c>
      <c r="F1102" s="83">
        <v>0</v>
      </c>
      <c r="G1102" s="83">
        <v>0</v>
      </c>
      <c r="H1102" s="83">
        <v>0</v>
      </c>
      <c r="I1102" s="83">
        <v>0</v>
      </c>
      <c r="J1102" s="83">
        <v>0</v>
      </c>
      <c r="K1102" s="83">
        <v>0</v>
      </c>
      <c r="L1102" s="83">
        <v>0</v>
      </c>
      <c r="M1102" s="83">
        <v>0</v>
      </c>
    </row>
    <row r="1103" spans="1:13">
      <c r="A1103" s="50">
        <v>5</v>
      </c>
      <c r="B1103" s="61" t="s">
        <v>15</v>
      </c>
      <c r="C1103" s="57">
        <v>5</v>
      </c>
      <c r="D1103" s="76">
        <v>37096</v>
      </c>
      <c r="E1103" s="83">
        <v>0</v>
      </c>
      <c r="F1103" s="83">
        <v>0</v>
      </c>
      <c r="G1103" s="83">
        <v>0</v>
      </c>
      <c r="H1103" s="83">
        <v>0</v>
      </c>
      <c r="I1103" s="83">
        <v>0</v>
      </c>
      <c r="J1103" s="83">
        <v>0</v>
      </c>
      <c r="K1103" s="83">
        <v>0</v>
      </c>
      <c r="L1103" s="83">
        <v>0</v>
      </c>
      <c r="M1103" s="83">
        <v>0</v>
      </c>
    </row>
    <row r="1104" spans="1:13">
      <c r="A1104" s="50">
        <v>5</v>
      </c>
      <c r="B1104" s="61" t="s">
        <v>15</v>
      </c>
      <c r="C1104" s="57">
        <v>6</v>
      </c>
      <c r="D1104" s="76">
        <v>37131</v>
      </c>
      <c r="E1104" s="83">
        <v>0</v>
      </c>
      <c r="F1104" s="83">
        <v>0</v>
      </c>
      <c r="G1104" s="83">
        <v>0</v>
      </c>
      <c r="H1104" s="83">
        <v>0</v>
      </c>
      <c r="I1104" s="83">
        <v>0</v>
      </c>
      <c r="J1104" s="83">
        <v>0</v>
      </c>
      <c r="K1104" s="83">
        <v>0</v>
      </c>
      <c r="L1104" s="83">
        <v>0</v>
      </c>
      <c r="M1104" s="83">
        <v>0</v>
      </c>
    </row>
    <row r="1105" spans="1:13">
      <c r="A1105" s="50">
        <v>5</v>
      </c>
      <c r="B1105" s="61" t="s">
        <v>15</v>
      </c>
      <c r="C1105" s="57">
        <v>7</v>
      </c>
      <c r="D1105" s="76">
        <v>37152</v>
      </c>
      <c r="E1105" s="83">
        <v>0</v>
      </c>
      <c r="F1105" s="83">
        <v>0</v>
      </c>
      <c r="G1105" s="83">
        <v>0</v>
      </c>
      <c r="H1105" s="83">
        <v>0</v>
      </c>
      <c r="I1105" s="83">
        <v>0</v>
      </c>
      <c r="J1105" s="83">
        <v>0</v>
      </c>
      <c r="K1105" s="83">
        <v>0</v>
      </c>
      <c r="L1105" s="83">
        <v>0.04</v>
      </c>
      <c r="M1105" s="83">
        <v>0.04</v>
      </c>
    </row>
    <row r="1106" spans="1:13">
      <c r="A1106" s="50">
        <v>5</v>
      </c>
      <c r="B1106" s="61" t="s">
        <v>15</v>
      </c>
      <c r="C1106" s="57">
        <v>8</v>
      </c>
      <c r="D1106" s="76">
        <v>37180</v>
      </c>
      <c r="E1106" s="83">
        <v>0</v>
      </c>
      <c r="F1106" s="83">
        <v>0</v>
      </c>
      <c r="G1106" s="83">
        <v>0</v>
      </c>
      <c r="H1106" s="83">
        <v>0</v>
      </c>
      <c r="I1106" s="83">
        <v>0</v>
      </c>
      <c r="J1106" s="83">
        <v>0</v>
      </c>
      <c r="K1106" s="83">
        <v>0</v>
      </c>
      <c r="L1106" s="83">
        <v>0.04</v>
      </c>
      <c r="M1106" s="83">
        <v>0.04</v>
      </c>
    </row>
    <row r="1107" spans="1:13">
      <c r="A1107" s="50">
        <v>5</v>
      </c>
      <c r="B1107" s="61" t="s">
        <v>15</v>
      </c>
      <c r="C1107" s="57">
        <v>9</v>
      </c>
      <c r="D1107" s="76">
        <v>37222</v>
      </c>
      <c r="E1107" s="83">
        <v>0</v>
      </c>
      <c r="F1107" s="83">
        <v>0</v>
      </c>
      <c r="G1107" s="83">
        <v>0</v>
      </c>
      <c r="H1107" s="83">
        <v>0</v>
      </c>
      <c r="I1107" s="83">
        <v>0</v>
      </c>
      <c r="J1107" s="83">
        <v>0</v>
      </c>
      <c r="K1107" s="83">
        <v>0</v>
      </c>
      <c r="L1107" s="83">
        <v>0</v>
      </c>
      <c r="M1107" s="83">
        <v>0</v>
      </c>
    </row>
    <row r="1108" spans="1:13">
      <c r="A1108" s="50">
        <v>5</v>
      </c>
      <c r="B1108" s="61" t="s">
        <v>15</v>
      </c>
      <c r="C1108" s="57">
        <v>10</v>
      </c>
      <c r="D1108" s="76">
        <v>37264</v>
      </c>
      <c r="E1108" s="83">
        <v>0</v>
      </c>
      <c r="F1108" s="83">
        <v>0</v>
      </c>
      <c r="G1108" s="83">
        <v>0</v>
      </c>
      <c r="H1108" s="83">
        <v>0</v>
      </c>
      <c r="I1108" s="83">
        <v>0</v>
      </c>
      <c r="J1108" s="83">
        <v>0</v>
      </c>
      <c r="K1108" s="83">
        <v>0</v>
      </c>
      <c r="L1108" s="83">
        <v>0</v>
      </c>
      <c r="M1108" s="83">
        <v>0</v>
      </c>
    </row>
    <row r="1109" spans="1:13">
      <c r="A1109" s="50">
        <v>5</v>
      </c>
      <c r="B1109" s="61" t="s">
        <v>15</v>
      </c>
      <c r="C1109" s="57">
        <v>11</v>
      </c>
      <c r="D1109" s="76">
        <v>37285</v>
      </c>
      <c r="E1109" s="83">
        <v>0</v>
      </c>
      <c r="F1109" s="83">
        <v>0</v>
      </c>
      <c r="G1109" s="83">
        <v>0</v>
      </c>
      <c r="H1109" s="83">
        <v>0</v>
      </c>
      <c r="I1109" s="83">
        <v>0</v>
      </c>
      <c r="J1109" s="83">
        <v>0</v>
      </c>
      <c r="K1109" s="83">
        <v>0</v>
      </c>
      <c r="L1109" s="83">
        <v>0</v>
      </c>
      <c r="M1109" s="83">
        <v>0</v>
      </c>
    </row>
    <row r="1110" spans="1:13">
      <c r="A1110" s="50">
        <v>5</v>
      </c>
      <c r="B1110" s="61" t="s">
        <v>15</v>
      </c>
      <c r="C1110" s="57">
        <v>12</v>
      </c>
      <c r="D1110" s="76">
        <v>37306</v>
      </c>
      <c r="E1110" s="83">
        <v>0</v>
      </c>
      <c r="F1110" s="83">
        <v>0</v>
      </c>
      <c r="G1110" s="83">
        <v>0</v>
      </c>
      <c r="H1110" s="83">
        <v>0</v>
      </c>
      <c r="I1110" s="83">
        <v>5</v>
      </c>
      <c r="J1110" s="83">
        <v>0</v>
      </c>
      <c r="K1110" s="83">
        <v>0</v>
      </c>
      <c r="L1110" s="83">
        <v>0</v>
      </c>
      <c r="M1110" s="83">
        <v>0</v>
      </c>
    </row>
    <row r="1111" spans="1:13">
      <c r="A1111" s="50">
        <v>5</v>
      </c>
      <c r="B1111" s="61" t="s">
        <v>92</v>
      </c>
      <c r="C1111" s="57">
        <v>1</v>
      </c>
      <c r="D1111" s="76">
        <v>36956</v>
      </c>
      <c r="E1111" s="83">
        <v>0</v>
      </c>
      <c r="F1111" s="83">
        <v>0</v>
      </c>
      <c r="G1111" s="83">
        <v>0</v>
      </c>
      <c r="H1111" s="83">
        <v>0</v>
      </c>
      <c r="I1111" s="83">
        <v>0</v>
      </c>
      <c r="J1111" s="83">
        <v>0</v>
      </c>
      <c r="K1111" s="83">
        <v>0</v>
      </c>
      <c r="L1111" s="83">
        <v>0</v>
      </c>
      <c r="M1111" s="83">
        <v>0</v>
      </c>
    </row>
    <row r="1112" spans="1:13">
      <c r="A1112" s="50">
        <v>5</v>
      </c>
      <c r="B1112" s="61" t="s">
        <v>92</v>
      </c>
      <c r="C1112" s="57">
        <v>2</v>
      </c>
      <c r="D1112" s="76">
        <v>37012</v>
      </c>
      <c r="E1112" s="83">
        <v>0</v>
      </c>
      <c r="F1112" s="83">
        <v>0</v>
      </c>
      <c r="G1112" s="83">
        <v>0</v>
      </c>
      <c r="H1112" s="83">
        <v>0</v>
      </c>
      <c r="I1112" s="83">
        <v>0</v>
      </c>
      <c r="J1112" s="83">
        <v>0</v>
      </c>
      <c r="K1112" s="83">
        <v>0</v>
      </c>
      <c r="L1112" s="83">
        <v>0</v>
      </c>
      <c r="M1112" s="83">
        <v>0</v>
      </c>
    </row>
    <row r="1113" spans="1:13">
      <c r="A1113" s="50">
        <v>5</v>
      </c>
      <c r="B1113" s="61" t="s">
        <v>92</v>
      </c>
      <c r="C1113" s="57">
        <v>3</v>
      </c>
      <c r="D1113" s="76">
        <v>37047</v>
      </c>
      <c r="E1113" s="83">
        <v>0</v>
      </c>
      <c r="F1113" s="83">
        <v>0</v>
      </c>
      <c r="G1113" s="83">
        <v>0</v>
      </c>
      <c r="H1113" s="83">
        <v>0</v>
      </c>
      <c r="I1113" s="83">
        <v>0</v>
      </c>
      <c r="J1113" s="83">
        <v>0</v>
      </c>
      <c r="K1113" s="83">
        <v>0</v>
      </c>
      <c r="L1113" s="83">
        <v>0</v>
      </c>
      <c r="M1113" s="83">
        <v>0</v>
      </c>
    </row>
    <row r="1114" spans="1:13">
      <c r="A1114" s="50">
        <v>5</v>
      </c>
      <c r="B1114" s="61" t="s">
        <v>92</v>
      </c>
      <c r="C1114" s="57">
        <v>4</v>
      </c>
      <c r="D1114" s="76">
        <v>37082</v>
      </c>
      <c r="E1114" s="83">
        <v>5</v>
      </c>
      <c r="F1114" s="83">
        <v>0</v>
      </c>
      <c r="G1114" s="83">
        <v>0</v>
      </c>
      <c r="H1114" s="83">
        <v>0</v>
      </c>
      <c r="I1114" s="83">
        <v>0</v>
      </c>
      <c r="J1114" s="83">
        <v>0</v>
      </c>
      <c r="K1114" s="83">
        <v>0</v>
      </c>
      <c r="L1114" s="83">
        <v>0</v>
      </c>
      <c r="M1114" s="83">
        <v>0</v>
      </c>
    </row>
    <row r="1115" spans="1:13">
      <c r="A1115" s="50">
        <v>5</v>
      </c>
      <c r="B1115" s="61" t="s">
        <v>92</v>
      </c>
      <c r="C1115" s="57">
        <v>5</v>
      </c>
      <c r="D1115" s="76">
        <v>37110</v>
      </c>
      <c r="E1115" s="83">
        <v>0</v>
      </c>
      <c r="F1115" s="83">
        <v>0</v>
      </c>
      <c r="G1115" s="83">
        <v>0</v>
      </c>
      <c r="H1115" s="83">
        <v>0</v>
      </c>
      <c r="I1115" s="83">
        <v>0</v>
      </c>
      <c r="J1115" s="83">
        <v>0</v>
      </c>
      <c r="K1115" s="83">
        <v>0</v>
      </c>
      <c r="L1115" s="83">
        <v>0</v>
      </c>
      <c r="M1115" s="83">
        <v>0</v>
      </c>
    </row>
    <row r="1116" spans="1:13">
      <c r="A1116" s="50">
        <v>5</v>
      </c>
      <c r="B1116" s="61" t="s">
        <v>92</v>
      </c>
      <c r="C1116" s="57">
        <v>6</v>
      </c>
      <c r="D1116" s="76">
        <v>37138</v>
      </c>
      <c r="E1116" s="83">
        <v>0</v>
      </c>
      <c r="F1116" s="83">
        <v>0</v>
      </c>
      <c r="G1116" s="83">
        <v>0</v>
      </c>
      <c r="H1116" s="83">
        <v>0</v>
      </c>
      <c r="I1116" s="83">
        <v>0</v>
      </c>
      <c r="J1116" s="83">
        <v>0</v>
      </c>
      <c r="K1116" s="83">
        <v>0</v>
      </c>
      <c r="L1116" s="83">
        <v>0</v>
      </c>
      <c r="M1116" s="83">
        <v>0</v>
      </c>
    </row>
    <row r="1117" spans="1:13">
      <c r="A1117" s="50">
        <v>5</v>
      </c>
      <c r="B1117" s="61" t="s">
        <v>92</v>
      </c>
      <c r="C1117" s="57">
        <v>7</v>
      </c>
      <c r="D1117" s="76">
        <v>37166</v>
      </c>
      <c r="E1117" s="83">
        <v>0</v>
      </c>
      <c r="F1117" s="83">
        <v>0</v>
      </c>
      <c r="G1117" s="83">
        <v>0</v>
      </c>
      <c r="H1117" s="83">
        <v>0</v>
      </c>
      <c r="I1117" s="83">
        <v>0</v>
      </c>
      <c r="J1117" s="83">
        <v>0</v>
      </c>
      <c r="K1117" s="83">
        <v>0</v>
      </c>
      <c r="L1117" s="83">
        <v>0</v>
      </c>
      <c r="M1117" s="83">
        <v>0</v>
      </c>
    </row>
    <row r="1118" spans="1:13">
      <c r="A1118" s="50">
        <v>5</v>
      </c>
      <c r="B1118" s="61" t="s">
        <v>92</v>
      </c>
      <c r="C1118" s="57">
        <v>8</v>
      </c>
      <c r="D1118" s="76">
        <v>37201</v>
      </c>
      <c r="E1118" s="83">
        <v>0</v>
      </c>
      <c r="F1118" s="83">
        <v>0</v>
      </c>
      <c r="G1118" s="83">
        <v>0</v>
      </c>
      <c r="H1118" s="83">
        <v>0</v>
      </c>
      <c r="I1118" s="83">
        <v>0</v>
      </c>
      <c r="J1118" s="83">
        <v>0</v>
      </c>
      <c r="K1118" s="83">
        <v>9.2000000000000003E-4</v>
      </c>
      <c r="L1118" s="83">
        <v>0.04</v>
      </c>
      <c r="M1118" s="83">
        <v>4.0919999999999998E-2</v>
      </c>
    </row>
    <row r="1119" spans="1:13">
      <c r="A1119" s="50">
        <v>5</v>
      </c>
      <c r="B1119" s="61" t="s">
        <v>92</v>
      </c>
      <c r="C1119" s="57">
        <v>9</v>
      </c>
      <c r="D1119" s="76">
        <v>37229</v>
      </c>
      <c r="E1119" s="83">
        <v>0</v>
      </c>
      <c r="F1119" s="83">
        <v>0</v>
      </c>
      <c r="G1119" s="83">
        <v>0</v>
      </c>
      <c r="H1119" s="83">
        <v>0</v>
      </c>
      <c r="I1119" s="83">
        <v>0</v>
      </c>
      <c r="J1119" s="83">
        <v>0</v>
      </c>
      <c r="K1119" s="83">
        <v>0</v>
      </c>
      <c r="L1119" s="83">
        <v>0.04</v>
      </c>
      <c r="M1119" s="83">
        <v>0.04</v>
      </c>
    </row>
    <row r="1120" spans="1:13">
      <c r="A1120" s="50">
        <v>5</v>
      </c>
      <c r="B1120" s="61" t="s">
        <v>92</v>
      </c>
      <c r="C1120" s="57">
        <v>10</v>
      </c>
      <c r="D1120" s="76">
        <v>37264</v>
      </c>
      <c r="E1120" s="83">
        <v>0</v>
      </c>
      <c r="F1120" s="83">
        <v>0</v>
      </c>
      <c r="G1120" s="83">
        <v>0</v>
      </c>
      <c r="H1120" s="83">
        <v>0</v>
      </c>
      <c r="I1120" s="83">
        <v>0</v>
      </c>
      <c r="J1120" s="83">
        <v>0</v>
      </c>
      <c r="K1120" s="83">
        <v>0</v>
      </c>
      <c r="L1120" s="83">
        <v>0</v>
      </c>
      <c r="M1120" s="83">
        <v>0</v>
      </c>
    </row>
    <row r="1121" spans="1:13">
      <c r="A1121" s="50">
        <v>5</v>
      </c>
      <c r="B1121" s="61" t="s">
        <v>92</v>
      </c>
      <c r="C1121" s="57">
        <v>11</v>
      </c>
      <c r="D1121" s="76">
        <v>37292</v>
      </c>
      <c r="E1121" s="83">
        <v>0</v>
      </c>
      <c r="F1121" s="83">
        <v>0</v>
      </c>
      <c r="G1121" s="83">
        <v>0</v>
      </c>
      <c r="H1121" s="83">
        <v>0</v>
      </c>
      <c r="I1121" s="83">
        <v>0</v>
      </c>
      <c r="J1121" s="83">
        <v>0</v>
      </c>
      <c r="K1121" s="83">
        <v>0</v>
      </c>
      <c r="L1121" s="83">
        <v>0</v>
      </c>
      <c r="M1121" s="83">
        <v>0</v>
      </c>
    </row>
    <row r="1122" spans="1:13">
      <c r="A1122" s="50">
        <v>5</v>
      </c>
      <c r="B1122" s="61" t="s">
        <v>92</v>
      </c>
      <c r="C1122" s="57">
        <v>12</v>
      </c>
      <c r="D1122" s="76">
        <v>37320</v>
      </c>
      <c r="E1122" s="83">
        <v>0</v>
      </c>
      <c r="F1122" s="83">
        <v>0</v>
      </c>
      <c r="G1122" s="83">
        <v>0</v>
      </c>
      <c r="H1122" s="83">
        <v>0</v>
      </c>
      <c r="I1122" s="83">
        <v>0</v>
      </c>
      <c r="J1122" s="83">
        <v>0</v>
      </c>
      <c r="K1122" s="83">
        <v>0</v>
      </c>
      <c r="L1122" s="83">
        <v>0</v>
      </c>
      <c r="M1122" s="83">
        <v>0</v>
      </c>
    </row>
    <row r="1123" spans="1:13">
      <c r="A1123" s="50">
        <v>6</v>
      </c>
      <c r="B1123" s="61" t="s">
        <v>728</v>
      </c>
      <c r="C1123" s="57">
        <v>1</v>
      </c>
      <c r="D1123" s="72">
        <v>38047</v>
      </c>
      <c r="E1123" s="83">
        <v>0</v>
      </c>
      <c r="F1123" s="83">
        <v>0</v>
      </c>
      <c r="G1123" s="83"/>
      <c r="H1123" s="83"/>
      <c r="I1123" s="83"/>
      <c r="J1123" s="83"/>
      <c r="K1123" s="83">
        <v>7.0000000000000001E-3</v>
      </c>
      <c r="L1123" s="83">
        <v>0</v>
      </c>
      <c r="M1123" s="83">
        <v>7.0000000000000001E-3</v>
      </c>
    </row>
    <row r="1124" spans="1:13">
      <c r="A1124" s="50">
        <v>6</v>
      </c>
      <c r="B1124" s="61" t="s">
        <v>728</v>
      </c>
      <c r="C1124" s="57">
        <v>2</v>
      </c>
      <c r="D1124" s="29">
        <v>38209</v>
      </c>
      <c r="E1124" s="83">
        <v>1</v>
      </c>
      <c r="F1124" s="83">
        <v>0</v>
      </c>
      <c r="G1124" s="83"/>
      <c r="H1124" s="83"/>
      <c r="I1124" s="83"/>
      <c r="J1124" s="83"/>
      <c r="K1124" s="83">
        <v>0</v>
      </c>
      <c r="L1124" s="83">
        <v>0</v>
      </c>
      <c r="M1124" s="83">
        <v>0</v>
      </c>
    </row>
    <row r="1125" spans="1:13">
      <c r="A1125" s="50">
        <v>6</v>
      </c>
      <c r="B1125" s="61" t="s">
        <v>729</v>
      </c>
      <c r="C1125" s="57">
        <v>1</v>
      </c>
      <c r="D1125" s="29">
        <v>38089</v>
      </c>
      <c r="E1125" s="83">
        <v>870</v>
      </c>
      <c r="F1125" s="83">
        <v>190</v>
      </c>
      <c r="G1125" s="83"/>
      <c r="H1125" s="83"/>
      <c r="I1125" s="83"/>
      <c r="J1125" s="83"/>
      <c r="K1125" s="83">
        <v>6.9000000000000006E-2</v>
      </c>
      <c r="L1125" s="83">
        <v>0</v>
      </c>
      <c r="M1125" s="83">
        <v>6.9000000000000006E-2</v>
      </c>
    </row>
    <row r="1126" spans="1:13">
      <c r="A1126" s="50">
        <v>6</v>
      </c>
      <c r="B1126" s="61" t="s">
        <v>729</v>
      </c>
      <c r="C1126" s="57">
        <v>2</v>
      </c>
      <c r="D1126" s="72">
        <v>38215</v>
      </c>
      <c r="E1126" s="83">
        <v>780</v>
      </c>
      <c r="F1126" s="83">
        <v>50</v>
      </c>
      <c r="G1126" s="83"/>
      <c r="H1126" s="83"/>
      <c r="I1126" s="83"/>
      <c r="J1126" s="83"/>
      <c r="K1126" s="83">
        <v>7.5999999999999998E-2</v>
      </c>
      <c r="L1126" s="83">
        <v>0</v>
      </c>
      <c r="M1126" s="83">
        <v>7.5999999999999998E-2</v>
      </c>
    </row>
    <row r="1127" spans="1:13">
      <c r="A1127" s="50">
        <v>6</v>
      </c>
      <c r="B1127" s="61" t="s">
        <v>80</v>
      </c>
      <c r="C1127" s="57">
        <v>1</v>
      </c>
      <c r="D1127" s="29">
        <v>38202</v>
      </c>
      <c r="E1127" s="83">
        <v>0</v>
      </c>
      <c r="F1127" s="83">
        <v>0</v>
      </c>
      <c r="G1127" s="83"/>
      <c r="H1127" s="83"/>
      <c r="I1127" s="83"/>
      <c r="J1127" s="83"/>
      <c r="K1127" s="83">
        <v>9.8000000000000004E-2</v>
      </c>
      <c r="L1127" s="83">
        <v>0</v>
      </c>
      <c r="M1127" s="83">
        <v>9.8000000000000004E-2</v>
      </c>
    </row>
    <row r="1128" spans="1:13">
      <c r="A1128" s="50">
        <v>6</v>
      </c>
      <c r="B1128" s="61" t="s">
        <v>81</v>
      </c>
      <c r="C1128" s="57">
        <v>1</v>
      </c>
      <c r="D1128" s="29">
        <v>38203</v>
      </c>
      <c r="E1128" s="83">
        <v>0</v>
      </c>
      <c r="F1128" s="83">
        <v>0</v>
      </c>
      <c r="G1128" s="83"/>
      <c r="H1128" s="83"/>
      <c r="I1128" s="83"/>
      <c r="J1128" s="83"/>
      <c r="K1128" s="83">
        <v>0</v>
      </c>
      <c r="L1128" s="83">
        <v>0</v>
      </c>
      <c r="M1128" s="83">
        <v>0</v>
      </c>
    </row>
    <row r="1129" spans="1:13">
      <c r="A1129" s="50">
        <v>7</v>
      </c>
      <c r="B1129" s="61" t="s">
        <v>179</v>
      </c>
      <c r="C1129" s="57">
        <v>1</v>
      </c>
      <c r="D1129" s="75">
        <v>38083</v>
      </c>
      <c r="E1129" s="84">
        <v>0</v>
      </c>
      <c r="F1129" s="84">
        <v>0</v>
      </c>
      <c r="G1129" s="83">
        <v>0</v>
      </c>
      <c r="H1129" s="83">
        <v>0</v>
      </c>
      <c r="I1129" s="83">
        <v>0</v>
      </c>
      <c r="J1129" s="83">
        <v>0</v>
      </c>
      <c r="K1129" s="83">
        <v>0</v>
      </c>
      <c r="L1129" s="83">
        <v>3.1</v>
      </c>
      <c r="M1129" s="83">
        <v>3.1</v>
      </c>
    </row>
    <row r="1130" spans="1:13">
      <c r="A1130" s="50">
        <v>7</v>
      </c>
      <c r="B1130" s="61" t="s">
        <v>179</v>
      </c>
      <c r="C1130" s="57">
        <v>2</v>
      </c>
      <c r="D1130" s="75">
        <v>38103</v>
      </c>
      <c r="E1130" s="84">
        <v>0.5</v>
      </c>
      <c r="F1130" s="84">
        <v>0</v>
      </c>
      <c r="G1130" s="83">
        <v>0</v>
      </c>
      <c r="H1130" s="83">
        <v>0</v>
      </c>
      <c r="I1130" s="83">
        <v>0</v>
      </c>
      <c r="J1130" s="83">
        <v>0</v>
      </c>
      <c r="K1130" s="83">
        <v>0</v>
      </c>
      <c r="L1130" s="83">
        <v>0</v>
      </c>
      <c r="M1130" s="83">
        <v>0</v>
      </c>
    </row>
    <row r="1131" spans="1:13">
      <c r="A1131" s="50">
        <v>7</v>
      </c>
      <c r="B1131" s="61" t="s">
        <v>179</v>
      </c>
      <c r="C1131" s="57">
        <v>3</v>
      </c>
      <c r="D1131" s="75">
        <v>38124</v>
      </c>
      <c r="E1131" s="84">
        <v>1</v>
      </c>
      <c r="F1131" s="84">
        <v>0</v>
      </c>
      <c r="G1131" s="83">
        <v>0</v>
      </c>
      <c r="H1131" s="83">
        <v>0</v>
      </c>
      <c r="I1131" s="83">
        <v>0</v>
      </c>
      <c r="J1131" s="83">
        <v>0</v>
      </c>
      <c r="K1131" s="83">
        <v>0</v>
      </c>
      <c r="L1131" s="83">
        <v>0</v>
      </c>
      <c r="M1131" s="83">
        <v>0</v>
      </c>
    </row>
    <row r="1132" spans="1:13">
      <c r="A1132" s="50">
        <v>7</v>
      </c>
      <c r="B1132" s="61" t="s">
        <v>179</v>
      </c>
      <c r="C1132" s="57">
        <v>4</v>
      </c>
      <c r="D1132" s="75">
        <v>38152</v>
      </c>
      <c r="E1132" s="84">
        <v>3.5</v>
      </c>
      <c r="F1132" s="84">
        <v>0</v>
      </c>
      <c r="G1132" s="83">
        <v>0</v>
      </c>
      <c r="H1132" s="83">
        <v>0</v>
      </c>
      <c r="I1132" s="83">
        <v>0</v>
      </c>
      <c r="J1132" s="83">
        <v>0</v>
      </c>
      <c r="K1132" s="83">
        <v>0</v>
      </c>
      <c r="L1132" s="83">
        <v>0</v>
      </c>
      <c r="M1132" s="83">
        <v>0</v>
      </c>
    </row>
    <row r="1133" spans="1:13">
      <c r="A1133" s="50">
        <v>7</v>
      </c>
      <c r="B1133" s="61" t="s">
        <v>179</v>
      </c>
      <c r="C1133" s="57">
        <v>5</v>
      </c>
      <c r="D1133" s="75">
        <v>38180</v>
      </c>
      <c r="E1133" s="84">
        <v>0</v>
      </c>
      <c r="F1133" s="84">
        <v>0</v>
      </c>
      <c r="G1133" s="83">
        <v>0</v>
      </c>
      <c r="H1133" s="83">
        <v>18.5</v>
      </c>
      <c r="I1133" s="83">
        <v>0</v>
      </c>
      <c r="J1133" s="83">
        <v>0</v>
      </c>
      <c r="K1133" s="83">
        <v>0</v>
      </c>
      <c r="L1133" s="83">
        <v>0</v>
      </c>
      <c r="M1133" s="83">
        <v>0</v>
      </c>
    </row>
    <row r="1134" spans="1:13">
      <c r="A1134" s="50">
        <v>7</v>
      </c>
      <c r="B1134" s="61" t="s">
        <v>179</v>
      </c>
      <c r="C1134" s="57">
        <v>6</v>
      </c>
      <c r="D1134" s="75">
        <v>38208</v>
      </c>
      <c r="E1134" s="84">
        <v>520</v>
      </c>
      <c r="F1134" s="84">
        <v>0</v>
      </c>
      <c r="G1134" s="83">
        <v>0.5</v>
      </c>
      <c r="H1134" s="83">
        <v>0</v>
      </c>
      <c r="I1134" s="83">
        <v>0</v>
      </c>
      <c r="J1134" s="83">
        <v>0</v>
      </c>
      <c r="K1134" s="83">
        <v>0</v>
      </c>
      <c r="L1134" s="83">
        <v>0</v>
      </c>
      <c r="M1134" s="83">
        <v>0</v>
      </c>
    </row>
    <row r="1135" spans="1:13">
      <c r="A1135" s="50">
        <v>7</v>
      </c>
      <c r="B1135" s="61" t="s">
        <v>179</v>
      </c>
      <c r="C1135" s="57">
        <v>7</v>
      </c>
      <c r="D1135" s="75">
        <v>38243</v>
      </c>
      <c r="E1135" s="84">
        <v>75</v>
      </c>
      <c r="F1135" s="84">
        <v>0</v>
      </c>
      <c r="G1135" s="83">
        <v>0</v>
      </c>
      <c r="H1135" s="83">
        <v>1.5</v>
      </c>
      <c r="I1135" s="83">
        <v>0</v>
      </c>
      <c r="J1135" s="83">
        <v>0</v>
      </c>
      <c r="K1135" s="83">
        <v>0</v>
      </c>
      <c r="L1135" s="83">
        <v>0</v>
      </c>
      <c r="M1135" s="83">
        <v>0</v>
      </c>
    </row>
    <row r="1136" spans="1:13">
      <c r="A1136" s="50">
        <v>7</v>
      </c>
      <c r="B1136" s="61" t="s">
        <v>179</v>
      </c>
      <c r="C1136" s="57">
        <v>8</v>
      </c>
      <c r="D1136" s="75">
        <v>38265</v>
      </c>
      <c r="E1136" s="84">
        <v>38</v>
      </c>
      <c r="F1136" s="84">
        <v>0</v>
      </c>
      <c r="G1136" s="83">
        <v>0</v>
      </c>
      <c r="H1136" s="83">
        <v>5</v>
      </c>
      <c r="I1136" s="83">
        <v>0</v>
      </c>
      <c r="J1136" s="83">
        <v>0</v>
      </c>
      <c r="K1136" s="83">
        <v>0</v>
      </c>
      <c r="L1136" s="83">
        <v>0</v>
      </c>
      <c r="M1136" s="83">
        <v>0</v>
      </c>
    </row>
    <row r="1137" spans="1:13">
      <c r="A1137" s="50">
        <v>7</v>
      </c>
      <c r="B1137" s="61" t="s">
        <v>179</v>
      </c>
      <c r="C1137" s="57">
        <v>9</v>
      </c>
      <c r="D1137" s="75">
        <v>38286</v>
      </c>
      <c r="E1137" s="84">
        <v>14.5</v>
      </c>
      <c r="F1137" s="84">
        <v>0</v>
      </c>
      <c r="G1137" s="83">
        <v>0</v>
      </c>
      <c r="H1137" s="83">
        <v>0</v>
      </c>
      <c r="I1137" s="83">
        <v>0</v>
      </c>
      <c r="J1137" s="83">
        <v>0</v>
      </c>
      <c r="K1137" s="83">
        <v>0</v>
      </c>
      <c r="L1137" s="83">
        <v>0</v>
      </c>
      <c r="M1137" s="83">
        <v>0</v>
      </c>
    </row>
    <row r="1138" spans="1:13">
      <c r="A1138" s="50">
        <v>7</v>
      </c>
      <c r="B1138" s="61" t="s">
        <v>179</v>
      </c>
      <c r="C1138" s="57">
        <v>10</v>
      </c>
      <c r="D1138" s="75">
        <v>38306</v>
      </c>
      <c r="E1138" s="84">
        <v>6.5</v>
      </c>
      <c r="F1138" s="84">
        <v>0</v>
      </c>
      <c r="G1138" s="83">
        <v>0</v>
      </c>
      <c r="H1138" s="83">
        <v>0</v>
      </c>
      <c r="I1138" s="83">
        <v>0</v>
      </c>
      <c r="J1138" s="83">
        <v>0</v>
      </c>
      <c r="K1138" s="83">
        <v>0</v>
      </c>
      <c r="L1138" s="83">
        <v>0</v>
      </c>
      <c r="M1138" s="83">
        <v>0</v>
      </c>
    </row>
    <row r="1139" spans="1:13">
      <c r="A1139" s="50">
        <v>7</v>
      </c>
      <c r="B1139" s="61" t="s">
        <v>180</v>
      </c>
      <c r="C1139" s="57">
        <v>1</v>
      </c>
      <c r="D1139" s="72">
        <v>38082</v>
      </c>
      <c r="E1139" s="84">
        <v>61.5</v>
      </c>
      <c r="F1139" s="84">
        <v>0.25</v>
      </c>
      <c r="G1139" s="83">
        <v>0.5</v>
      </c>
      <c r="H1139" s="83">
        <v>23.5</v>
      </c>
      <c r="I1139" s="83">
        <v>0</v>
      </c>
      <c r="J1139" s="83">
        <v>0</v>
      </c>
      <c r="K1139" s="83">
        <v>1.7180385E-3</v>
      </c>
      <c r="L1139" s="83">
        <v>0</v>
      </c>
      <c r="M1139" s="83">
        <v>1.7180385E-3</v>
      </c>
    </row>
    <row r="1140" spans="1:13">
      <c r="A1140" s="50">
        <v>7</v>
      </c>
      <c r="B1140" s="61" t="s">
        <v>180</v>
      </c>
      <c r="C1140" s="57">
        <v>2</v>
      </c>
      <c r="D1140" s="72">
        <v>38103</v>
      </c>
      <c r="E1140" s="84">
        <v>21.5</v>
      </c>
      <c r="F1140" s="84">
        <v>0.5</v>
      </c>
      <c r="G1140" s="83">
        <v>0</v>
      </c>
      <c r="H1140" s="83">
        <v>141</v>
      </c>
      <c r="I1140" s="83">
        <v>0.5</v>
      </c>
      <c r="J1140" s="83">
        <v>0.3</v>
      </c>
      <c r="K1140" s="83">
        <v>0</v>
      </c>
      <c r="L1140" s="83">
        <v>0</v>
      </c>
      <c r="M1140" s="83">
        <v>0</v>
      </c>
    </row>
    <row r="1141" spans="1:13">
      <c r="A1141" s="50">
        <v>7</v>
      </c>
      <c r="B1141" s="61" t="s">
        <v>180</v>
      </c>
      <c r="C1141" s="57">
        <v>3</v>
      </c>
      <c r="D1141" s="72">
        <v>38124</v>
      </c>
      <c r="E1141" s="84">
        <v>12</v>
      </c>
      <c r="F1141" s="84">
        <v>0</v>
      </c>
      <c r="G1141" s="83">
        <v>0</v>
      </c>
      <c r="H1141" s="83">
        <v>107.5</v>
      </c>
      <c r="I1141" s="83">
        <v>0</v>
      </c>
      <c r="J1141" s="83">
        <v>0</v>
      </c>
      <c r="K1141" s="83">
        <v>0</v>
      </c>
      <c r="L1141" s="83">
        <v>0</v>
      </c>
      <c r="M1141" s="83">
        <v>0</v>
      </c>
    </row>
    <row r="1142" spans="1:13">
      <c r="A1142" s="50">
        <v>7</v>
      </c>
      <c r="B1142" s="61" t="s">
        <v>180</v>
      </c>
      <c r="C1142" s="57">
        <v>4</v>
      </c>
      <c r="D1142" s="72">
        <v>38152</v>
      </c>
      <c r="E1142" s="84">
        <v>29</v>
      </c>
      <c r="F1142" s="84">
        <v>0.5</v>
      </c>
      <c r="G1142" s="83">
        <v>0.5</v>
      </c>
      <c r="H1142" s="83">
        <v>96</v>
      </c>
      <c r="I1142" s="83">
        <v>0</v>
      </c>
      <c r="J1142" s="83">
        <v>0</v>
      </c>
      <c r="K1142" s="83">
        <v>0</v>
      </c>
      <c r="L1142" s="83">
        <v>0</v>
      </c>
      <c r="M1142" s="83">
        <v>0</v>
      </c>
    </row>
    <row r="1143" spans="1:13">
      <c r="A1143" s="50">
        <v>7</v>
      </c>
      <c r="B1143" s="61" t="s">
        <v>180</v>
      </c>
      <c r="C1143" s="57">
        <v>5</v>
      </c>
      <c r="D1143" s="72">
        <v>38180</v>
      </c>
      <c r="E1143" s="84">
        <v>153.5</v>
      </c>
      <c r="F1143" s="84">
        <v>9.75</v>
      </c>
      <c r="G1143" s="83">
        <v>4.5</v>
      </c>
      <c r="H1143" s="83">
        <v>235</v>
      </c>
      <c r="I1143" s="83">
        <v>0</v>
      </c>
      <c r="J1143" s="83">
        <v>0.3</v>
      </c>
      <c r="K1143" s="83">
        <v>0</v>
      </c>
      <c r="L1143" s="83">
        <v>0</v>
      </c>
      <c r="M1143" s="83">
        <v>0</v>
      </c>
    </row>
    <row r="1144" spans="1:13">
      <c r="A1144" s="50">
        <v>7</v>
      </c>
      <c r="B1144" s="61" t="s">
        <v>180</v>
      </c>
      <c r="C1144" s="57">
        <v>6</v>
      </c>
      <c r="D1144" s="72">
        <v>38208</v>
      </c>
      <c r="E1144" s="84">
        <v>185</v>
      </c>
      <c r="F1144" s="84">
        <v>5.75</v>
      </c>
      <c r="G1144" s="83">
        <v>2.5</v>
      </c>
      <c r="H1144" s="83">
        <v>125</v>
      </c>
      <c r="I1144" s="83">
        <v>0</v>
      </c>
      <c r="J1144" s="83">
        <v>0.5</v>
      </c>
      <c r="K1144" s="83">
        <v>5.3963000000000004E-4</v>
      </c>
      <c r="L1144" s="83">
        <v>0</v>
      </c>
      <c r="M1144" s="83">
        <v>5.3963000000000004E-4</v>
      </c>
    </row>
    <row r="1145" spans="1:13">
      <c r="A1145" s="50">
        <v>7</v>
      </c>
      <c r="B1145" s="61" t="s">
        <v>180</v>
      </c>
      <c r="C1145" s="57">
        <v>7</v>
      </c>
      <c r="D1145" s="72">
        <v>38243</v>
      </c>
      <c r="E1145" s="84">
        <v>500</v>
      </c>
      <c r="F1145" s="84">
        <v>12</v>
      </c>
      <c r="G1145" s="83">
        <v>4</v>
      </c>
      <c r="H1145" s="83">
        <v>160</v>
      </c>
      <c r="I1145" s="83">
        <v>0</v>
      </c>
      <c r="J1145" s="83">
        <v>0.6</v>
      </c>
      <c r="K1145" s="83">
        <v>2.484758364E-2</v>
      </c>
      <c r="L1145" s="83">
        <v>0</v>
      </c>
      <c r="M1145" s="83">
        <v>2.484758364E-2</v>
      </c>
    </row>
    <row r="1146" spans="1:13">
      <c r="A1146" s="50">
        <v>7</v>
      </c>
      <c r="B1146" s="61" t="s">
        <v>180</v>
      </c>
      <c r="C1146" s="57">
        <v>8</v>
      </c>
      <c r="D1146" s="72">
        <v>38264</v>
      </c>
      <c r="E1146" s="84">
        <v>43.5</v>
      </c>
      <c r="F1146" s="84">
        <v>0</v>
      </c>
      <c r="G1146" s="83">
        <v>0</v>
      </c>
      <c r="H1146" s="83">
        <v>116</v>
      </c>
      <c r="I1146" s="83">
        <v>0</v>
      </c>
      <c r="J1146" s="83">
        <v>0.3</v>
      </c>
      <c r="K1146" s="83">
        <v>1.88458729E-3</v>
      </c>
      <c r="L1146" s="83">
        <v>0</v>
      </c>
      <c r="M1146" s="83">
        <v>1.88458729E-3</v>
      </c>
    </row>
    <row r="1147" spans="1:13">
      <c r="A1147" s="50">
        <v>7</v>
      </c>
      <c r="B1147" s="61" t="s">
        <v>180</v>
      </c>
      <c r="C1147" s="57">
        <v>9</v>
      </c>
      <c r="D1147" s="72">
        <v>38285</v>
      </c>
      <c r="E1147" s="84">
        <v>18</v>
      </c>
      <c r="F1147" s="84">
        <v>0.5</v>
      </c>
      <c r="G1147" s="83">
        <v>0</v>
      </c>
      <c r="H1147" s="83">
        <v>82</v>
      </c>
      <c r="I1147" s="83">
        <v>0</v>
      </c>
      <c r="J1147" s="83">
        <v>0</v>
      </c>
      <c r="K1147" s="83">
        <v>6.2331983805668009E-3</v>
      </c>
      <c r="L1147" s="83">
        <v>0</v>
      </c>
      <c r="M1147" s="83">
        <v>6.2331983805668009E-3</v>
      </c>
    </row>
    <row r="1148" spans="1:13">
      <c r="A1148" s="50">
        <v>7</v>
      </c>
      <c r="B1148" s="61" t="s">
        <v>180</v>
      </c>
      <c r="C1148" s="57">
        <v>10</v>
      </c>
      <c r="D1148" s="75">
        <v>38306</v>
      </c>
      <c r="E1148" s="84">
        <v>30.5</v>
      </c>
      <c r="F1148" s="84">
        <v>0.5</v>
      </c>
      <c r="G1148" s="83">
        <v>0.5</v>
      </c>
      <c r="H1148" s="83">
        <v>84</v>
      </c>
      <c r="I1148" s="83">
        <v>0</v>
      </c>
      <c r="J1148" s="83">
        <v>0</v>
      </c>
      <c r="K1148" s="83">
        <v>4.3013100436681224E-4</v>
      </c>
      <c r="L1148" s="83">
        <v>0</v>
      </c>
      <c r="M1148" s="83">
        <v>4.3013100436681224E-4</v>
      </c>
    </row>
    <row r="1149" spans="1:13">
      <c r="A1149" s="50">
        <v>7</v>
      </c>
      <c r="B1149" s="61" t="s">
        <v>181</v>
      </c>
      <c r="C1149" s="57">
        <v>1</v>
      </c>
      <c r="D1149" s="75">
        <v>38076</v>
      </c>
      <c r="E1149" s="84">
        <v>1030</v>
      </c>
      <c r="F1149" s="84">
        <v>12.5</v>
      </c>
      <c r="G1149" s="83">
        <v>41.5</v>
      </c>
      <c r="H1149" s="83">
        <v>3595</v>
      </c>
      <c r="I1149" s="83">
        <v>0.3</v>
      </c>
      <c r="J1149" s="83">
        <v>7</v>
      </c>
      <c r="K1149" s="83">
        <v>5.8930485999999997E-2</v>
      </c>
      <c r="L1149" s="83">
        <v>0</v>
      </c>
      <c r="M1149" s="83">
        <v>5.8930485999999997E-2</v>
      </c>
    </row>
    <row r="1150" spans="1:13">
      <c r="A1150" s="50">
        <v>7</v>
      </c>
      <c r="B1150" s="61" t="s">
        <v>181</v>
      </c>
      <c r="C1150" s="57">
        <v>2</v>
      </c>
      <c r="D1150" s="75">
        <v>38104</v>
      </c>
      <c r="E1150" s="84">
        <v>9.5</v>
      </c>
      <c r="F1150" s="84">
        <v>0</v>
      </c>
      <c r="G1150" s="83">
        <v>0</v>
      </c>
      <c r="H1150" s="83">
        <v>295</v>
      </c>
      <c r="I1150" s="83">
        <v>0</v>
      </c>
      <c r="J1150" s="83">
        <v>0</v>
      </c>
      <c r="K1150" s="83">
        <v>0</v>
      </c>
      <c r="L1150" s="83">
        <v>0</v>
      </c>
      <c r="M1150" s="83">
        <v>0</v>
      </c>
    </row>
    <row r="1151" spans="1:13">
      <c r="A1151" s="50">
        <v>7</v>
      </c>
      <c r="B1151" s="61" t="s">
        <v>181</v>
      </c>
      <c r="C1151" s="57">
        <v>3</v>
      </c>
      <c r="D1151" s="75">
        <v>38125</v>
      </c>
      <c r="E1151" s="84">
        <v>5.5</v>
      </c>
      <c r="F1151" s="84">
        <v>0</v>
      </c>
      <c r="G1151" s="83">
        <v>0</v>
      </c>
      <c r="H1151" s="83">
        <v>147.5</v>
      </c>
      <c r="I1151" s="83">
        <v>0</v>
      </c>
      <c r="J1151" s="83">
        <v>0</v>
      </c>
      <c r="K1151" s="83">
        <v>0</v>
      </c>
      <c r="L1151" s="83">
        <v>0</v>
      </c>
      <c r="M1151" s="83">
        <v>0</v>
      </c>
    </row>
    <row r="1152" spans="1:13">
      <c r="A1152" s="50">
        <v>7</v>
      </c>
      <c r="B1152" s="61" t="s">
        <v>181</v>
      </c>
      <c r="C1152" s="57">
        <v>4</v>
      </c>
      <c r="D1152" s="75">
        <v>38153</v>
      </c>
      <c r="E1152" s="84">
        <v>3</v>
      </c>
      <c r="F1152" s="84">
        <v>0</v>
      </c>
      <c r="G1152" s="83">
        <v>0</v>
      </c>
      <c r="H1152" s="83">
        <v>150.5</v>
      </c>
      <c r="I1152" s="83">
        <v>0</v>
      </c>
      <c r="J1152" s="83">
        <v>0</v>
      </c>
      <c r="K1152" s="83">
        <v>0</v>
      </c>
      <c r="L1152" s="83">
        <v>0</v>
      </c>
      <c r="M1152" s="83">
        <v>0</v>
      </c>
    </row>
    <row r="1153" spans="1:13">
      <c r="A1153" s="50">
        <v>7</v>
      </c>
      <c r="B1153" s="61" t="s">
        <v>181</v>
      </c>
      <c r="C1153" s="57">
        <v>5</v>
      </c>
      <c r="D1153" s="75">
        <v>38182</v>
      </c>
      <c r="E1153" s="84">
        <v>9.5</v>
      </c>
      <c r="F1153" s="84">
        <v>1.5</v>
      </c>
      <c r="G1153" s="83">
        <v>0</v>
      </c>
      <c r="H1153" s="83">
        <v>150</v>
      </c>
      <c r="I1153" s="83">
        <v>0</v>
      </c>
      <c r="J1153" s="83">
        <v>0</v>
      </c>
      <c r="K1153" s="83">
        <v>0</v>
      </c>
      <c r="L1153" s="83">
        <v>0</v>
      </c>
      <c r="M1153" s="83">
        <v>0</v>
      </c>
    </row>
    <row r="1154" spans="1:13">
      <c r="A1154" s="50">
        <v>7</v>
      </c>
      <c r="B1154" s="61" t="s">
        <v>181</v>
      </c>
      <c r="C1154" s="57">
        <v>6</v>
      </c>
      <c r="D1154" s="75">
        <v>38209</v>
      </c>
      <c r="E1154" s="84">
        <v>18</v>
      </c>
      <c r="F1154" s="84">
        <v>0</v>
      </c>
      <c r="G1154" s="83">
        <v>0</v>
      </c>
      <c r="H1154" s="83">
        <v>127.5</v>
      </c>
      <c r="I1154" s="83">
        <v>0</v>
      </c>
      <c r="J1154" s="83">
        <v>0</v>
      </c>
      <c r="K1154" s="83">
        <v>0</v>
      </c>
      <c r="L1154" s="83">
        <v>0</v>
      </c>
      <c r="M1154" s="83">
        <v>0</v>
      </c>
    </row>
    <row r="1155" spans="1:13">
      <c r="A1155" s="50">
        <v>7</v>
      </c>
      <c r="B1155" s="61" t="s">
        <v>181</v>
      </c>
      <c r="C1155" s="57">
        <v>7</v>
      </c>
      <c r="D1155" s="75">
        <v>38244</v>
      </c>
      <c r="E1155" s="84">
        <v>236</v>
      </c>
      <c r="F1155" s="84">
        <v>2.5</v>
      </c>
      <c r="G1155" s="83">
        <v>4</v>
      </c>
      <c r="H1155" s="83">
        <v>690</v>
      </c>
      <c r="I1155" s="83">
        <v>0</v>
      </c>
      <c r="J1155" s="83">
        <v>0.5</v>
      </c>
      <c r="K1155" s="83">
        <v>0</v>
      </c>
      <c r="L1155" s="83">
        <v>0</v>
      </c>
      <c r="M1155" s="83">
        <v>0</v>
      </c>
    </row>
    <row r="1156" spans="1:13">
      <c r="A1156" s="50">
        <v>7</v>
      </c>
      <c r="B1156" s="61" t="s">
        <v>181</v>
      </c>
      <c r="C1156" s="57">
        <v>8</v>
      </c>
      <c r="D1156" s="75">
        <v>38265</v>
      </c>
      <c r="E1156" s="84">
        <v>30.5</v>
      </c>
      <c r="F1156" s="84">
        <v>1</v>
      </c>
      <c r="G1156" s="83">
        <v>0</v>
      </c>
      <c r="H1156" s="83">
        <v>165.5</v>
      </c>
      <c r="I1156" s="83">
        <v>0</v>
      </c>
      <c r="J1156" s="83">
        <v>0.5</v>
      </c>
      <c r="K1156" s="83">
        <v>0</v>
      </c>
      <c r="L1156" s="83">
        <v>0</v>
      </c>
      <c r="M1156" s="83">
        <v>0</v>
      </c>
    </row>
    <row r="1157" spans="1:13">
      <c r="A1157" s="50">
        <v>7</v>
      </c>
      <c r="B1157" s="61" t="s">
        <v>181</v>
      </c>
      <c r="C1157" s="57">
        <v>9</v>
      </c>
      <c r="D1157" s="75">
        <v>38286</v>
      </c>
      <c r="E1157" s="84">
        <v>75</v>
      </c>
      <c r="F1157" s="84">
        <v>0</v>
      </c>
      <c r="G1157" s="83">
        <v>1</v>
      </c>
      <c r="H1157" s="83">
        <v>114</v>
      </c>
      <c r="I1157" s="83">
        <v>0</v>
      </c>
      <c r="J1157" s="83">
        <v>0</v>
      </c>
      <c r="K1157" s="83">
        <v>0</v>
      </c>
      <c r="L1157" s="83">
        <v>0</v>
      </c>
      <c r="M1157" s="83">
        <v>0</v>
      </c>
    </row>
    <row r="1158" spans="1:13">
      <c r="A1158" s="50">
        <v>7</v>
      </c>
      <c r="B1158" s="61" t="s">
        <v>181</v>
      </c>
      <c r="C1158" s="57">
        <v>10</v>
      </c>
      <c r="D1158" s="75">
        <v>38307</v>
      </c>
      <c r="E1158" s="84">
        <v>16.5</v>
      </c>
      <c r="F1158" s="84">
        <v>0</v>
      </c>
      <c r="G1158" s="83">
        <v>0</v>
      </c>
      <c r="H1158" s="83">
        <v>100</v>
      </c>
      <c r="I1158" s="83">
        <v>0</v>
      </c>
      <c r="J1158" s="83">
        <v>0</v>
      </c>
      <c r="K1158" s="83">
        <v>0</v>
      </c>
      <c r="L1158" s="83">
        <v>0</v>
      </c>
      <c r="M1158" s="83">
        <v>0</v>
      </c>
    </row>
    <row r="1159" spans="1:13">
      <c r="A1159" s="50">
        <v>7</v>
      </c>
      <c r="B1159" s="61" t="s">
        <v>181</v>
      </c>
      <c r="C1159" s="57">
        <v>11</v>
      </c>
      <c r="D1159" s="77">
        <v>38656</v>
      </c>
      <c r="E1159" s="84">
        <v>3.6669999999999998</v>
      </c>
      <c r="F1159" s="84">
        <v>0.83299999999999996</v>
      </c>
      <c r="G1159" s="83">
        <v>0.33300000000000002</v>
      </c>
      <c r="H1159" s="83">
        <v>73</v>
      </c>
      <c r="I1159" s="83">
        <v>0</v>
      </c>
      <c r="J1159" s="83">
        <v>0</v>
      </c>
      <c r="K1159" s="83">
        <v>0</v>
      </c>
      <c r="L1159" s="83">
        <v>0</v>
      </c>
      <c r="M1159" s="83">
        <v>0</v>
      </c>
    </row>
    <row r="1160" spans="1:13">
      <c r="A1160" s="50">
        <v>7</v>
      </c>
      <c r="B1160" s="61" t="s">
        <v>181</v>
      </c>
      <c r="C1160" s="57">
        <v>12</v>
      </c>
      <c r="D1160" s="77">
        <v>38664</v>
      </c>
      <c r="E1160" s="84">
        <v>75</v>
      </c>
      <c r="F1160" s="84">
        <v>50</v>
      </c>
      <c r="G1160" s="83">
        <v>18.5</v>
      </c>
      <c r="H1160" s="83">
        <v>595</v>
      </c>
      <c r="I1160" s="83">
        <v>0</v>
      </c>
      <c r="J1160" s="83">
        <v>0.5</v>
      </c>
      <c r="K1160" s="83">
        <v>0</v>
      </c>
      <c r="L1160" s="83">
        <v>0</v>
      </c>
      <c r="M1160" s="83">
        <v>0</v>
      </c>
    </row>
    <row r="1161" spans="1:13">
      <c r="A1161" s="50">
        <v>7</v>
      </c>
      <c r="B1161" s="61" t="s">
        <v>181</v>
      </c>
      <c r="C1161" s="57">
        <v>13</v>
      </c>
      <c r="D1161" s="77">
        <v>38671</v>
      </c>
      <c r="E1161" s="84">
        <v>75</v>
      </c>
      <c r="F1161" s="84">
        <v>55</v>
      </c>
      <c r="G1161" s="83">
        <v>1</v>
      </c>
      <c r="H1161" s="83">
        <v>80</v>
      </c>
      <c r="I1161" s="83">
        <v>0</v>
      </c>
      <c r="J1161" s="83">
        <v>0</v>
      </c>
      <c r="K1161" s="83">
        <v>0</v>
      </c>
      <c r="L1161" s="83">
        <v>0</v>
      </c>
      <c r="M1161" s="83">
        <v>0</v>
      </c>
    </row>
    <row r="1162" spans="1:13">
      <c r="A1162" s="50">
        <v>7</v>
      </c>
      <c r="B1162" s="61" t="s">
        <v>181</v>
      </c>
      <c r="C1162" s="57">
        <v>14</v>
      </c>
      <c r="D1162" s="77">
        <v>38677</v>
      </c>
      <c r="E1162" s="84">
        <v>13.5</v>
      </c>
      <c r="F1162" s="84">
        <v>6.5</v>
      </c>
      <c r="G1162" s="83">
        <v>0.5</v>
      </c>
      <c r="H1162" s="83">
        <v>60.5</v>
      </c>
      <c r="I1162" s="83">
        <v>0</v>
      </c>
      <c r="J1162" s="83">
        <v>0</v>
      </c>
      <c r="K1162" s="83">
        <v>0</v>
      </c>
      <c r="L1162" s="83">
        <v>0</v>
      </c>
      <c r="M1162" s="83">
        <v>0</v>
      </c>
    </row>
    <row r="1163" spans="1:13">
      <c r="A1163" s="50">
        <v>7</v>
      </c>
      <c r="B1163" s="61" t="s">
        <v>181</v>
      </c>
      <c r="C1163" s="57">
        <v>15</v>
      </c>
      <c r="D1163" s="77">
        <v>38685</v>
      </c>
      <c r="E1163" s="84">
        <v>9</v>
      </c>
      <c r="F1163" s="84">
        <v>10.5</v>
      </c>
      <c r="G1163" s="83">
        <v>0.5</v>
      </c>
      <c r="H1163" s="83">
        <v>75</v>
      </c>
      <c r="I1163" s="83">
        <v>0</v>
      </c>
      <c r="J1163" s="83">
        <v>0</v>
      </c>
      <c r="K1163" s="83">
        <v>0</v>
      </c>
      <c r="L1163" s="83">
        <v>0</v>
      </c>
      <c r="M1163" s="83">
        <v>0</v>
      </c>
    </row>
    <row r="1164" spans="1:13">
      <c r="A1164" s="50">
        <v>7</v>
      </c>
      <c r="B1164" s="61" t="s">
        <v>181</v>
      </c>
      <c r="C1164" s="57">
        <v>16</v>
      </c>
      <c r="D1164" s="77">
        <v>38692</v>
      </c>
      <c r="E1164" s="84">
        <v>6</v>
      </c>
      <c r="F1164" s="84">
        <v>12.5</v>
      </c>
      <c r="G1164" s="83">
        <v>1</v>
      </c>
      <c r="H1164" s="83">
        <v>135</v>
      </c>
      <c r="I1164" s="83">
        <v>0</v>
      </c>
      <c r="J1164" s="83">
        <v>0</v>
      </c>
      <c r="K1164" s="83">
        <v>0</v>
      </c>
      <c r="L1164" s="83">
        <v>0</v>
      </c>
      <c r="M1164" s="83">
        <v>0</v>
      </c>
    </row>
    <row r="1165" spans="1:13">
      <c r="A1165" s="50">
        <v>7</v>
      </c>
      <c r="B1165" s="61" t="s">
        <v>181</v>
      </c>
      <c r="C1165" s="57">
        <v>17</v>
      </c>
      <c r="D1165" s="77">
        <v>38699</v>
      </c>
      <c r="E1165" s="84">
        <v>4</v>
      </c>
      <c r="F1165" s="84">
        <v>4.2</v>
      </c>
      <c r="G1165" s="83">
        <v>1</v>
      </c>
      <c r="H1165" s="83">
        <v>73</v>
      </c>
      <c r="I1165" s="83">
        <v>0</v>
      </c>
      <c r="J1165" s="83">
        <v>0</v>
      </c>
      <c r="K1165" s="83">
        <v>0</v>
      </c>
      <c r="L1165" s="83">
        <v>0</v>
      </c>
      <c r="M1165" s="83">
        <v>0</v>
      </c>
    </row>
    <row r="1166" spans="1:13">
      <c r="A1166" s="50">
        <v>7</v>
      </c>
      <c r="B1166" s="61" t="s">
        <v>181</v>
      </c>
      <c r="C1166" s="57">
        <v>18</v>
      </c>
      <c r="D1166" s="77">
        <v>38734</v>
      </c>
      <c r="E1166" s="84">
        <v>175</v>
      </c>
      <c r="F1166" s="84">
        <v>66</v>
      </c>
      <c r="G1166" s="83">
        <v>17.5</v>
      </c>
      <c r="H1166" s="83">
        <v>400</v>
      </c>
      <c r="I1166" s="83">
        <v>0</v>
      </c>
      <c r="J1166" s="83">
        <v>32</v>
      </c>
      <c r="K1166" s="83">
        <v>0</v>
      </c>
      <c r="L1166" s="83">
        <v>0</v>
      </c>
      <c r="M1166" s="83">
        <v>0</v>
      </c>
    </row>
    <row r="1167" spans="1:13">
      <c r="A1167" s="50">
        <v>7</v>
      </c>
      <c r="B1167" s="61" t="s">
        <v>181</v>
      </c>
      <c r="C1167" s="57">
        <v>19</v>
      </c>
      <c r="D1167" s="77">
        <v>38741</v>
      </c>
      <c r="E1167" s="84">
        <v>8</v>
      </c>
      <c r="F1167" s="84">
        <v>2.5</v>
      </c>
      <c r="G1167" s="83">
        <v>0.5</v>
      </c>
      <c r="H1167" s="83">
        <v>36</v>
      </c>
      <c r="I1167" s="83">
        <v>0</v>
      </c>
      <c r="J1167" s="83">
        <v>0.5</v>
      </c>
      <c r="K1167" s="83">
        <v>0</v>
      </c>
      <c r="L1167" s="83">
        <v>0</v>
      </c>
      <c r="M1167" s="83">
        <v>0</v>
      </c>
    </row>
    <row r="1168" spans="1:13">
      <c r="A1168" s="50">
        <v>7</v>
      </c>
      <c r="B1168" s="61" t="s">
        <v>181</v>
      </c>
      <c r="C1168" s="57">
        <v>20</v>
      </c>
      <c r="D1168" s="77">
        <v>38748</v>
      </c>
      <c r="E1168" s="84">
        <v>3</v>
      </c>
      <c r="F1168" s="84">
        <v>0.2</v>
      </c>
      <c r="G1168" s="83">
        <v>0</v>
      </c>
      <c r="H1168" s="83">
        <v>51.5</v>
      </c>
      <c r="I1168" s="83">
        <v>0</v>
      </c>
      <c r="J1168" s="83">
        <v>5</v>
      </c>
      <c r="K1168" s="83">
        <v>0</v>
      </c>
      <c r="L1168" s="83">
        <v>0</v>
      </c>
      <c r="M1168" s="83">
        <v>0</v>
      </c>
    </row>
    <row r="1169" spans="1:13">
      <c r="A1169" s="50">
        <v>7</v>
      </c>
      <c r="B1169" s="61" t="s">
        <v>181</v>
      </c>
      <c r="C1169" s="57">
        <v>21</v>
      </c>
      <c r="D1169" s="77">
        <v>38755</v>
      </c>
      <c r="E1169" s="84">
        <v>16.5</v>
      </c>
      <c r="F1169" s="84">
        <v>1.25</v>
      </c>
      <c r="G1169" s="83">
        <v>0</v>
      </c>
      <c r="H1169" s="83">
        <v>76.5</v>
      </c>
      <c r="I1169" s="83">
        <v>0</v>
      </c>
      <c r="J1169" s="83">
        <v>0.5</v>
      </c>
      <c r="K1169" s="83">
        <v>0</v>
      </c>
      <c r="L1169" s="83">
        <v>0</v>
      </c>
      <c r="M1169" s="83">
        <v>0</v>
      </c>
    </row>
    <row r="1170" spans="1:13">
      <c r="A1170" s="50">
        <v>7</v>
      </c>
      <c r="B1170" s="61" t="s">
        <v>181</v>
      </c>
      <c r="C1170" s="57">
        <v>22</v>
      </c>
      <c r="D1170" s="77">
        <v>38762</v>
      </c>
      <c r="E1170" s="84">
        <v>1.5</v>
      </c>
      <c r="F1170" s="84">
        <v>0.25</v>
      </c>
      <c r="G1170" s="83">
        <v>0</v>
      </c>
      <c r="H1170" s="83">
        <v>56.5</v>
      </c>
      <c r="I1170" s="83">
        <v>0</v>
      </c>
      <c r="J1170" s="83">
        <v>0</v>
      </c>
      <c r="K1170" s="83">
        <v>0</v>
      </c>
      <c r="L1170" s="83">
        <v>0</v>
      </c>
      <c r="M1170" s="83">
        <v>0</v>
      </c>
    </row>
    <row r="1171" spans="1:13">
      <c r="A1171" s="50">
        <v>7</v>
      </c>
      <c r="B1171" s="61" t="s">
        <v>181</v>
      </c>
      <c r="C1171" s="57">
        <v>23</v>
      </c>
      <c r="D1171" s="77">
        <v>38769</v>
      </c>
      <c r="E1171" s="84">
        <v>1.5</v>
      </c>
      <c r="F1171" s="84">
        <v>0</v>
      </c>
      <c r="G1171" s="83">
        <v>0</v>
      </c>
      <c r="H1171" s="83">
        <v>26.5</v>
      </c>
      <c r="I1171" s="83">
        <v>0</v>
      </c>
      <c r="J1171" s="83">
        <v>0</v>
      </c>
      <c r="K1171" s="83">
        <v>0</v>
      </c>
      <c r="L1171" s="83">
        <v>0</v>
      </c>
      <c r="M1171" s="83">
        <v>0</v>
      </c>
    </row>
    <row r="1172" spans="1:13">
      <c r="A1172" s="50">
        <v>7</v>
      </c>
      <c r="B1172" s="61" t="s">
        <v>181</v>
      </c>
      <c r="C1172" s="57">
        <v>24</v>
      </c>
      <c r="D1172" s="77">
        <v>38777</v>
      </c>
      <c r="E1172" s="84">
        <v>2</v>
      </c>
      <c r="F1172" s="84">
        <v>0.25</v>
      </c>
      <c r="G1172" s="83">
        <v>0</v>
      </c>
      <c r="H1172" s="83">
        <v>76.5</v>
      </c>
      <c r="I1172" s="83">
        <v>0</v>
      </c>
      <c r="J1172" s="83">
        <v>0</v>
      </c>
      <c r="K1172" s="83">
        <v>0</v>
      </c>
      <c r="L1172" s="83">
        <v>0</v>
      </c>
      <c r="M1172" s="83">
        <v>0</v>
      </c>
    </row>
    <row r="1173" spans="1:13">
      <c r="A1173" s="50">
        <v>7</v>
      </c>
      <c r="B1173" s="61" t="s">
        <v>181</v>
      </c>
      <c r="C1173" s="57">
        <v>25</v>
      </c>
      <c r="D1173" s="77">
        <v>38783</v>
      </c>
      <c r="E1173" s="84">
        <v>1</v>
      </c>
      <c r="F1173" s="84">
        <v>0</v>
      </c>
      <c r="G1173" s="83">
        <v>0.25</v>
      </c>
      <c r="H1173" s="83">
        <v>36.5</v>
      </c>
      <c r="I1173" s="83">
        <v>0</v>
      </c>
      <c r="J1173" s="83">
        <v>0</v>
      </c>
      <c r="K1173" s="83">
        <v>0</v>
      </c>
      <c r="L1173" s="83">
        <v>0</v>
      </c>
      <c r="M1173" s="83">
        <v>0</v>
      </c>
    </row>
    <row r="1174" spans="1:13">
      <c r="A1174" s="50">
        <v>7</v>
      </c>
      <c r="B1174" s="61" t="s">
        <v>181</v>
      </c>
      <c r="C1174" s="57">
        <v>26</v>
      </c>
      <c r="D1174" s="77">
        <v>38791</v>
      </c>
      <c r="E1174" s="84">
        <v>0.5</v>
      </c>
      <c r="F1174" s="84">
        <v>0.25</v>
      </c>
      <c r="G1174" s="83">
        <v>0</v>
      </c>
      <c r="H1174" s="83">
        <v>53.5</v>
      </c>
      <c r="I1174" s="83">
        <v>0</v>
      </c>
      <c r="J1174" s="83">
        <v>0</v>
      </c>
      <c r="K1174" s="83">
        <v>0</v>
      </c>
      <c r="L1174" s="83">
        <v>0</v>
      </c>
      <c r="M1174" s="83">
        <v>0</v>
      </c>
    </row>
    <row r="1175" spans="1:13">
      <c r="A1175" s="50">
        <v>7</v>
      </c>
      <c r="B1175" s="61" t="s">
        <v>181</v>
      </c>
      <c r="C1175" s="57">
        <v>27</v>
      </c>
      <c r="D1175" s="77">
        <v>38797</v>
      </c>
      <c r="E1175" s="84">
        <v>0.5</v>
      </c>
      <c r="F1175" s="84">
        <v>0</v>
      </c>
      <c r="G1175" s="83">
        <v>0</v>
      </c>
      <c r="H1175" s="83">
        <v>40.5</v>
      </c>
      <c r="I1175" s="83">
        <v>0</v>
      </c>
      <c r="J1175" s="83">
        <v>0.5</v>
      </c>
      <c r="K1175" s="83">
        <v>0</v>
      </c>
      <c r="L1175" s="83">
        <v>0</v>
      </c>
      <c r="M1175" s="83">
        <v>0</v>
      </c>
    </row>
    <row r="1176" spans="1:13">
      <c r="A1176" s="50">
        <v>7</v>
      </c>
      <c r="B1176" s="61" t="s">
        <v>181</v>
      </c>
      <c r="C1176" s="57">
        <v>28</v>
      </c>
      <c r="D1176" s="77">
        <v>38804</v>
      </c>
      <c r="E1176" s="84">
        <v>6</v>
      </c>
      <c r="F1176" s="84">
        <v>0.25</v>
      </c>
      <c r="G1176" s="83">
        <v>1.5</v>
      </c>
      <c r="H1176" s="83">
        <v>91.5</v>
      </c>
      <c r="I1176" s="83">
        <v>0</v>
      </c>
      <c r="J1176" s="83">
        <v>1</v>
      </c>
      <c r="K1176" s="83">
        <v>0</v>
      </c>
      <c r="L1176" s="83">
        <v>0</v>
      </c>
      <c r="M1176" s="83">
        <v>0</v>
      </c>
    </row>
    <row r="1177" spans="1:13">
      <c r="A1177" s="50">
        <v>7</v>
      </c>
      <c r="B1177" s="61" t="s">
        <v>181</v>
      </c>
      <c r="C1177" s="57">
        <v>29</v>
      </c>
      <c r="D1177" s="77">
        <v>38811</v>
      </c>
      <c r="E1177" s="84">
        <v>89</v>
      </c>
      <c r="F1177" s="84">
        <v>0.5</v>
      </c>
      <c r="G1177" s="83">
        <v>2</v>
      </c>
      <c r="H1177" s="83">
        <v>655</v>
      </c>
      <c r="I1177" s="83">
        <v>0</v>
      </c>
      <c r="J1177" s="83">
        <v>3</v>
      </c>
      <c r="K1177" s="83">
        <v>0.01</v>
      </c>
      <c r="L1177" s="83">
        <v>0</v>
      </c>
      <c r="M1177" s="83">
        <v>0.01</v>
      </c>
    </row>
    <row r="1178" spans="1:13">
      <c r="A1178" s="50">
        <v>7</v>
      </c>
      <c r="B1178" s="61" t="s">
        <v>181</v>
      </c>
      <c r="C1178" s="57">
        <v>30</v>
      </c>
      <c r="D1178" s="77">
        <v>38818</v>
      </c>
      <c r="E1178" s="84">
        <v>34</v>
      </c>
      <c r="F1178" s="84">
        <v>0.5</v>
      </c>
      <c r="G1178" s="83">
        <v>0.25</v>
      </c>
      <c r="H1178" s="83">
        <v>670</v>
      </c>
      <c r="I1178" s="83">
        <v>0</v>
      </c>
      <c r="J1178" s="83">
        <v>0</v>
      </c>
      <c r="K1178" s="83">
        <v>0</v>
      </c>
      <c r="L1178" s="83">
        <v>0</v>
      </c>
      <c r="M1178" s="83">
        <v>0</v>
      </c>
    </row>
    <row r="1179" spans="1:13">
      <c r="A1179" s="50">
        <v>7</v>
      </c>
      <c r="B1179" s="61" t="s">
        <v>181</v>
      </c>
      <c r="C1179" s="57">
        <v>31</v>
      </c>
      <c r="D1179" s="77">
        <v>38825</v>
      </c>
      <c r="E1179" s="84">
        <v>24.5</v>
      </c>
      <c r="F1179" s="84">
        <v>1.25</v>
      </c>
      <c r="G1179" s="83">
        <v>0</v>
      </c>
      <c r="H1179" s="83">
        <v>445</v>
      </c>
      <c r="I1179" s="83">
        <v>0</v>
      </c>
      <c r="J1179" s="83">
        <v>0.5</v>
      </c>
      <c r="K1179" s="83">
        <v>0</v>
      </c>
      <c r="L1179" s="83">
        <v>0</v>
      </c>
      <c r="M1179" s="83">
        <v>0</v>
      </c>
    </row>
    <row r="1180" spans="1:13">
      <c r="A1180" s="50">
        <v>7</v>
      </c>
      <c r="B1180" s="61" t="s">
        <v>181</v>
      </c>
      <c r="C1180" s="57">
        <v>32</v>
      </c>
      <c r="D1180" s="77">
        <v>38832</v>
      </c>
      <c r="E1180" s="84">
        <v>4.5</v>
      </c>
      <c r="F1180" s="84">
        <v>0.25</v>
      </c>
      <c r="G1180" s="83">
        <v>0</v>
      </c>
      <c r="H1180" s="83">
        <v>106.5</v>
      </c>
      <c r="I1180" s="83">
        <v>0</v>
      </c>
      <c r="J1180" s="83">
        <v>0</v>
      </c>
      <c r="K1180" s="83">
        <v>0</v>
      </c>
      <c r="L1180" s="83">
        <v>0</v>
      </c>
      <c r="M1180" s="83">
        <v>0</v>
      </c>
    </row>
    <row r="1181" spans="1:13">
      <c r="A1181" s="50">
        <v>7</v>
      </c>
      <c r="B1181" s="61" t="s">
        <v>181</v>
      </c>
      <c r="C1181" s="57">
        <v>33</v>
      </c>
      <c r="D1181" s="77">
        <v>38867</v>
      </c>
      <c r="E1181" s="84">
        <v>14</v>
      </c>
      <c r="F1181" s="84">
        <v>0</v>
      </c>
      <c r="G1181" s="83">
        <v>0</v>
      </c>
      <c r="H1181" s="83">
        <v>96.5</v>
      </c>
      <c r="I1181" s="83">
        <v>0</v>
      </c>
      <c r="J1181" s="83">
        <v>0</v>
      </c>
      <c r="K1181" s="83">
        <v>0</v>
      </c>
      <c r="L1181" s="83">
        <v>0</v>
      </c>
      <c r="M1181" s="83">
        <v>0</v>
      </c>
    </row>
    <row r="1182" spans="1:13">
      <c r="A1182" s="50">
        <v>7</v>
      </c>
      <c r="B1182" s="61" t="s">
        <v>181</v>
      </c>
      <c r="C1182" s="57">
        <v>34</v>
      </c>
      <c r="D1182" s="77">
        <v>38986</v>
      </c>
      <c r="E1182" s="84">
        <v>85</v>
      </c>
      <c r="F1182" s="84">
        <v>17</v>
      </c>
      <c r="G1182" s="83">
        <v>8.25</v>
      </c>
      <c r="H1182" s="83">
        <v>52.5</v>
      </c>
      <c r="I1182" s="83">
        <v>0</v>
      </c>
      <c r="J1182" s="83">
        <v>0</v>
      </c>
      <c r="K1182" s="83">
        <v>0</v>
      </c>
      <c r="L1182" s="83">
        <v>0</v>
      </c>
      <c r="M1182" s="83">
        <v>0</v>
      </c>
    </row>
    <row r="1183" spans="1:13">
      <c r="A1183" s="50">
        <v>7</v>
      </c>
      <c r="B1183" s="61" t="s">
        <v>181</v>
      </c>
      <c r="C1183" s="57">
        <v>35</v>
      </c>
      <c r="D1183" s="77">
        <v>39021</v>
      </c>
      <c r="E1183" s="84">
        <v>125</v>
      </c>
      <c r="F1183" s="84">
        <v>5.5</v>
      </c>
      <c r="G1183" s="83">
        <v>0.5</v>
      </c>
      <c r="H1183" s="83">
        <v>29.5</v>
      </c>
      <c r="I1183" s="83">
        <v>0</v>
      </c>
      <c r="J1183" s="83">
        <v>5</v>
      </c>
      <c r="K1183" s="83">
        <v>0</v>
      </c>
      <c r="L1183" s="83">
        <v>0</v>
      </c>
      <c r="M1183" s="83">
        <v>0</v>
      </c>
    </row>
    <row r="1184" spans="1:13">
      <c r="A1184" s="50">
        <v>7</v>
      </c>
      <c r="B1184" s="61" t="s">
        <v>181</v>
      </c>
      <c r="C1184" s="57">
        <v>36</v>
      </c>
      <c r="D1184" s="77">
        <v>39049</v>
      </c>
      <c r="E1184" s="84">
        <v>6</v>
      </c>
      <c r="F1184" s="84">
        <v>0.5</v>
      </c>
      <c r="G1184" s="83">
        <v>0.25</v>
      </c>
      <c r="H1184" s="83">
        <v>11.5</v>
      </c>
      <c r="I1184" s="83">
        <v>0</v>
      </c>
      <c r="J1184" s="83">
        <v>0</v>
      </c>
      <c r="K1184" s="83">
        <v>0</v>
      </c>
      <c r="L1184" s="83">
        <v>0</v>
      </c>
      <c r="M1184" s="83">
        <v>0</v>
      </c>
    </row>
    <row r="1185" spans="1:13">
      <c r="A1185" s="50">
        <v>7</v>
      </c>
      <c r="B1185" s="61" t="s">
        <v>182</v>
      </c>
      <c r="C1185" s="57">
        <v>1</v>
      </c>
      <c r="D1185" s="72">
        <v>38082</v>
      </c>
      <c r="E1185" s="84">
        <v>0</v>
      </c>
      <c r="F1185" s="84">
        <v>0</v>
      </c>
      <c r="G1185" s="83">
        <v>0</v>
      </c>
      <c r="H1185" s="83">
        <v>0</v>
      </c>
      <c r="I1185" s="83">
        <v>0</v>
      </c>
      <c r="J1185" s="83">
        <v>0</v>
      </c>
      <c r="K1185" s="83">
        <v>0</v>
      </c>
      <c r="L1185" s="83">
        <v>0</v>
      </c>
      <c r="M1185" s="83">
        <v>0</v>
      </c>
    </row>
    <row r="1186" spans="1:13">
      <c r="A1186" s="50">
        <v>7</v>
      </c>
      <c r="B1186" s="61" t="s">
        <v>182</v>
      </c>
      <c r="C1186" s="57">
        <v>2</v>
      </c>
      <c r="D1186" s="72">
        <v>38103</v>
      </c>
      <c r="E1186" s="84">
        <v>0</v>
      </c>
      <c r="F1186" s="84">
        <v>0</v>
      </c>
      <c r="G1186" s="83">
        <v>0</v>
      </c>
      <c r="H1186" s="83">
        <v>2.5</v>
      </c>
      <c r="I1186" s="83">
        <v>0</v>
      </c>
      <c r="J1186" s="83">
        <v>0</v>
      </c>
      <c r="K1186" s="83">
        <v>0</v>
      </c>
      <c r="L1186" s="83">
        <v>0</v>
      </c>
      <c r="M1186" s="83">
        <v>0</v>
      </c>
    </row>
    <row r="1187" spans="1:13">
      <c r="A1187" s="50">
        <v>7</v>
      </c>
      <c r="B1187" s="61" t="s">
        <v>182</v>
      </c>
      <c r="C1187" s="57">
        <v>3</v>
      </c>
      <c r="D1187" s="72">
        <v>38152</v>
      </c>
      <c r="E1187" s="84">
        <v>0.5</v>
      </c>
      <c r="F1187" s="84">
        <v>0</v>
      </c>
      <c r="G1187" s="83">
        <v>0</v>
      </c>
      <c r="H1187" s="83">
        <v>0</v>
      </c>
      <c r="I1187" s="83">
        <v>0</v>
      </c>
      <c r="J1187" s="83">
        <v>0</v>
      </c>
      <c r="K1187" s="83">
        <v>0</v>
      </c>
      <c r="L1187" s="83">
        <v>0</v>
      </c>
      <c r="M1187" s="83">
        <v>0</v>
      </c>
    </row>
    <row r="1188" spans="1:13">
      <c r="A1188" s="50">
        <v>7</v>
      </c>
      <c r="B1188" s="61" t="s">
        <v>182</v>
      </c>
      <c r="C1188" s="57">
        <v>4</v>
      </c>
      <c r="D1188" s="72">
        <v>38187</v>
      </c>
      <c r="E1188" s="84">
        <v>2</v>
      </c>
      <c r="F1188" s="84">
        <v>0</v>
      </c>
      <c r="G1188" s="83">
        <v>0</v>
      </c>
      <c r="H1188" s="83">
        <v>2</v>
      </c>
      <c r="I1188" s="83">
        <v>0</v>
      </c>
      <c r="J1188" s="83">
        <v>0</v>
      </c>
      <c r="K1188" s="83">
        <v>0</v>
      </c>
      <c r="L1188" s="83">
        <v>0</v>
      </c>
      <c r="M1188" s="83">
        <v>0</v>
      </c>
    </row>
    <row r="1189" spans="1:13">
      <c r="A1189" s="50">
        <v>7</v>
      </c>
      <c r="B1189" s="61" t="s">
        <v>182</v>
      </c>
      <c r="C1189" s="57">
        <v>5</v>
      </c>
      <c r="D1189" s="72">
        <v>38208</v>
      </c>
      <c r="E1189" s="84">
        <v>13.5</v>
      </c>
      <c r="F1189" s="84">
        <v>0</v>
      </c>
      <c r="G1189" s="83">
        <v>0</v>
      </c>
      <c r="H1189" s="83">
        <v>0</v>
      </c>
      <c r="I1189" s="83">
        <v>0</v>
      </c>
      <c r="J1189" s="83">
        <v>0</v>
      </c>
      <c r="K1189" s="83">
        <v>0</v>
      </c>
      <c r="L1189" s="83">
        <v>0</v>
      </c>
      <c r="M1189" s="83">
        <v>0</v>
      </c>
    </row>
    <row r="1190" spans="1:13">
      <c r="A1190" s="50">
        <v>7</v>
      </c>
      <c r="B1190" s="61" t="s">
        <v>182</v>
      </c>
      <c r="C1190" s="57">
        <v>6</v>
      </c>
      <c r="D1190" s="72">
        <v>38243</v>
      </c>
      <c r="E1190" s="84">
        <v>13.5</v>
      </c>
      <c r="F1190" s="84">
        <v>0</v>
      </c>
      <c r="G1190" s="83">
        <v>0</v>
      </c>
      <c r="H1190" s="83">
        <v>0</v>
      </c>
      <c r="I1190" s="83">
        <v>0</v>
      </c>
      <c r="J1190" s="83">
        <v>0</v>
      </c>
      <c r="K1190" s="83">
        <v>2.8200000000000002E-4</v>
      </c>
      <c r="L1190" s="83">
        <v>0</v>
      </c>
      <c r="M1190" s="83">
        <v>2.8200000000000002E-4</v>
      </c>
    </row>
    <row r="1191" spans="1:13">
      <c r="A1191" s="50">
        <v>7</v>
      </c>
      <c r="B1191" s="61" t="s">
        <v>182</v>
      </c>
      <c r="C1191" s="57">
        <v>7</v>
      </c>
      <c r="D1191" s="72">
        <v>38272</v>
      </c>
      <c r="E1191" s="84">
        <v>1</v>
      </c>
      <c r="F1191" s="84">
        <v>0</v>
      </c>
      <c r="G1191" s="83">
        <v>0</v>
      </c>
      <c r="H1191" s="83">
        <v>0.5</v>
      </c>
      <c r="I1191" s="83">
        <v>0</v>
      </c>
      <c r="J1191" s="83">
        <v>0</v>
      </c>
      <c r="K1191" s="83">
        <v>0</v>
      </c>
      <c r="L1191" s="83">
        <v>0</v>
      </c>
      <c r="M1191" s="83">
        <v>0</v>
      </c>
    </row>
    <row r="1192" spans="1:13">
      <c r="A1192" s="50">
        <v>7</v>
      </c>
      <c r="B1192" s="61" t="s">
        <v>182</v>
      </c>
      <c r="C1192" s="57">
        <v>8</v>
      </c>
      <c r="D1192" s="72">
        <v>38285</v>
      </c>
      <c r="E1192" s="84">
        <v>0</v>
      </c>
      <c r="F1192" s="84">
        <v>0</v>
      </c>
      <c r="G1192" s="83">
        <v>0</v>
      </c>
      <c r="H1192" s="83">
        <v>0.5</v>
      </c>
      <c r="I1192" s="83">
        <v>0</v>
      </c>
      <c r="J1192" s="83">
        <v>0</v>
      </c>
      <c r="K1192" s="83">
        <v>0</v>
      </c>
      <c r="L1192" s="83">
        <v>0</v>
      </c>
      <c r="M1192" s="83">
        <v>0</v>
      </c>
    </row>
    <row r="1193" spans="1:13">
      <c r="A1193" s="50">
        <v>7</v>
      </c>
      <c r="B1193" s="61" t="s">
        <v>182</v>
      </c>
      <c r="C1193" s="57">
        <v>9</v>
      </c>
      <c r="D1193" s="72">
        <v>38306</v>
      </c>
      <c r="E1193" s="84">
        <v>3</v>
      </c>
      <c r="F1193" s="84">
        <v>0</v>
      </c>
      <c r="G1193" s="83">
        <v>0</v>
      </c>
      <c r="H1193" s="83">
        <v>0</v>
      </c>
      <c r="I1193" s="83">
        <v>0</v>
      </c>
      <c r="J1193" s="83">
        <v>0</v>
      </c>
      <c r="K1193" s="83">
        <v>0</v>
      </c>
      <c r="L1193" s="83">
        <v>0</v>
      </c>
      <c r="M1193" s="83">
        <v>0</v>
      </c>
    </row>
    <row r="1194" spans="1:13">
      <c r="A1194" s="50">
        <v>7</v>
      </c>
      <c r="B1194" s="61" t="s">
        <v>579</v>
      </c>
      <c r="C1194" s="57">
        <v>1</v>
      </c>
      <c r="D1194" s="72">
        <v>38075</v>
      </c>
      <c r="E1194" s="84">
        <v>0</v>
      </c>
      <c r="F1194" s="84">
        <v>0</v>
      </c>
      <c r="G1194" s="83">
        <v>0</v>
      </c>
      <c r="H1194" s="83">
        <v>0</v>
      </c>
      <c r="I1194" s="83">
        <v>0</v>
      </c>
      <c r="J1194" s="83">
        <v>0</v>
      </c>
      <c r="K1194" s="83">
        <v>0</v>
      </c>
      <c r="L1194" s="83">
        <v>0</v>
      </c>
      <c r="M1194" s="83">
        <v>0</v>
      </c>
    </row>
    <row r="1195" spans="1:13">
      <c r="A1195" s="50">
        <v>7</v>
      </c>
      <c r="B1195" s="61" t="s">
        <v>579</v>
      </c>
      <c r="C1195" s="57">
        <v>2</v>
      </c>
      <c r="D1195" s="72">
        <v>38117</v>
      </c>
      <c r="E1195" s="84">
        <v>0</v>
      </c>
      <c r="F1195" s="84">
        <v>0</v>
      </c>
      <c r="G1195" s="83">
        <v>0</v>
      </c>
      <c r="H1195" s="83">
        <v>0</v>
      </c>
      <c r="I1195" s="83">
        <v>0</v>
      </c>
      <c r="J1195" s="83">
        <v>0</v>
      </c>
      <c r="K1195" s="83">
        <v>0</v>
      </c>
      <c r="L1195" s="83">
        <v>0</v>
      </c>
      <c r="M1195" s="83">
        <v>0</v>
      </c>
    </row>
    <row r="1196" spans="1:13">
      <c r="A1196" s="50">
        <v>7</v>
      </c>
      <c r="B1196" s="61" t="s">
        <v>579</v>
      </c>
      <c r="C1196" s="57">
        <v>3</v>
      </c>
      <c r="D1196" s="72">
        <v>38216</v>
      </c>
      <c r="E1196" s="84">
        <v>0</v>
      </c>
      <c r="F1196" s="84">
        <v>0</v>
      </c>
      <c r="G1196" s="83">
        <v>0</v>
      </c>
      <c r="H1196" s="83">
        <v>1</v>
      </c>
      <c r="I1196" s="83">
        <v>0</v>
      </c>
      <c r="J1196" s="83">
        <v>0</v>
      </c>
      <c r="K1196" s="83">
        <v>0</v>
      </c>
      <c r="L1196" s="83">
        <v>0</v>
      </c>
      <c r="M1196" s="83">
        <v>0</v>
      </c>
    </row>
    <row r="1197" spans="1:13">
      <c r="A1197" s="50">
        <v>7</v>
      </c>
      <c r="B1197" s="61" t="s">
        <v>579</v>
      </c>
      <c r="C1197" s="57">
        <v>4</v>
      </c>
      <c r="D1197" s="72">
        <v>38237</v>
      </c>
      <c r="E1197" s="84">
        <v>1</v>
      </c>
      <c r="F1197" s="84">
        <v>0</v>
      </c>
      <c r="G1197" s="83">
        <v>0</v>
      </c>
      <c r="H1197" s="83">
        <v>0.5</v>
      </c>
      <c r="I1197" s="83">
        <v>0</v>
      </c>
      <c r="J1197" s="83">
        <v>0</v>
      </c>
      <c r="K1197" s="83">
        <v>0</v>
      </c>
      <c r="L1197" s="83">
        <v>0</v>
      </c>
      <c r="M1197" s="83">
        <v>0</v>
      </c>
    </row>
    <row r="1198" spans="1:13">
      <c r="A1198" s="50">
        <v>7</v>
      </c>
      <c r="B1198" s="61" t="s">
        <v>579</v>
      </c>
      <c r="C1198" s="57">
        <v>5</v>
      </c>
      <c r="D1198" s="72">
        <v>38257</v>
      </c>
      <c r="E1198" s="84">
        <v>0</v>
      </c>
      <c r="F1198" s="84">
        <v>0</v>
      </c>
      <c r="G1198" s="83">
        <v>0</v>
      </c>
      <c r="H1198" s="83">
        <v>0.5</v>
      </c>
      <c r="I1198" s="83">
        <v>0</v>
      </c>
      <c r="J1198" s="83">
        <v>0</v>
      </c>
      <c r="K1198" s="83">
        <v>0</v>
      </c>
      <c r="L1198" s="83">
        <v>0</v>
      </c>
      <c r="M1198" s="83">
        <v>0</v>
      </c>
    </row>
    <row r="1199" spans="1:13">
      <c r="A1199" s="50">
        <v>7</v>
      </c>
      <c r="B1199" s="61" t="s">
        <v>579</v>
      </c>
      <c r="C1199" s="57">
        <v>6</v>
      </c>
      <c r="D1199" s="72">
        <v>38299</v>
      </c>
      <c r="E1199" s="84">
        <v>0</v>
      </c>
      <c r="F1199" s="84">
        <v>0</v>
      </c>
      <c r="G1199" s="83">
        <v>0</v>
      </c>
      <c r="H1199" s="83">
        <v>0</v>
      </c>
      <c r="I1199" s="83">
        <v>0</v>
      </c>
      <c r="J1199" s="83">
        <v>0</v>
      </c>
      <c r="K1199" s="83">
        <v>0</v>
      </c>
      <c r="L1199" s="83">
        <v>0</v>
      </c>
      <c r="M1199" s="83">
        <v>0</v>
      </c>
    </row>
    <row r="1200" spans="1:13">
      <c r="A1200" s="50">
        <v>7</v>
      </c>
      <c r="B1200" s="61" t="s">
        <v>489</v>
      </c>
      <c r="C1200" s="57">
        <v>1</v>
      </c>
      <c r="D1200" s="72">
        <v>38076</v>
      </c>
      <c r="E1200" s="84">
        <v>41.5</v>
      </c>
      <c r="F1200" s="84">
        <v>0.25</v>
      </c>
      <c r="G1200" s="83">
        <v>0.5</v>
      </c>
      <c r="H1200" s="83">
        <v>109</v>
      </c>
      <c r="I1200" s="83">
        <v>0</v>
      </c>
      <c r="J1200" s="83">
        <v>0.6</v>
      </c>
      <c r="K1200" s="83">
        <v>9.1763999999999995E-4</v>
      </c>
      <c r="L1200" s="83">
        <v>0</v>
      </c>
      <c r="M1200" s="83">
        <v>9.1763999999999995E-4</v>
      </c>
    </row>
    <row r="1201" spans="1:13">
      <c r="A1201" s="50">
        <v>7</v>
      </c>
      <c r="B1201" s="61" t="s">
        <v>489</v>
      </c>
      <c r="C1201" s="57">
        <v>2</v>
      </c>
      <c r="D1201" s="72">
        <v>38104</v>
      </c>
      <c r="E1201" s="84">
        <v>0.5</v>
      </c>
      <c r="F1201" s="84">
        <v>0</v>
      </c>
      <c r="G1201" s="83">
        <v>0</v>
      </c>
      <c r="H1201" s="83">
        <v>24.5</v>
      </c>
      <c r="I1201" s="83">
        <v>0</v>
      </c>
      <c r="J1201" s="83">
        <v>0</v>
      </c>
      <c r="K1201" s="83">
        <v>0</v>
      </c>
      <c r="L1201" s="83">
        <v>0</v>
      </c>
      <c r="M1201" s="83">
        <v>0</v>
      </c>
    </row>
    <row r="1202" spans="1:13">
      <c r="A1202" s="50">
        <v>7</v>
      </c>
      <c r="B1202" s="61" t="s">
        <v>489</v>
      </c>
      <c r="C1202" s="57">
        <v>3</v>
      </c>
      <c r="D1202" s="72">
        <v>38118</v>
      </c>
      <c r="E1202" s="84">
        <v>2</v>
      </c>
      <c r="F1202" s="84">
        <v>0</v>
      </c>
      <c r="G1202" s="83">
        <v>0.5</v>
      </c>
      <c r="H1202" s="83">
        <v>41</v>
      </c>
      <c r="I1202" s="83">
        <v>0</v>
      </c>
      <c r="J1202" s="83">
        <v>0.5</v>
      </c>
      <c r="K1202" s="83">
        <v>0</v>
      </c>
      <c r="L1202" s="83">
        <v>0</v>
      </c>
      <c r="M1202" s="83">
        <v>0</v>
      </c>
    </row>
    <row r="1203" spans="1:13">
      <c r="A1203" s="50">
        <v>7</v>
      </c>
      <c r="B1203" s="61" t="s">
        <v>489</v>
      </c>
      <c r="C1203" s="57">
        <v>4</v>
      </c>
      <c r="D1203" s="72">
        <v>38146</v>
      </c>
      <c r="E1203" s="84">
        <v>0</v>
      </c>
      <c r="F1203" s="84">
        <v>0</v>
      </c>
      <c r="G1203" s="83">
        <v>0</v>
      </c>
      <c r="H1203" s="83">
        <v>9.5</v>
      </c>
      <c r="I1203" s="83">
        <v>0</v>
      </c>
      <c r="J1203" s="83">
        <v>0</v>
      </c>
      <c r="K1203" s="83">
        <v>0</v>
      </c>
      <c r="L1203" s="83">
        <v>0</v>
      </c>
      <c r="M1203" s="83">
        <v>0</v>
      </c>
    </row>
    <row r="1204" spans="1:13">
      <c r="A1204" s="50">
        <v>7</v>
      </c>
      <c r="B1204" s="61" t="s">
        <v>489</v>
      </c>
      <c r="C1204" s="57">
        <v>5</v>
      </c>
      <c r="D1204" s="72">
        <v>38174</v>
      </c>
      <c r="E1204" s="84">
        <v>1</v>
      </c>
      <c r="F1204" s="84">
        <v>0</v>
      </c>
      <c r="G1204" s="83">
        <v>0</v>
      </c>
      <c r="H1204" s="83">
        <v>8.5</v>
      </c>
      <c r="I1204" s="83">
        <v>0</v>
      </c>
      <c r="J1204" s="83">
        <v>0</v>
      </c>
      <c r="K1204" s="83">
        <v>0</v>
      </c>
      <c r="L1204" s="83">
        <v>0</v>
      </c>
      <c r="M1204" s="83">
        <v>0</v>
      </c>
    </row>
    <row r="1205" spans="1:13">
      <c r="A1205" s="50">
        <v>7</v>
      </c>
      <c r="B1205" s="61" t="s">
        <v>489</v>
      </c>
      <c r="C1205" s="57">
        <v>6</v>
      </c>
      <c r="D1205" s="72">
        <v>38202</v>
      </c>
      <c r="E1205" s="84">
        <v>2.5</v>
      </c>
      <c r="F1205" s="84">
        <v>0.25</v>
      </c>
      <c r="G1205" s="83">
        <v>0</v>
      </c>
      <c r="H1205" s="83">
        <v>9</v>
      </c>
      <c r="I1205" s="83">
        <v>0</v>
      </c>
      <c r="J1205" s="83">
        <v>0</v>
      </c>
      <c r="K1205" s="83">
        <v>0</v>
      </c>
      <c r="L1205" s="83">
        <v>0</v>
      </c>
      <c r="M1205" s="83">
        <v>0</v>
      </c>
    </row>
    <row r="1206" spans="1:13">
      <c r="A1206" s="50">
        <v>7</v>
      </c>
      <c r="B1206" s="61" t="s">
        <v>489</v>
      </c>
      <c r="C1206" s="57">
        <v>7</v>
      </c>
      <c r="D1206" s="72">
        <v>38244</v>
      </c>
      <c r="E1206" s="84">
        <v>0</v>
      </c>
      <c r="F1206" s="84">
        <v>0</v>
      </c>
      <c r="G1206" s="83">
        <v>0</v>
      </c>
      <c r="H1206" s="83">
        <v>6</v>
      </c>
      <c r="I1206" s="83">
        <v>0</v>
      </c>
      <c r="J1206" s="83">
        <v>0</v>
      </c>
      <c r="K1206" s="83">
        <v>0</v>
      </c>
      <c r="L1206" s="83">
        <v>0</v>
      </c>
      <c r="M1206" s="83">
        <v>0</v>
      </c>
    </row>
    <row r="1207" spans="1:13">
      <c r="A1207" s="50">
        <v>7</v>
      </c>
      <c r="B1207" s="61" t="s">
        <v>489</v>
      </c>
      <c r="C1207" s="57">
        <v>8</v>
      </c>
      <c r="D1207" s="72">
        <v>38258</v>
      </c>
      <c r="E1207" s="84">
        <v>0</v>
      </c>
      <c r="F1207" s="84">
        <v>0</v>
      </c>
      <c r="G1207" s="83">
        <v>0</v>
      </c>
      <c r="H1207" s="83">
        <v>11.5</v>
      </c>
      <c r="I1207" s="83">
        <v>0</v>
      </c>
      <c r="J1207" s="83">
        <v>0</v>
      </c>
      <c r="K1207" s="83">
        <v>0</v>
      </c>
      <c r="L1207" s="83">
        <v>0</v>
      </c>
      <c r="M1207" s="83">
        <v>0</v>
      </c>
    </row>
    <row r="1208" spans="1:13">
      <c r="A1208" s="50">
        <v>7</v>
      </c>
      <c r="B1208" s="61" t="s">
        <v>489</v>
      </c>
      <c r="C1208" s="57">
        <v>9</v>
      </c>
      <c r="D1208" s="72">
        <v>38279</v>
      </c>
      <c r="E1208" s="84">
        <v>0</v>
      </c>
      <c r="F1208" s="84">
        <v>0</v>
      </c>
      <c r="G1208" s="83">
        <v>0</v>
      </c>
      <c r="H1208" s="83">
        <v>5</v>
      </c>
      <c r="I1208" s="83">
        <v>0</v>
      </c>
      <c r="J1208" s="83">
        <v>0</v>
      </c>
      <c r="K1208" s="83">
        <v>0</v>
      </c>
      <c r="L1208" s="83">
        <v>0</v>
      </c>
      <c r="M1208" s="83">
        <v>0</v>
      </c>
    </row>
    <row r="1209" spans="1:13">
      <c r="A1209" s="50">
        <v>7</v>
      </c>
      <c r="B1209" s="61" t="s">
        <v>489</v>
      </c>
      <c r="C1209" s="57">
        <v>10</v>
      </c>
      <c r="D1209" s="72">
        <v>38300</v>
      </c>
      <c r="E1209" s="84">
        <v>0</v>
      </c>
      <c r="F1209" s="84">
        <v>0</v>
      </c>
      <c r="G1209" s="83">
        <v>0</v>
      </c>
      <c r="H1209" s="83">
        <v>3</v>
      </c>
      <c r="I1209" s="83">
        <v>0</v>
      </c>
      <c r="J1209" s="83">
        <v>0</v>
      </c>
      <c r="K1209" s="83">
        <v>0</v>
      </c>
      <c r="L1209" s="83">
        <v>0</v>
      </c>
      <c r="M1209" s="83">
        <v>0</v>
      </c>
    </row>
    <row r="1210" spans="1:13">
      <c r="A1210" s="50">
        <v>7</v>
      </c>
      <c r="B1210" s="61" t="s">
        <v>489</v>
      </c>
      <c r="C1210" s="57">
        <v>11</v>
      </c>
      <c r="D1210" s="77">
        <v>38804</v>
      </c>
      <c r="E1210" s="84">
        <v>2</v>
      </c>
      <c r="F1210" s="84">
        <v>0</v>
      </c>
      <c r="G1210" s="83">
        <v>0.25</v>
      </c>
      <c r="H1210" s="83">
        <v>30</v>
      </c>
      <c r="I1210" s="83">
        <v>0</v>
      </c>
      <c r="J1210" s="83">
        <v>0.5</v>
      </c>
      <c r="K1210" s="83">
        <v>0</v>
      </c>
      <c r="L1210" s="83">
        <v>0</v>
      </c>
      <c r="M1210" s="83">
        <v>0</v>
      </c>
    </row>
    <row r="1211" spans="1:13">
      <c r="A1211" s="50">
        <v>7</v>
      </c>
      <c r="B1211" s="61" t="s">
        <v>489</v>
      </c>
      <c r="C1211" s="57">
        <v>12</v>
      </c>
      <c r="D1211" s="77">
        <v>38825</v>
      </c>
      <c r="E1211" s="84">
        <v>0</v>
      </c>
      <c r="F1211" s="84">
        <v>0</v>
      </c>
      <c r="G1211" s="83">
        <v>0</v>
      </c>
      <c r="H1211" s="83">
        <v>0</v>
      </c>
      <c r="I1211" s="83">
        <v>0</v>
      </c>
      <c r="J1211" s="83">
        <v>0</v>
      </c>
      <c r="K1211" s="83">
        <v>0</v>
      </c>
      <c r="L1211" s="83">
        <v>0</v>
      </c>
      <c r="M1211" s="83">
        <v>0</v>
      </c>
    </row>
    <row r="1212" spans="1:13">
      <c r="A1212" s="50">
        <v>7</v>
      </c>
      <c r="B1212" s="61" t="s">
        <v>489</v>
      </c>
      <c r="C1212" s="57">
        <v>13</v>
      </c>
      <c r="D1212" s="77">
        <v>38867</v>
      </c>
      <c r="E1212" s="84">
        <v>0</v>
      </c>
      <c r="F1212" s="84">
        <v>0</v>
      </c>
      <c r="G1212" s="83">
        <v>0</v>
      </c>
      <c r="H1212" s="83">
        <v>0.5</v>
      </c>
      <c r="I1212" s="83">
        <v>0</v>
      </c>
      <c r="J1212" s="83">
        <v>0</v>
      </c>
      <c r="K1212" s="83">
        <v>0</v>
      </c>
      <c r="L1212" s="83">
        <v>0</v>
      </c>
      <c r="M1212" s="83">
        <v>0</v>
      </c>
    </row>
    <row r="1213" spans="1:13">
      <c r="A1213" s="50">
        <v>7</v>
      </c>
      <c r="B1213" s="61" t="s">
        <v>489</v>
      </c>
      <c r="C1213" s="57">
        <v>14</v>
      </c>
      <c r="D1213" s="77">
        <v>38986</v>
      </c>
      <c r="E1213" s="84">
        <v>0</v>
      </c>
      <c r="F1213" s="84">
        <v>0</v>
      </c>
      <c r="G1213" s="83">
        <v>0</v>
      </c>
      <c r="H1213" s="83">
        <v>0</v>
      </c>
      <c r="I1213" s="83">
        <v>0</v>
      </c>
      <c r="J1213" s="83">
        <v>0</v>
      </c>
      <c r="K1213" s="83">
        <v>0</v>
      </c>
      <c r="L1213" s="83">
        <v>0</v>
      </c>
      <c r="M1213" s="83">
        <v>0</v>
      </c>
    </row>
    <row r="1214" spans="1:13">
      <c r="A1214" s="50">
        <v>7</v>
      </c>
      <c r="B1214" s="61" t="s">
        <v>489</v>
      </c>
      <c r="C1214" s="57">
        <v>15</v>
      </c>
      <c r="D1214" s="77">
        <v>39021</v>
      </c>
      <c r="E1214" s="84">
        <v>0</v>
      </c>
      <c r="F1214" s="84">
        <v>0</v>
      </c>
      <c r="G1214" s="83">
        <v>0</v>
      </c>
      <c r="H1214" s="83">
        <v>9.5</v>
      </c>
      <c r="I1214" s="83">
        <v>0</v>
      </c>
      <c r="J1214" s="83">
        <v>0</v>
      </c>
      <c r="K1214" s="83">
        <v>0</v>
      </c>
      <c r="L1214" s="83">
        <v>0</v>
      </c>
      <c r="M1214" s="83">
        <v>0</v>
      </c>
    </row>
    <row r="1215" spans="1:13">
      <c r="A1215" s="50">
        <v>7</v>
      </c>
      <c r="B1215" s="61" t="s">
        <v>489</v>
      </c>
      <c r="C1215" s="57">
        <v>16</v>
      </c>
      <c r="D1215" s="77">
        <v>39049</v>
      </c>
      <c r="E1215" s="84">
        <v>0</v>
      </c>
      <c r="F1215" s="84">
        <v>0.25</v>
      </c>
      <c r="G1215" s="83">
        <v>0</v>
      </c>
      <c r="H1215" s="83">
        <v>3.5</v>
      </c>
      <c r="I1215" s="83">
        <v>0</v>
      </c>
      <c r="J1215" s="83">
        <v>0</v>
      </c>
      <c r="K1215" s="83">
        <v>0</v>
      </c>
      <c r="L1215" s="83">
        <v>0</v>
      </c>
      <c r="M1215" s="83">
        <v>0</v>
      </c>
    </row>
    <row r="1216" spans="1:13">
      <c r="A1216" s="50">
        <v>7</v>
      </c>
      <c r="B1216" s="61" t="s">
        <v>488</v>
      </c>
      <c r="C1216" s="57">
        <v>1</v>
      </c>
      <c r="D1216" s="72">
        <v>38075</v>
      </c>
      <c r="E1216" s="84">
        <v>0</v>
      </c>
      <c r="F1216" s="84">
        <v>0</v>
      </c>
      <c r="G1216" s="83">
        <v>0</v>
      </c>
      <c r="H1216" s="83">
        <v>0</v>
      </c>
      <c r="I1216" s="83">
        <v>0</v>
      </c>
      <c r="J1216" s="83">
        <v>0</v>
      </c>
      <c r="K1216" s="83">
        <v>0</v>
      </c>
      <c r="L1216" s="83">
        <v>0</v>
      </c>
      <c r="M1216" s="83">
        <v>0</v>
      </c>
    </row>
    <row r="1217" spans="1:13">
      <c r="A1217" s="50">
        <v>7</v>
      </c>
      <c r="B1217" s="61" t="s">
        <v>488</v>
      </c>
      <c r="C1217" s="57">
        <v>2</v>
      </c>
      <c r="D1217" s="72">
        <v>38098</v>
      </c>
      <c r="E1217" s="84">
        <v>0</v>
      </c>
      <c r="F1217" s="84">
        <v>0</v>
      </c>
      <c r="G1217" s="83">
        <v>0</v>
      </c>
      <c r="H1217" s="83">
        <v>0</v>
      </c>
      <c r="I1217" s="83">
        <v>0</v>
      </c>
      <c r="J1217" s="83">
        <v>0</v>
      </c>
      <c r="K1217" s="83">
        <v>0</v>
      </c>
      <c r="L1217" s="83">
        <v>0</v>
      </c>
      <c r="M1217" s="83">
        <v>0</v>
      </c>
    </row>
    <row r="1218" spans="1:13">
      <c r="A1218" s="50">
        <v>7</v>
      </c>
      <c r="B1218" s="61" t="s">
        <v>488</v>
      </c>
      <c r="C1218" s="57">
        <v>3</v>
      </c>
      <c r="D1218" s="72">
        <v>38117</v>
      </c>
      <c r="E1218" s="84">
        <v>0</v>
      </c>
      <c r="F1218" s="84">
        <v>0</v>
      </c>
      <c r="G1218" s="83">
        <v>0</v>
      </c>
      <c r="H1218" s="83">
        <v>0</v>
      </c>
      <c r="I1218" s="83">
        <v>0</v>
      </c>
      <c r="J1218" s="83">
        <v>0</v>
      </c>
      <c r="K1218" s="83">
        <v>0</v>
      </c>
      <c r="L1218" s="83">
        <v>0</v>
      </c>
      <c r="M1218" s="83">
        <v>0</v>
      </c>
    </row>
    <row r="1219" spans="1:13">
      <c r="A1219" s="50">
        <v>7</v>
      </c>
      <c r="B1219" s="61" t="s">
        <v>488</v>
      </c>
      <c r="C1219" s="57">
        <v>4</v>
      </c>
      <c r="D1219" s="72">
        <v>38145</v>
      </c>
      <c r="E1219" s="84">
        <v>0</v>
      </c>
      <c r="F1219" s="84">
        <v>0</v>
      </c>
      <c r="G1219" s="83">
        <v>0</v>
      </c>
      <c r="H1219" s="83">
        <v>0</v>
      </c>
      <c r="I1219" s="83">
        <v>0</v>
      </c>
      <c r="J1219" s="83">
        <v>0</v>
      </c>
      <c r="K1219" s="83">
        <v>0</v>
      </c>
      <c r="L1219" s="83">
        <v>0</v>
      </c>
      <c r="M1219" s="83">
        <v>0</v>
      </c>
    </row>
    <row r="1220" spans="1:13">
      <c r="A1220" s="50">
        <v>7</v>
      </c>
      <c r="B1220" s="61" t="s">
        <v>488</v>
      </c>
      <c r="C1220" s="57">
        <v>5</v>
      </c>
      <c r="D1220" s="72">
        <v>38174</v>
      </c>
      <c r="E1220" s="84">
        <v>0.5</v>
      </c>
      <c r="F1220" s="84">
        <v>0</v>
      </c>
      <c r="G1220" s="83">
        <v>0</v>
      </c>
      <c r="H1220" s="83">
        <v>0</v>
      </c>
      <c r="I1220" s="83">
        <v>0</v>
      </c>
      <c r="J1220" s="83">
        <v>0</v>
      </c>
      <c r="K1220" s="83">
        <v>0</v>
      </c>
      <c r="L1220" s="83">
        <v>0</v>
      </c>
      <c r="M1220" s="83">
        <v>0</v>
      </c>
    </row>
    <row r="1221" spans="1:13">
      <c r="A1221" s="50">
        <v>7</v>
      </c>
      <c r="B1221" s="61" t="s">
        <v>488</v>
      </c>
      <c r="C1221" s="57">
        <v>6</v>
      </c>
      <c r="D1221" s="72">
        <v>38202</v>
      </c>
      <c r="E1221" s="84">
        <v>147.5</v>
      </c>
      <c r="F1221" s="84">
        <v>0</v>
      </c>
      <c r="G1221" s="83">
        <v>0.5</v>
      </c>
      <c r="H1221" s="83">
        <v>0</v>
      </c>
      <c r="I1221" s="83">
        <v>0</v>
      </c>
      <c r="J1221" s="83">
        <v>0</v>
      </c>
      <c r="K1221" s="83">
        <v>0</v>
      </c>
      <c r="L1221" s="83">
        <v>0</v>
      </c>
      <c r="M1221" s="83">
        <v>0</v>
      </c>
    </row>
    <row r="1222" spans="1:13">
      <c r="A1222" s="50">
        <v>7</v>
      </c>
      <c r="B1222" s="61" t="s">
        <v>488</v>
      </c>
      <c r="C1222" s="57">
        <v>7</v>
      </c>
      <c r="D1222" s="72">
        <v>38237</v>
      </c>
      <c r="E1222" s="84">
        <v>11.5</v>
      </c>
      <c r="F1222" s="84">
        <v>0</v>
      </c>
      <c r="G1222" s="83">
        <v>2</v>
      </c>
      <c r="H1222" s="83">
        <v>0</v>
      </c>
      <c r="I1222" s="83">
        <v>0</v>
      </c>
      <c r="J1222" s="83">
        <v>0</v>
      </c>
      <c r="K1222" s="83">
        <v>0</v>
      </c>
      <c r="L1222" s="83">
        <v>0</v>
      </c>
      <c r="M1222" s="83">
        <v>0</v>
      </c>
    </row>
    <row r="1223" spans="1:13">
      <c r="A1223" s="50">
        <v>7</v>
      </c>
      <c r="B1223" s="61" t="s">
        <v>488</v>
      </c>
      <c r="C1223" s="57">
        <v>8</v>
      </c>
      <c r="D1223" s="72">
        <v>38257</v>
      </c>
      <c r="E1223" s="84">
        <v>179.5</v>
      </c>
      <c r="F1223" s="84">
        <v>0</v>
      </c>
      <c r="G1223" s="83">
        <v>0</v>
      </c>
      <c r="H1223" s="83">
        <v>0</v>
      </c>
      <c r="I1223" s="83">
        <v>0</v>
      </c>
      <c r="J1223" s="83">
        <v>0</v>
      </c>
      <c r="K1223" s="83">
        <v>0</v>
      </c>
      <c r="L1223" s="83">
        <v>0</v>
      </c>
      <c r="M1223" s="83">
        <v>0</v>
      </c>
    </row>
    <row r="1224" spans="1:13">
      <c r="A1224" s="50">
        <v>7</v>
      </c>
      <c r="B1224" s="61" t="s">
        <v>488</v>
      </c>
      <c r="C1224" s="57">
        <v>9</v>
      </c>
      <c r="D1224" s="72">
        <v>38278</v>
      </c>
      <c r="E1224" s="84">
        <v>4.5</v>
      </c>
      <c r="F1224" s="84">
        <v>0</v>
      </c>
      <c r="G1224" s="83">
        <v>0</v>
      </c>
      <c r="H1224" s="83">
        <v>0</v>
      </c>
      <c r="I1224" s="83">
        <v>0</v>
      </c>
      <c r="J1224" s="83">
        <v>0</v>
      </c>
      <c r="K1224" s="83">
        <v>0</v>
      </c>
      <c r="L1224" s="83">
        <v>0</v>
      </c>
      <c r="M1224" s="83">
        <v>0</v>
      </c>
    </row>
    <row r="1225" spans="1:13">
      <c r="A1225" s="50">
        <v>7</v>
      </c>
      <c r="B1225" s="61" t="s">
        <v>488</v>
      </c>
      <c r="C1225" s="57">
        <v>10</v>
      </c>
      <c r="D1225" s="72">
        <v>38299</v>
      </c>
      <c r="E1225" s="84">
        <v>0.5</v>
      </c>
      <c r="F1225" s="84">
        <v>0</v>
      </c>
      <c r="G1225" s="83">
        <v>0</v>
      </c>
      <c r="H1225" s="83">
        <v>0</v>
      </c>
      <c r="I1225" s="83">
        <v>0</v>
      </c>
      <c r="J1225" s="83">
        <v>0</v>
      </c>
      <c r="K1225" s="83">
        <v>0</v>
      </c>
      <c r="L1225" s="83">
        <v>0</v>
      </c>
      <c r="M1225" s="83">
        <v>0</v>
      </c>
    </row>
    <row r="1226" spans="1:13">
      <c r="A1226" s="50">
        <v>7</v>
      </c>
      <c r="B1226" s="61" t="s">
        <v>178</v>
      </c>
      <c r="C1226" s="57">
        <v>1</v>
      </c>
      <c r="D1226" s="78">
        <v>38090</v>
      </c>
      <c r="E1226" s="84">
        <v>0</v>
      </c>
      <c r="F1226" s="84">
        <v>0</v>
      </c>
      <c r="G1226" s="83">
        <v>0</v>
      </c>
      <c r="H1226" s="83">
        <v>0</v>
      </c>
      <c r="I1226" s="83">
        <v>0</v>
      </c>
      <c r="J1226" s="83">
        <v>0</v>
      </c>
      <c r="K1226" s="83">
        <v>0</v>
      </c>
      <c r="L1226" s="83">
        <v>0</v>
      </c>
      <c r="M1226" s="83">
        <v>0</v>
      </c>
    </row>
    <row r="1227" spans="1:13">
      <c r="A1227" s="50">
        <v>7</v>
      </c>
      <c r="B1227" s="61" t="s">
        <v>178</v>
      </c>
      <c r="C1227" s="57">
        <v>2</v>
      </c>
      <c r="D1227" s="78">
        <v>38111</v>
      </c>
      <c r="E1227" s="84">
        <v>0</v>
      </c>
      <c r="F1227" s="84">
        <v>0</v>
      </c>
      <c r="G1227" s="83">
        <v>0</v>
      </c>
      <c r="H1227" s="83">
        <v>0</v>
      </c>
      <c r="I1227" s="83">
        <v>0</v>
      </c>
      <c r="J1227" s="83">
        <v>0</v>
      </c>
      <c r="K1227" s="83">
        <v>0</v>
      </c>
      <c r="L1227" s="83">
        <v>0</v>
      </c>
      <c r="M1227" s="83">
        <v>0</v>
      </c>
    </row>
    <row r="1228" spans="1:13">
      <c r="A1228" s="50">
        <v>7</v>
      </c>
      <c r="B1228" s="61" t="s">
        <v>178</v>
      </c>
      <c r="C1228" s="57">
        <v>3</v>
      </c>
      <c r="D1228" s="78">
        <v>38132</v>
      </c>
      <c r="E1228" s="84">
        <v>0</v>
      </c>
      <c r="F1228" s="84">
        <v>0</v>
      </c>
      <c r="G1228" s="83">
        <v>0</v>
      </c>
      <c r="H1228" s="83">
        <v>0</v>
      </c>
      <c r="I1228" s="83">
        <v>0</v>
      </c>
      <c r="J1228" s="83">
        <v>0</v>
      </c>
      <c r="K1228" s="83">
        <v>0</v>
      </c>
      <c r="L1228" s="83">
        <v>0</v>
      </c>
      <c r="M1228" s="83">
        <v>0</v>
      </c>
    </row>
    <row r="1229" spans="1:13">
      <c r="A1229" s="50">
        <v>7</v>
      </c>
      <c r="B1229" s="61" t="s">
        <v>178</v>
      </c>
      <c r="C1229" s="57">
        <v>4</v>
      </c>
      <c r="D1229" s="78">
        <v>38160</v>
      </c>
      <c r="E1229" s="84">
        <v>0</v>
      </c>
      <c r="F1229" s="84">
        <v>0</v>
      </c>
      <c r="G1229" s="83">
        <v>0</v>
      </c>
      <c r="H1229" s="83">
        <v>0</v>
      </c>
      <c r="I1229" s="83">
        <v>0</v>
      </c>
      <c r="J1229" s="83">
        <v>0</v>
      </c>
      <c r="K1229" s="83">
        <v>0</v>
      </c>
      <c r="L1229" s="83">
        <v>0</v>
      </c>
      <c r="M1229" s="83">
        <v>0</v>
      </c>
    </row>
    <row r="1230" spans="1:13">
      <c r="A1230" s="50">
        <v>7</v>
      </c>
      <c r="B1230" s="61" t="s">
        <v>178</v>
      </c>
      <c r="C1230" s="57">
        <v>5</v>
      </c>
      <c r="D1230" s="78">
        <v>38188</v>
      </c>
      <c r="E1230" s="84">
        <v>0</v>
      </c>
      <c r="F1230" s="84">
        <v>0</v>
      </c>
      <c r="G1230" s="83">
        <v>0</v>
      </c>
      <c r="H1230" s="83">
        <v>0.5</v>
      </c>
      <c r="I1230" s="83">
        <v>0</v>
      </c>
      <c r="J1230" s="83">
        <v>0</v>
      </c>
      <c r="K1230" s="83">
        <v>0</v>
      </c>
      <c r="L1230" s="83">
        <v>0</v>
      </c>
      <c r="M1230" s="83">
        <v>0</v>
      </c>
    </row>
    <row r="1231" spans="1:13">
      <c r="A1231" s="50">
        <v>7</v>
      </c>
      <c r="B1231" s="61" t="s">
        <v>178</v>
      </c>
      <c r="C1231" s="57">
        <v>6</v>
      </c>
      <c r="D1231" s="78">
        <v>38216</v>
      </c>
      <c r="E1231" s="84">
        <v>0</v>
      </c>
      <c r="F1231" s="84">
        <v>0</v>
      </c>
      <c r="G1231" s="83">
        <v>0</v>
      </c>
      <c r="H1231" s="83">
        <v>1</v>
      </c>
      <c r="I1231" s="83">
        <v>0</v>
      </c>
      <c r="J1231" s="83">
        <v>0</v>
      </c>
      <c r="K1231" s="83">
        <v>0</v>
      </c>
      <c r="L1231" s="83">
        <v>0</v>
      </c>
      <c r="M1231" s="83">
        <v>0</v>
      </c>
    </row>
    <row r="1232" spans="1:13">
      <c r="A1232" s="50">
        <v>7</v>
      </c>
      <c r="B1232" s="61" t="s">
        <v>178</v>
      </c>
      <c r="C1232" s="57">
        <v>7</v>
      </c>
      <c r="D1232" s="78">
        <v>38250</v>
      </c>
      <c r="E1232" s="84">
        <v>0</v>
      </c>
      <c r="F1232" s="84">
        <v>0</v>
      </c>
      <c r="G1232" s="83">
        <v>0</v>
      </c>
      <c r="H1232" s="83">
        <v>1</v>
      </c>
      <c r="I1232" s="83">
        <v>0</v>
      </c>
      <c r="J1232" s="83">
        <v>0</v>
      </c>
      <c r="K1232" s="83">
        <v>0</v>
      </c>
      <c r="L1232" s="83">
        <v>0</v>
      </c>
      <c r="M1232" s="83">
        <v>0</v>
      </c>
    </row>
    <row r="1233" spans="1:13">
      <c r="A1233" s="50">
        <v>7</v>
      </c>
      <c r="B1233" s="61" t="s">
        <v>178</v>
      </c>
      <c r="C1233" s="57">
        <v>8</v>
      </c>
      <c r="D1233" s="78">
        <v>38272</v>
      </c>
      <c r="E1233" s="84">
        <v>0</v>
      </c>
      <c r="F1233" s="84">
        <v>0</v>
      </c>
      <c r="G1233" s="83">
        <v>0</v>
      </c>
      <c r="H1233" s="83">
        <v>0</v>
      </c>
      <c r="I1233" s="83">
        <v>0</v>
      </c>
      <c r="J1233" s="83">
        <v>0</v>
      </c>
      <c r="K1233" s="83">
        <v>0</v>
      </c>
      <c r="L1233" s="83">
        <v>0</v>
      </c>
      <c r="M1233" s="83">
        <v>0</v>
      </c>
    </row>
    <row r="1234" spans="1:13">
      <c r="A1234" s="50">
        <v>7</v>
      </c>
      <c r="B1234" s="61" t="s">
        <v>178</v>
      </c>
      <c r="C1234" s="57">
        <v>9</v>
      </c>
      <c r="D1234" s="78">
        <v>38293</v>
      </c>
      <c r="E1234" s="84">
        <v>0</v>
      </c>
      <c r="F1234" s="84">
        <v>0</v>
      </c>
      <c r="G1234" s="83">
        <v>0</v>
      </c>
      <c r="H1234" s="83">
        <v>0</v>
      </c>
      <c r="I1234" s="83">
        <v>0</v>
      </c>
      <c r="J1234" s="83">
        <v>0</v>
      </c>
      <c r="K1234" s="83">
        <v>0</v>
      </c>
      <c r="L1234" s="83">
        <v>0</v>
      </c>
      <c r="M1234" s="83">
        <v>0</v>
      </c>
    </row>
    <row r="1235" spans="1:13">
      <c r="A1235" s="50">
        <v>7</v>
      </c>
      <c r="B1235" s="61" t="s">
        <v>178</v>
      </c>
      <c r="C1235" s="57">
        <v>10</v>
      </c>
      <c r="D1235" s="79">
        <v>38314</v>
      </c>
      <c r="E1235" s="84">
        <v>0</v>
      </c>
      <c r="F1235" s="84">
        <v>0</v>
      </c>
      <c r="G1235" s="83">
        <v>0</v>
      </c>
      <c r="H1235" s="83">
        <v>0</v>
      </c>
      <c r="I1235" s="83">
        <v>0</v>
      </c>
      <c r="J1235" s="83">
        <v>0</v>
      </c>
      <c r="K1235" s="83">
        <v>0</v>
      </c>
      <c r="L1235" s="83">
        <v>0</v>
      </c>
      <c r="M1235" s="83">
        <v>0</v>
      </c>
    </row>
    <row r="1236" spans="1:13">
      <c r="A1236" s="50">
        <v>7</v>
      </c>
      <c r="B1236" s="61" t="s">
        <v>485</v>
      </c>
      <c r="C1236" s="57">
        <v>1</v>
      </c>
      <c r="D1236" s="72">
        <v>38091</v>
      </c>
      <c r="E1236" s="84">
        <v>0</v>
      </c>
      <c r="F1236" s="84">
        <v>0</v>
      </c>
      <c r="G1236" s="83">
        <v>0</v>
      </c>
      <c r="H1236" s="83">
        <v>0</v>
      </c>
      <c r="I1236" s="83">
        <v>0</v>
      </c>
      <c r="J1236" s="83">
        <v>0</v>
      </c>
      <c r="K1236" s="83">
        <v>0</v>
      </c>
      <c r="L1236" s="83">
        <v>0</v>
      </c>
      <c r="M1236" s="83">
        <v>0</v>
      </c>
    </row>
    <row r="1237" spans="1:13">
      <c r="A1237" s="50">
        <v>7</v>
      </c>
      <c r="B1237" s="61" t="s">
        <v>485</v>
      </c>
      <c r="C1237" s="57">
        <v>2</v>
      </c>
      <c r="D1237" s="72">
        <v>38110</v>
      </c>
      <c r="E1237" s="84">
        <v>0</v>
      </c>
      <c r="F1237" s="84">
        <v>0</v>
      </c>
      <c r="G1237" s="83">
        <v>0</v>
      </c>
      <c r="H1237" s="83">
        <v>0</v>
      </c>
      <c r="I1237" s="83">
        <v>0</v>
      </c>
      <c r="J1237" s="83">
        <v>0</v>
      </c>
      <c r="K1237" s="83">
        <v>0</v>
      </c>
      <c r="L1237" s="83">
        <v>0</v>
      </c>
      <c r="M1237" s="83">
        <v>0</v>
      </c>
    </row>
    <row r="1238" spans="1:13">
      <c r="A1238" s="50">
        <v>7</v>
      </c>
      <c r="B1238" s="61" t="s">
        <v>485</v>
      </c>
      <c r="C1238" s="57">
        <v>3</v>
      </c>
      <c r="D1238" s="72">
        <v>38132</v>
      </c>
      <c r="E1238" s="84">
        <v>0</v>
      </c>
      <c r="F1238" s="84">
        <v>0</v>
      </c>
      <c r="G1238" s="83">
        <v>0</v>
      </c>
      <c r="H1238" s="83">
        <v>0</v>
      </c>
      <c r="I1238" s="83">
        <v>0</v>
      </c>
      <c r="J1238" s="83">
        <v>0</v>
      </c>
      <c r="K1238" s="83">
        <v>0</v>
      </c>
      <c r="L1238" s="83">
        <v>0</v>
      </c>
      <c r="M1238" s="83">
        <v>0</v>
      </c>
    </row>
    <row r="1239" spans="1:13">
      <c r="A1239" s="50">
        <v>7</v>
      </c>
      <c r="B1239" s="61" t="s">
        <v>485</v>
      </c>
      <c r="C1239" s="57">
        <v>4</v>
      </c>
      <c r="D1239" s="72">
        <v>38159</v>
      </c>
      <c r="E1239" s="84">
        <v>0</v>
      </c>
      <c r="F1239" s="84">
        <v>0</v>
      </c>
      <c r="G1239" s="83">
        <v>0</v>
      </c>
      <c r="H1239" s="83">
        <v>0</v>
      </c>
      <c r="I1239" s="83">
        <v>0</v>
      </c>
      <c r="J1239" s="83">
        <v>0</v>
      </c>
      <c r="K1239" s="83">
        <v>0</v>
      </c>
      <c r="L1239" s="83">
        <v>0</v>
      </c>
      <c r="M1239" s="83">
        <v>0</v>
      </c>
    </row>
    <row r="1240" spans="1:13">
      <c r="A1240" s="50">
        <v>7</v>
      </c>
      <c r="B1240" s="61" t="s">
        <v>485</v>
      </c>
      <c r="C1240" s="57">
        <v>5</v>
      </c>
      <c r="D1240" s="72">
        <v>38188</v>
      </c>
      <c r="E1240" s="84">
        <v>0</v>
      </c>
      <c r="F1240" s="84">
        <v>0</v>
      </c>
      <c r="G1240" s="83">
        <v>0</v>
      </c>
      <c r="H1240" s="83">
        <v>0</v>
      </c>
      <c r="I1240" s="83">
        <v>0</v>
      </c>
      <c r="J1240" s="83">
        <v>0</v>
      </c>
      <c r="K1240" s="83">
        <v>0</v>
      </c>
      <c r="L1240" s="83">
        <v>0</v>
      </c>
      <c r="M1240" s="83">
        <v>0</v>
      </c>
    </row>
    <row r="1241" spans="1:13">
      <c r="A1241" s="50">
        <v>7</v>
      </c>
      <c r="B1241" s="61" t="s">
        <v>485</v>
      </c>
      <c r="C1241" s="57">
        <v>6</v>
      </c>
      <c r="D1241" s="72">
        <v>38215</v>
      </c>
      <c r="E1241" s="84">
        <v>0</v>
      </c>
      <c r="F1241" s="84">
        <v>0</v>
      </c>
      <c r="G1241" s="83">
        <v>0</v>
      </c>
      <c r="H1241" s="83">
        <v>0</v>
      </c>
      <c r="I1241" s="83">
        <v>0</v>
      </c>
      <c r="J1241" s="83">
        <v>0</v>
      </c>
      <c r="K1241" s="83">
        <v>0</v>
      </c>
      <c r="L1241" s="83">
        <v>0</v>
      </c>
      <c r="M1241" s="83">
        <v>0</v>
      </c>
    </row>
    <row r="1242" spans="1:13">
      <c r="A1242" s="50">
        <v>7</v>
      </c>
      <c r="B1242" s="61" t="s">
        <v>485</v>
      </c>
      <c r="C1242" s="57">
        <v>7</v>
      </c>
      <c r="D1242" s="72">
        <v>38251</v>
      </c>
      <c r="E1242" s="84">
        <v>0</v>
      </c>
      <c r="F1242" s="84">
        <v>0</v>
      </c>
      <c r="G1242" s="83">
        <v>0</v>
      </c>
      <c r="H1242" s="83">
        <v>1</v>
      </c>
      <c r="I1242" s="83">
        <v>0</v>
      </c>
      <c r="J1242" s="83">
        <v>0</v>
      </c>
      <c r="K1242" s="83">
        <v>0</v>
      </c>
      <c r="L1242" s="83">
        <v>0</v>
      </c>
      <c r="M1242" s="83">
        <v>0</v>
      </c>
    </row>
    <row r="1243" spans="1:13">
      <c r="A1243" s="50">
        <v>7</v>
      </c>
      <c r="B1243" s="61" t="s">
        <v>485</v>
      </c>
      <c r="C1243" s="57">
        <v>8</v>
      </c>
      <c r="D1243" s="72">
        <v>38272</v>
      </c>
      <c r="E1243" s="84">
        <v>0</v>
      </c>
      <c r="F1243" s="84">
        <v>0</v>
      </c>
      <c r="G1243" s="83">
        <v>0</v>
      </c>
      <c r="H1243" s="83">
        <v>0</v>
      </c>
      <c r="I1243" s="83">
        <v>0</v>
      </c>
      <c r="J1243" s="83">
        <v>0</v>
      </c>
      <c r="K1243" s="83">
        <v>0</v>
      </c>
      <c r="L1243" s="83">
        <v>2.19</v>
      </c>
      <c r="M1243" s="83">
        <v>2.19</v>
      </c>
    </row>
    <row r="1244" spans="1:13">
      <c r="A1244" s="50">
        <v>7</v>
      </c>
      <c r="B1244" s="61" t="s">
        <v>485</v>
      </c>
      <c r="C1244" s="57">
        <v>9</v>
      </c>
      <c r="D1244" s="72">
        <v>38292</v>
      </c>
      <c r="E1244" s="84">
        <v>0</v>
      </c>
      <c r="F1244" s="84">
        <v>0</v>
      </c>
      <c r="G1244" s="83">
        <v>0</v>
      </c>
      <c r="H1244" s="83">
        <v>0</v>
      </c>
      <c r="I1244" s="83">
        <v>0</v>
      </c>
      <c r="J1244" s="83">
        <v>0</v>
      </c>
      <c r="K1244" s="83">
        <v>0</v>
      </c>
      <c r="L1244" s="83">
        <v>0</v>
      </c>
      <c r="M1244" s="83">
        <v>0</v>
      </c>
    </row>
    <row r="1245" spans="1:13">
      <c r="A1245" s="50">
        <v>7</v>
      </c>
      <c r="B1245" s="61" t="s">
        <v>485</v>
      </c>
      <c r="C1245" s="57">
        <v>10</v>
      </c>
      <c r="D1245" s="75">
        <v>38313</v>
      </c>
      <c r="E1245" s="84">
        <v>0</v>
      </c>
      <c r="F1245" s="84">
        <v>0</v>
      </c>
      <c r="G1245" s="83">
        <v>0</v>
      </c>
      <c r="H1245" s="83">
        <v>0</v>
      </c>
      <c r="I1245" s="83">
        <v>0</v>
      </c>
      <c r="J1245" s="83">
        <v>0</v>
      </c>
      <c r="K1245" s="83">
        <v>0</v>
      </c>
      <c r="L1245" s="83">
        <v>0</v>
      </c>
      <c r="M1245" s="83">
        <v>0</v>
      </c>
    </row>
    <row r="1246" spans="1:13">
      <c r="A1246" s="50">
        <v>7</v>
      </c>
      <c r="B1246" s="61" t="s">
        <v>486</v>
      </c>
      <c r="C1246" s="57">
        <v>1</v>
      </c>
      <c r="D1246" s="72">
        <v>38090</v>
      </c>
      <c r="E1246" s="84">
        <v>0</v>
      </c>
      <c r="F1246" s="84">
        <v>0</v>
      </c>
      <c r="G1246" s="83">
        <v>0</v>
      </c>
      <c r="H1246" s="83">
        <v>0</v>
      </c>
      <c r="I1246" s="83">
        <v>0</v>
      </c>
      <c r="J1246" s="83">
        <v>0</v>
      </c>
      <c r="K1246" s="83">
        <v>0</v>
      </c>
      <c r="L1246" s="83">
        <v>0</v>
      </c>
      <c r="M1246" s="83">
        <v>0</v>
      </c>
    </row>
    <row r="1247" spans="1:13">
      <c r="A1247" s="50">
        <v>7</v>
      </c>
      <c r="B1247" s="61" t="s">
        <v>486</v>
      </c>
      <c r="C1247" s="57">
        <v>2</v>
      </c>
      <c r="D1247" s="72">
        <v>38110</v>
      </c>
      <c r="E1247" s="84">
        <v>0</v>
      </c>
      <c r="F1247" s="84">
        <v>0</v>
      </c>
      <c r="G1247" s="83">
        <v>0</v>
      </c>
      <c r="H1247" s="83">
        <v>0</v>
      </c>
      <c r="I1247" s="83">
        <v>0</v>
      </c>
      <c r="J1247" s="83">
        <v>0</v>
      </c>
      <c r="K1247" s="83">
        <v>0</v>
      </c>
      <c r="L1247" s="83">
        <v>0</v>
      </c>
      <c r="M1247" s="83">
        <v>0</v>
      </c>
    </row>
    <row r="1248" spans="1:13">
      <c r="A1248" s="50">
        <v>7</v>
      </c>
      <c r="B1248" s="61" t="s">
        <v>486</v>
      </c>
      <c r="C1248" s="57">
        <v>3</v>
      </c>
      <c r="D1248" s="72">
        <v>38132</v>
      </c>
      <c r="E1248" s="84">
        <v>0</v>
      </c>
      <c r="F1248" s="84">
        <v>0</v>
      </c>
      <c r="G1248" s="83">
        <v>0</v>
      </c>
      <c r="H1248" s="83">
        <v>0</v>
      </c>
      <c r="I1248" s="83">
        <v>0</v>
      </c>
      <c r="J1248" s="83">
        <v>0</v>
      </c>
      <c r="K1248" s="83">
        <v>0</v>
      </c>
      <c r="L1248" s="83">
        <v>0</v>
      </c>
      <c r="M1248" s="83">
        <v>0</v>
      </c>
    </row>
    <row r="1249" spans="1:13">
      <c r="A1249" s="50">
        <v>7</v>
      </c>
      <c r="B1249" s="61" t="s">
        <v>486</v>
      </c>
      <c r="C1249" s="57">
        <v>4</v>
      </c>
      <c r="D1249" s="72">
        <v>38159</v>
      </c>
      <c r="E1249" s="84">
        <v>0</v>
      </c>
      <c r="F1249" s="84">
        <v>0</v>
      </c>
      <c r="G1249" s="83">
        <v>0</v>
      </c>
      <c r="H1249" s="83">
        <v>0</v>
      </c>
      <c r="I1249" s="83">
        <v>0</v>
      </c>
      <c r="J1249" s="83">
        <v>0</v>
      </c>
      <c r="K1249" s="83">
        <v>0</v>
      </c>
      <c r="L1249" s="83">
        <v>0</v>
      </c>
      <c r="M1249" s="83">
        <v>0</v>
      </c>
    </row>
    <row r="1250" spans="1:13">
      <c r="A1250" s="50">
        <v>7</v>
      </c>
      <c r="B1250" s="61" t="s">
        <v>486</v>
      </c>
      <c r="C1250" s="57">
        <v>5</v>
      </c>
      <c r="D1250" s="72">
        <v>38187</v>
      </c>
      <c r="E1250" s="84">
        <v>0</v>
      </c>
      <c r="F1250" s="84">
        <v>0</v>
      </c>
      <c r="G1250" s="83">
        <v>0</v>
      </c>
      <c r="H1250" s="83">
        <v>0</v>
      </c>
      <c r="I1250" s="83">
        <v>0</v>
      </c>
      <c r="J1250" s="83">
        <v>0</v>
      </c>
      <c r="K1250" s="83">
        <v>0</v>
      </c>
      <c r="L1250" s="83">
        <v>0</v>
      </c>
      <c r="M1250" s="83">
        <v>0</v>
      </c>
    </row>
    <row r="1251" spans="1:13">
      <c r="A1251" s="50">
        <v>7</v>
      </c>
      <c r="B1251" s="61" t="s">
        <v>486</v>
      </c>
      <c r="C1251" s="57">
        <v>6</v>
      </c>
      <c r="D1251" s="72">
        <v>38215</v>
      </c>
      <c r="E1251" s="84">
        <v>0</v>
      </c>
      <c r="F1251" s="84">
        <v>0</v>
      </c>
      <c r="G1251" s="83">
        <v>0</v>
      </c>
      <c r="H1251" s="83">
        <v>0</v>
      </c>
      <c r="I1251" s="83">
        <v>0</v>
      </c>
      <c r="J1251" s="83">
        <v>0</v>
      </c>
      <c r="K1251" s="83">
        <v>0</v>
      </c>
      <c r="L1251" s="83">
        <v>0</v>
      </c>
      <c r="M1251" s="83">
        <v>0</v>
      </c>
    </row>
    <row r="1252" spans="1:13">
      <c r="A1252" s="50">
        <v>7</v>
      </c>
      <c r="B1252" s="61" t="s">
        <v>486</v>
      </c>
      <c r="C1252" s="57">
        <v>7</v>
      </c>
      <c r="D1252" s="72">
        <v>38272</v>
      </c>
      <c r="E1252" s="84">
        <v>0</v>
      </c>
      <c r="F1252" s="84">
        <v>0</v>
      </c>
      <c r="G1252" s="83">
        <v>0</v>
      </c>
      <c r="H1252" s="83">
        <v>0</v>
      </c>
      <c r="I1252" s="83">
        <v>0</v>
      </c>
      <c r="J1252" s="83">
        <v>0</v>
      </c>
      <c r="K1252" s="83">
        <v>0</v>
      </c>
      <c r="L1252" s="83">
        <v>0</v>
      </c>
      <c r="M1252" s="83">
        <v>0</v>
      </c>
    </row>
    <row r="1253" spans="1:13">
      <c r="A1253" s="50">
        <v>7</v>
      </c>
      <c r="B1253" s="61" t="s">
        <v>486</v>
      </c>
      <c r="C1253" s="57">
        <v>8</v>
      </c>
      <c r="D1253" s="72">
        <v>38292</v>
      </c>
      <c r="E1253" s="84">
        <v>0</v>
      </c>
      <c r="F1253" s="84">
        <v>0</v>
      </c>
      <c r="G1253" s="83">
        <v>0</v>
      </c>
      <c r="H1253" s="83">
        <v>0</v>
      </c>
      <c r="I1253" s="83">
        <v>0</v>
      </c>
      <c r="J1253" s="83">
        <v>0</v>
      </c>
      <c r="K1253" s="83">
        <v>0</v>
      </c>
      <c r="L1253" s="83">
        <v>0</v>
      </c>
      <c r="M1253" s="83">
        <v>0</v>
      </c>
    </row>
    <row r="1254" spans="1:13">
      <c r="A1254" s="50">
        <v>7</v>
      </c>
      <c r="B1254" s="61" t="s">
        <v>486</v>
      </c>
      <c r="C1254" s="57">
        <v>9</v>
      </c>
      <c r="D1254" s="72">
        <v>38313</v>
      </c>
      <c r="E1254" s="84">
        <v>0</v>
      </c>
      <c r="F1254" s="84">
        <v>0</v>
      </c>
      <c r="G1254" s="83">
        <v>0</v>
      </c>
      <c r="H1254" s="83">
        <v>0</v>
      </c>
      <c r="I1254" s="83">
        <v>0</v>
      </c>
      <c r="J1254" s="83">
        <v>0</v>
      </c>
      <c r="K1254" s="83">
        <v>0</v>
      </c>
      <c r="L1254" s="83">
        <v>0</v>
      </c>
      <c r="M1254" s="83">
        <v>0</v>
      </c>
    </row>
    <row r="1255" spans="1:13">
      <c r="A1255" s="50">
        <v>7</v>
      </c>
      <c r="B1255" s="61" t="s">
        <v>183</v>
      </c>
      <c r="C1255" s="57">
        <v>1</v>
      </c>
      <c r="D1255" s="72">
        <v>38076</v>
      </c>
      <c r="E1255" s="84">
        <v>0</v>
      </c>
      <c r="F1255" s="84">
        <v>0</v>
      </c>
      <c r="G1255" s="83">
        <v>0</v>
      </c>
      <c r="H1255" s="83">
        <v>0</v>
      </c>
      <c r="I1255" s="83">
        <v>0</v>
      </c>
      <c r="J1255" s="83">
        <v>0</v>
      </c>
      <c r="K1255" s="83">
        <v>0</v>
      </c>
      <c r="L1255" s="83">
        <v>0</v>
      </c>
      <c r="M1255" s="83">
        <v>0</v>
      </c>
    </row>
    <row r="1256" spans="1:13">
      <c r="A1256" s="50">
        <v>7</v>
      </c>
      <c r="B1256" s="61" t="s">
        <v>183</v>
      </c>
      <c r="C1256" s="57">
        <v>2</v>
      </c>
      <c r="D1256" s="72">
        <v>38097</v>
      </c>
      <c r="E1256" s="84">
        <v>0</v>
      </c>
      <c r="F1256" s="84">
        <v>0</v>
      </c>
      <c r="G1256" s="83">
        <v>0</v>
      </c>
      <c r="H1256" s="83">
        <v>0</v>
      </c>
      <c r="I1256" s="83">
        <v>0</v>
      </c>
      <c r="J1256" s="83">
        <v>0</v>
      </c>
      <c r="K1256" s="83">
        <v>0</v>
      </c>
      <c r="L1256" s="83">
        <v>0</v>
      </c>
      <c r="M1256" s="83">
        <v>0</v>
      </c>
    </row>
    <row r="1257" spans="1:13">
      <c r="A1257" s="50">
        <v>7</v>
      </c>
      <c r="B1257" s="61" t="s">
        <v>183</v>
      </c>
      <c r="C1257" s="57">
        <v>3</v>
      </c>
      <c r="D1257" s="72">
        <v>38118</v>
      </c>
      <c r="E1257" s="84">
        <v>0</v>
      </c>
      <c r="F1257" s="84">
        <v>0</v>
      </c>
      <c r="G1257" s="83">
        <v>0</v>
      </c>
      <c r="H1257" s="83">
        <v>0</v>
      </c>
      <c r="I1257" s="83">
        <v>0</v>
      </c>
      <c r="J1257" s="83">
        <v>0</v>
      </c>
      <c r="K1257" s="83">
        <v>0</v>
      </c>
      <c r="L1257" s="83">
        <v>0</v>
      </c>
      <c r="M1257" s="83">
        <v>0</v>
      </c>
    </row>
    <row r="1258" spans="1:13">
      <c r="A1258" s="50">
        <v>7</v>
      </c>
      <c r="B1258" s="61" t="s">
        <v>183</v>
      </c>
      <c r="C1258" s="57">
        <v>4</v>
      </c>
      <c r="D1258" s="72">
        <v>38146</v>
      </c>
      <c r="E1258" s="84">
        <v>0</v>
      </c>
      <c r="F1258" s="84">
        <v>0</v>
      </c>
      <c r="G1258" s="83">
        <v>0</v>
      </c>
      <c r="H1258" s="83">
        <v>0</v>
      </c>
      <c r="I1258" s="83">
        <v>0</v>
      </c>
      <c r="J1258" s="83">
        <v>0</v>
      </c>
      <c r="K1258" s="83">
        <v>0</v>
      </c>
      <c r="L1258" s="83">
        <v>0</v>
      </c>
      <c r="M1258" s="83">
        <v>0</v>
      </c>
    </row>
    <row r="1259" spans="1:13">
      <c r="A1259" s="50">
        <v>7</v>
      </c>
      <c r="B1259" s="61" t="s">
        <v>183</v>
      </c>
      <c r="C1259" s="57">
        <v>5</v>
      </c>
      <c r="D1259" s="72">
        <v>38174</v>
      </c>
      <c r="E1259" s="84">
        <v>0</v>
      </c>
      <c r="F1259" s="84">
        <v>0</v>
      </c>
      <c r="G1259" s="83">
        <v>0</v>
      </c>
      <c r="H1259" s="83">
        <v>0</v>
      </c>
      <c r="I1259" s="83">
        <v>0</v>
      </c>
      <c r="J1259" s="83">
        <v>0</v>
      </c>
      <c r="K1259" s="83">
        <v>0</v>
      </c>
      <c r="L1259" s="83">
        <v>0</v>
      </c>
      <c r="M1259" s="83">
        <v>0</v>
      </c>
    </row>
    <row r="1260" spans="1:13">
      <c r="A1260" s="50">
        <v>7</v>
      </c>
      <c r="B1260" s="61" t="s">
        <v>183</v>
      </c>
      <c r="C1260" s="57">
        <v>6</v>
      </c>
      <c r="D1260" s="72">
        <v>38202</v>
      </c>
      <c r="E1260" s="84">
        <v>0</v>
      </c>
      <c r="F1260" s="84">
        <v>0</v>
      </c>
      <c r="G1260" s="83">
        <v>0</v>
      </c>
      <c r="H1260" s="83">
        <v>0</v>
      </c>
      <c r="I1260" s="83">
        <v>0</v>
      </c>
      <c r="J1260" s="83">
        <v>0</v>
      </c>
      <c r="K1260" s="83">
        <v>0</v>
      </c>
      <c r="L1260" s="83">
        <v>0</v>
      </c>
      <c r="M1260" s="83">
        <v>0</v>
      </c>
    </row>
    <row r="1261" spans="1:13">
      <c r="A1261" s="50">
        <v>7</v>
      </c>
      <c r="B1261" s="61" t="s">
        <v>183</v>
      </c>
      <c r="C1261" s="57">
        <v>7</v>
      </c>
      <c r="D1261" s="72">
        <v>38237</v>
      </c>
      <c r="E1261" s="84">
        <v>0.5</v>
      </c>
      <c r="F1261" s="84">
        <v>0</v>
      </c>
      <c r="G1261" s="83">
        <v>0</v>
      </c>
      <c r="H1261" s="83">
        <v>0</v>
      </c>
      <c r="I1261" s="83">
        <v>0</v>
      </c>
      <c r="J1261" s="83">
        <v>0</v>
      </c>
      <c r="K1261" s="83">
        <v>0</v>
      </c>
      <c r="L1261" s="83">
        <v>0</v>
      </c>
      <c r="M1261" s="83">
        <v>0</v>
      </c>
    </row>
    <row r="1262" spans="1:13">
      <c r="A1262" s="50">
        <v>7</v>
      </c>
      <c r="B1262" s="61" t="s">
        <v>183</v>
      </c>
      <c r="C1262" s="57">
        <v>8</v>
      </c>
      <c r="D1262" s="72">
        <v>38258</v>
      </c>
      <c r="E1262" s="84">
        <v>0</v>
      </c>
      <c r="F1262" s="84">
        <v>0</v>
      </c>
      <c r="G1262" s="83">
        <v>0</v>
      </c>
      <c r="H1262" s="83">
        <v>0</v>
      </c>
      <c r="I1262" s="83">
        <v>0</v>
      </c>
      <c r="J1262" s="83">
        <v>0</v>
      </c>
      <c r="K1262" s="83">
        <v>0</v>
      </c>
      <c r="L1262" s="83">
        <v>0</v>
      </c>
      <c r="M1262" s="83">
        <v>0</v>
      </c>
    </row>
    <row r="1263" spans="1:13">
      <c r="A1263" s="50">
        <v>7</v>
      </c>
      <c r="B1263" s="61" t="s">
        <v>183</v>
      </c>
      <c r="C1263" s="57">
        <v>9</v>
      </c>
      <c r="D1263" s="72">
        <v>38279</v>
      </c>
      <c r="E1263" s="84">
        <v>0</v>
      </c>
      <c r="F1263" s="84">
        <v>0</v>
      </c>
      <c r="G1263" s="83">
        <v>0</v>
      </c>
      <c r="H1263" s="83">
        <v>0</v>
      </c>
      <c r="I1263" s="83">
        <v>0</v>
      </c>
      <c r="J1263" s="83">
        <v>0</v>
      </c>
      <c r="K1263" s="83">
        <v>0</v>
      </c>
      <c r="L1263" s="83">
        <v>0</v>
      </c>
      <c r="M1263" s="83">
        <v>0</v>
      </c>
    </row>
    <row r="1264" spans="1:13">
      <c r="A1264" s="50">
        <v>7</v>
      </c>
      <c r="B1264" s="61" t="s">
        <v>183</v>
      </c>
      <c r="C1264" s="57">
        <v>10</v>
      </c>
      <c r="D1264" s="72">
        <v>38300</v>
      </c>
      <c r="E1264" s="84">
        <v>0</v>
      </c>
      <c r="F1264" s="84">
        <v>0</v>
      </c>
      <c r="G1264" s="83">
        <v>0</v>
      </c>
      <c r="H1264" s="83">
        <v>0</v>
      </c>
      <c r="I1264" s="83">
        <v>0</v>
      </c>
      <c r="J1264" s="83">
        <v>0</v>
      </c>
      <c r="K1264" s="83">
        <v>0</v>
      </c>
      <c r="L1264" s="83">
        <v>0</v>
      </c>
      <c r="M1264" s="83">
        <v>0</v>
      </c>
    </row>
    <row r="1265" spans="1:13">
      <c r="A1265" s="50">
        <v>7</v>
      </c>
      <c r="B1265" s="61" t="s">
        <v>184</v>
      </c>
      <c r="C1265" s="57">
        <v>1</v>
      </c>
      <c r="D1265" s="72">
        <v>38090</v>
      </c>
      <c r="E1265" s="84">
        <v>0</v>
      </c>
      <c r="F1265" s="84">
        <v>0</v>
      </c>
      <c r="G1265" s="83">
        <v>0</v>
      </c>
      <c r="H1265" s="83">
        <v>0</v>
      </c>
      <c r="I1265" s="83">
        <v>0</v>
      </c>
      <c r="J1265" s="83">
        <v>0</v>
      </c>
      <c r="K1265" s="83">
        <v>0</v>
      </c>
      <c r="L1265" s="83">
        <v>0</v>
      </c>
      <c r="M1265" s="83">
        <v>0</v>
      </c>
    </row>
    <row r="1266" spans="1:13">
      <c r="A1266" s="50">
        <v>7</v>
      </c>
      <c r="B1266" s="61" t="s">
        <v>184</v>
      </c>
      <c r="C1266" s="57">
        <v>2</v>
      </c>
      <c r="D1266" s="72">
        <v>38132</v>
      </c>
      <c r="E1266" s="84">
        <v>0</v>
      </c>
      <c r="F1266" s="84">
        <v>0</v>
      </c>
      <c r="G1266" s="83">
        <v>0</v>
      </c>
      <c r="H1266" s="83">
        <v>0</v>
      </c>
      <c r="I1266" s="83">
        <v>0</v>
      </c>
      <c r="J1266" s="83">
        <v>0</v>
      </c>
      <c r="K1266" s="83">
        <v>0</v>
      </c>
      <c r="L1266" s="83">
        <v>0</v>
      </c>
      <c r="M1266" s="83">
        <v>0</v>
      </c>
    </row>
    <row r="1267" spans="1:13">
      <c r="A1267" s="50">
        <v>7</v>
      </c>
      <c r="B1267" s="61" t="s">
        <v>184</v>
      </c>
      <c r="C1267" s="57">
        <v>3</v>
      </c>
      <c r="D1267" s="72">
        <v>38160</v>
      </c>
      <c r="E1267" s="84">
        <v>0</v>
      </c>
      <c r="F1267" s="84">
        <v>0</v>
      </c>
      <c r="G1267" s="83">
        <v>0</v>
      </c>
      <c r="H1267" s="83">
        <v>0.5</v>
      </c>
      <c r="I1267" s="83">
        <v>0</v>
      </c>
      <c r="J1267" s="83">
        <v>0</v>
      </c>
      <c r="K1267" s="83">
        <v>0</v>
      </c>
      <c r="L1267" s="83">
        <v>0</v>
      </c>
      <c r="M1267" s="83">
        <v>0</v>
      </c>
    </row>
    <row r="1268" spans="1:13">
      <c r="A1268" s="50">
        <v>7</v>
      </c>
      <c r="B1268" s="61" t="s">
        <v>184</v>
      </c>
      <c r="C1268" s="57">
        <v>4</v>
      </c>
      <c r="D1268" s="72">
        <v>38188</v>
      </c>
      <c r="E1268" s="84">
        <v>0</v>
      </c>
      <c r="F1268" s="84">
        <v>0</v>
      </c>
      <c r="G1268" s="83">
        <v>0</v>
      </c>
      <c r="H1268" s="83">
        <v>0</v>
      </c>
      <c r="I1268" s="83">
        <v>0</v>
      </c>
      <c r="J1268" s="83">
        <v>0</v>
      </c>
      <c r="K1268" s="83">
        <v>0</v>
      </c>
      <c r="L1268" s="83">
        <v>2.9</v>
      </c>
      <c r="M1268" s="83">
        <v>2.9</v>
      </c>
    </row>
    <row r="1269" spans="1:13">
      <c r="A1269" s="50">
        <v>7</v>
      </c>
      <c r="B1269" s="61" t="s">
        <v>184</v>
      </c>
      <c r="C1269" s="57">
        <v>5</v>
      </c>
      <c r="D1269" s="72">
        <v>38216</v>
      </c>
      <c r="E1269" s="84">
        <v>0</v>
      </c>
      <c r="F1269" s="84">
        <v>0</v>
      </c>
      <c r="G1269" s="83">
        <v>0</v>
      </c>
      <c r="H1269" s="83">
        <v>0</v>
      </c>
      <c r="I1269" s="83">
        <v>0</v>
      </c>
      <c r="J1269" s="83">
        <v>0</v>
      </c>
      <c r="K1269" s="83">
        <v>0</v>
      </c>
      <c r="L1269" s="83">
        <v>0</v>
      </c>
      <c r="M1269" s="83">
        <v>0</v>
      </c>
    </row>
    <row r="1270" spans="1:13">
      <c r="A1270" s="50">
        <v>7</v>
      </c>
      <c r="B1270" s="61" t="s">
        <v>184</v>
      </c>
      <c r="C1270" s="57">
        <v>6</v>
      </c>
      <c r="D1270" s="72">
        <v>38250</v>
      </c>
      <c r="E1270" s="84">
        <v>0</v>
      </c>
      <c r="F1270" s="84">
        <v>0</v>
      </c>
      <c r="G1270" s="83">
        <v>0</v>
      </c>
      <c r="H1270" s="83">
        <v>1.5</v>
      </c>
      <c r="I1270" s="83">
        <v>0</v>
      </c>
      <c r="J1270" s="83">
        <v>0</v>
      </c>
      <c r="K1270" s="83">
        <v>0</v>
      </c>
      <c r="L1270" s="83">
        <v>0</v>
      </c>
      <c r="M1270" s="83">
        <v>0</v>
      </c>
    </row>
    <row r="1271" spans="1:13">
      <c r="A1271" s="50">
        <v>7</v>
      </c>
      <c r="B1271" s="61" t="s">
        <v>184</v>
      </c>
      <c r="C1271" s="57">
        <v>7</v>
      </c>
      <c r="D1271" s="72">
        <v>38272</v>
      </c>
      <c r="E1271" s="84">
        <v>0</v>
      </c>
      <c r="F1271" s="84">
        <v>0</v>
      </c>
      <c r="G1271" s="83">
        <v>0</v>
      </c>
      <c r="H1271" s="83">
        <v>0</v>
      </c>
      <c r="I1271" s="83">
        <v>0</v>
      </c>
      <c r="J1271" s="83">
        <v>0</v>
      </c>
      <c r="K1271" s="83">
        <v>0</v>
      </c>
      <c r="L1271" s="83">
        <v>0</v>
      </c>
      <c r="M1271" s="83">
        <v>0</v>
      </c>
    </row>
    <row r="1272" spans="1:13">
      <c r="A1272" s="50">
        <v>7</v>
      </c>
      <c r="B1272" s="61" t="s">
        <v>184</v>
      </c>
      <c r="C1272" s="57">
        <v>8</v>
      </c>
      <c r="D1272" s="72">
        <v>38293</v>
      </c>
      <c r="E1272" s="84">
        <v>0</v>
      </c>
      <c r="F1272" s="84">
        <v>0</v>
      </c>
      <c r="G1272" s="83">
        <v>0</v>
      </c>
      <c r="H1272" s="83">
        <v>0</v>
      </c>
      <c r="I1272" s="83">
        <v>0</v>
      </c>
      <c r="J1272" s="83">
        <v>0</v>
      </c>
      <c r="K1272" s="83">
        <v>0</v>
      </c>
      <c r="L1272" s="83">
        <v>0</v>
      </c>
      <c r="M1272" s="83">
        <v>0</v>
      </c>
    </row>
    <row r="1273" spans="1:13">
      <c r="A1273" s="50">
        <v>7</v>
      </c>
      <c r="B1273" s="61" t="s">
        <v>184</v>
      </c>
      <c r="C1273" s="57">
        <v>9</v>
      </c>
      <c r="D1273" s="72">
        <v>38314</v>
      </c>
      <c r="E1273" s="84">
        <v>0</v>
      </c>
      <c r="F1273" s="84">
        <v>0</v>
      </c>
      <c r="G1273" s="83">
        <v>0</v>
      </c>
      <c r="H1273" s="83">
        <v>0</v>
      </c>
      <c r="I1273" s="83">
        <v>0</v>
      </c>
      <c r="J1273" s="83">
        <v>0</v>
      </c>
      <c r="K1273" s="83">
        <v>0</v>
      </c>
      <c r="L1273" s="83">
        <v>0</v>
      </c>
      <c r="M1273" s="83">
        <v>0</v>
      </c>
    </row>
    <row r="1274" spans="1:13">
      <c r="A1274" s="50">
        <v>7</v>
      </c>
      <c r="B1274" s="61" t="s">
        <v>490</v>
      </c>
      <c r="C1274" s="57">
        <v>1</v>
      </c>
      <c r="D1274" s="77">
        <v>38790</v>
      </c>
      <c r="E1274" s="84">
        <v>0</v>
      </c>
      <c r="F1274" s="84">
        <v>0</v>
      </c>
      <c r="G1274" s="83"/>
      <c r="H1274" s="83"/>
      <c r="I1274" s="83">
        <v>0</v>
      </c>
      <c r="J1274" s="83">
        <v>0</v>
      </c>
      <c r="K1274" s="83">
        <v>0</v>
      </c>
      <c r="L1274" s="83">
        <v>0</v>
      </c>
      <c r="M1274" s="83">
        <v>0</v>
      </c>
    </row>
    <row r="1275" spans="1:13">
      <c r="A1275" s="50">
        <v>7</v>
      </c>
      <c r="B1275" s="61" t="s">
        <v>490</v>
      </c>
      <c r="C1275" s="57">
        <v>2</v>
      </c>
      <c r="D1275" s="77">
        <v>38832</v>
      </c>
      <c r="E1275" s="84">
        <v>0</v>
      </c>
      <c r="F1275" s="84">
        <v>0</v>
      </c>
      <c r="G1275" s="83"/>
      <c r="H1275" s="83"/>
      <c r="I1275" s="83">
        <v>0</v>
      </c>
      <c r="J1275" s="83">
        <v>0</v>
      </c>
      <c r="K1275" s="83">
        <v>0</v>
      </c>
      <c r="L1275" s="83">
        <v>0</v>
      </c>
      <c r="M1275" s="83">
        <v>0</v>
      </c>
    </row>
    <row r="1276" spans="1:13">
      <c r="A1276" s="50">
        <v>7</v>
      </c>
      <c r="B1276" s="61" t="s">
        <v>490</v>
      </c>
      <c r="C1276" s="57">
        <v>3</v>
      </c>
      <c r="D1276" s="77">
        <v>38853</v>
      </c>
      <c r="E1276" s="84">
        <v>0</v>
      </c>
      <c r="F1276" s="84">
        <v>0</v>
      </c>
      <c r="G1276" s="83"/>
      <c r="H1276" s="83"/>
      <c r="I1276" s="83">
        <v>0</v>
      </c>
      <c r="J1276" s="83">
        <v>0</v>
      </c>
      <c r="K1276" s="83">
        <v>0</v>
      </c>
      <c r="L1276" s="83">
        <v>0</v>
      </c>
      <c r="M1276" s="83">
        <v>0</v>
      </c>
    </row>
    <row r="1277" spans="1:13">
      <c r="A1277" s="50">
        <v>7</v>
      </c>
      <c r="B1277" s="61" t="s">
        <v>490</v>
      </c>
      <c r="C1277" s="57">
        <v>4</v>
      </c>
      <c r="D1277" s="77">
        <v>38978</v>
      </c>
      <c r="E1277" s="84">
        <v>0</v>
      </c>
      <c r="F1277" s="84">
        <v>0</v>
      </c>
      <c r="G1277" s="83"/>
      <c r="H1277" s="83"/>
      <c r="I1277" s="83">
        <v>0</v>
      </c>
      <c r="J1277" s="83">
        <v>0</v>
      </c>
      <c r="K1277" s="83">
        <v>0</v>
      </c>
      <c r="L1277" s="83">
        <v>0</v>
      </c>
      <c r="M1277" s="83">
        <v>0</v>
      </c>
    </row>
    <row r="1278" spans="1:13">
      <c r="A1278" s="50">
        <v>7</v>
      </c>
      <c r="B1278" s="61" t="s">
        <v>490</v>
      </c>
      <c r="C1278" s="57">
        <v>5</v>
      </c>
      <c r="D1278" s="77">
        <v>39014</v>
      </c>
      <c r="E1278" s="84">
        <v>0</v>
      </c>
      <c r="F1278" s="84">
        <v>0</v>
      </c>
      <c r="G1278" s="83"/>
      <c r="H1278" s="83"/>
      <c r="I1278" s="83">
        <v>0</v>
      </c>
      <c r="J1278" s="83">
        <v>0</v>
      </c>
      <c r="K1278" s="83">
        <v>0</v>
      </c>
      <c r="L1278" s="83">
        <v>0</v>
      </c>
      <c r="M1278" s="83">
        <v>0</v>
      </c>
    </row>
    <row r="1279" spans="1:13">
      <c r="A1279" s="50">
        <v>7</v>
      </c>
      <c r="B1279" s="61" t="s">
        <v>490</v>
      </c>
      <c r="C1279" s="57">
        <v>6</v>
      </c>
      <c r="D1279" s="77">
        <v>39042</v>
      </c>
      <c r="E1279" s="84">
        <v>0</v>
      </c>
      <c r="F1279" s="84">
        <v>0</v>
      </c>
      <c r="G1279" s="83"/>
      <c r="H1279" s="83"/>
      <c r="I1279" s="83">
        <v>0</v>
      </c>
      <c r="J1279" s="83">
        <v>0</v>
      </c>
      <c r="K1279" s="83">
        <v>0</v>
      </c>
      <c r="L1279" s="83">
        <v>0</v>
      </c>
      <c r="M1279" s="83">
        <v>0</v>
      </c>
    </row>
    <row r="1280" spans="1:13">
      <c r="A1280" s="50">
        <v>7</v>
      </c>
      <c r="B1280" s="61" t="s">
        <v>505</v>
      </c>
      <c r="C1280" s="57">
        <v>1</v>
      </c>
      <c r="D1280" s="77">
        <v>38797</v>
      </c>
      <c r="E1280" s="84">
        <v>0</v>
      </c>
      <c r="F1280" s="84">
        <v>0</v>
      </c>
      <c r="G1280" s="83">
        <v>0</v>
      </c>
      <c r="H1280" s="83">
        <v>0</v>
      </c>
      <c r="I1280" s="83">
        <v>0</v>
      </c>
      <c r="J1280" s="83">
        <v>0</v>
      </c>
      <c r="K1280" s="83">
        <v>0</v>
      </c>
      <c r="L1280" s="83">
        <v>0</v>
      </c>
      <c r="M1280" s="83">
        <v>0</v>
      </c>
    </row>
    <row r="1281" spans="1:13">
      <c r="A1281" s="50">
        <v>7</v>
      </c>
      <c r="B1281" s="61" t="s">
        <v>505</v>
      </c>
      <c r="C1281" s="57">
        <v>2</v>
      </c>
      <c r="D1281" s="77">
        <v>38818</v>
      </c>
      <c r="E1281" s="84">
        <v>0</v>
      </c>
      <c r="F1281" s="84">
        <v>0</v>
      </c>
      <c r="G1281" s="83">
        <v>0</v>
      </c>
      <c r="H1281" s="83">
        <v>0</v>
      </c>
      <c r="I1281" s="83">
        <v>0</v>
      </c>
      <c r="J1281" s="83">
        <v>0</v>
      </c>
      <c r="K1281" s="83">
        <v>0</v>
      </c>
      <c r="L1281" s="83">
        <v>0</v>
      </c>
      <c r="M1281" s="83">
        <v>0</v>
      </c>
    </row>
    <row r="1282" spans="1:13">
      <c r="A1282" s="50">
        <v>7</v>
      </c>
      <c r="B1282" s="61" t="s">
        <v>505</v>
      </c>
      <c r="C1282" s="57">
        <v>3</v>
      </c>
      <c r="D1282" s="77">
        <v>38860</v>
      </c>
      <c r="E1282" s="84">
        <v>0</v>
      </c>
      <c r="F1282" s="84">
        <v>0</v>
      </c>
      <c r="G1282" s="83">
        <v>0</v>
      </c>
      <c r="H1282" s="83">
        <v>0</v>
      </c>
      <c r="I1282" s="83">
        <v>0</v>
      </c>
      <c r="J1282" s="83">
        <v>0</v>
      </c>
      <c r="K1282" s="83">
        <v>0</v>
      </c>
      <c r="L1282" s="83">
        <v>0</v>
      </c>
      <c r="M1282" s="83">
        <v>0</v>
      </c>
    </row>
    <row r="1283" spans="1:13">
      <c r="A1283" s="50">
        <v>7</v>
      </c>
      <c r="B1283" s="61" t="s">
        <v>505</v>
      </c>
      <c r="C1283" s="57">
        <v>4</v>
      </c>
      <c r="D1283" s="77">
        <v>38965</v>
      </c>
      <c r="E1283" s="84">
        <v>0</v>
      </c>
      <c r="F1283" s="84">
        <v>0</v>
      </c>
      <c r="G1283" s="83">
        <v>0</v>
      </c>
      <c r="H1283" s="83">
        <v>0.5</v>
      </c>
      <c r="I1283" s="83">
        <v>0</v>
      </c>
      <c r="J1283" s="83">
        <v>0</v>
      </c>
      <c r="K1283" s="83">
        <v>0</v>
      </c>
      <c r="L1283" s="83">
        <v>0</v>
      </c>
      <c r="M1283" s="83">
        <v>0</v>
      </c>
    </row>
    <row r="1284" spans="1:13">
      <c r="A1284" s="50">
        <v>7</v>
      </c>
      <c r="B1284" s="61" t="s">
        <v>505</v>
      </c>
      <c r="C1284" s="57">
        <v>5</v>
      </c>
      <c r="D1284" s="77">
        <v>39000</v>
      </c>
      <c r="E1284" s="84">
        <v>0</v>
      </c>
      <c r="F1284" s="84">
        <v>0</v>
      </c>
      <c r="G1284" s="83">
        <v>0</v>
      </c>
      <c r="H1284" s="83">
        <v>0</v>
      </c>
      <c r="I1284" s="83">
        <v>0</v>
      </c>
      <c r="J1284" s="83">
        <v>0</v>
      </c>
      <c r="K1284" s="83">
        <v>0</v>
      </c>
      <c r="L1284" s="83">
        <v>0</v>
      </c>
      <c r="M1284" s="83">
        <v>0</v>
      </c>
    </row>
    <row r="1285" spans="1:13">
      <c r="A1285" s="50">
        <v>7</v>
      </c>
      <c r="B1285" s="61" t="s">
        <v>505</v>
      </c>
      <c r="C1285" s="57">
        <v>6</v>
      </c>
      <c r="D1285" s="77">
        <v>39035</v>
      </c>
      <c r="E1285" s="84">
        <v>0</v>
      </c>
      <c r="F1285" s="84">
        <v>0</v>
      </c>
      <c r="G1285" s="83">
        <v>0</v>
      </c>
      <c r="H1285" s="83">
        <v>0.5</v>
      </c>
      <c r="I1285" s="83">
        <v>0</v>
      </c>
      <c r="J1285" s="83">
        <v>0</v>
      </c>
      <c r="K1285" s="83">
        <v>0</v>
      </c>
      <c r="L1285" s="83">
        <v>0</v>
      </c>
      <c r="M1285" s="83">
        <v>0</v>
      </c>
    </row>
    <row r="1286" spans="1:13">
      <c r="A1286" s="50">
        <v>7</v>
      </c>
      <c r="B1286" s="61" t="s">
        <v>491</v>
      </c>
      <c r="C1286" s="57">
        <v>1</v>
      </c>
      <c r="D1286" s="77">
        <v>38831</v>
      </c>
      <c r="E1286" s="84">
        <v>0</v>
      </c>
      <c r="F1286" s="84">
        <v>0</v>
      </c>
      <c r="G1286" s="83"/>
      <c r="H1286" s="83"/>
      <c r="I1286" s="83">
        <v>0</v>
      </c>
      <c r="J1286" s="83">
        <v>0</v>
      </c>
      <c r="K1286" s="83">
        <v>0</v>
      </c>
      <c r="L1286" s="83">
        <v>0</v>
      </c>
      <c r="M1286" s="83">
        <v>0</v>
      </c>
    </row>
    <row r="1287" spans="1:13">
      <c r="A1287" s="50">
        <v>7</v>
      </c>
      <c r="B1287" s="61" t="s">
        <v>491</v>
      </c>
      <c r="C1287" s="57">
        <v>2</v>
      </c>
      <c r="D1287" s="77">
        <v>38852</v>
      </c>
      <c r="E1287" s="84">
        <v>0.5</v>
      </c>
      <c r="F1287" s="84">
        <v>0</v>
      </c>
      <c r="G1287" s="83"/>
      <c r="H1287" s="83"/>
      <c r="I1287" s="83">
        <v>0</v>
      </c>
      <c r="J1287" s="83">
        <v>0</v>
      </c>
      <c r="K1287" s="83">
        <v>0</v>
      </c>
      <c r="L1287" s="83">
        <v>0</v>
      </c>
      <c r="M1287" s="83">
        <v>0</v>
      </c>
    </row>
    <row r="1288" spans="1:13">
      <c r="A1288" s="50">
        <v>7</v>
      </c>
      <c r="B1288" s="61" t="s">
        <v>491</v>
      </c>
      <c r="C1288" s="57">
        <v>3</v>
      </c>
      <c r="D1288" s="77">
        <v>38979</v>
      </c>
      <c r="E1288" s="84">
        <v>0</v>
      </c>
      <c r="F1288" s="84">
        <v>0</v>
      </c>
      <c r="G1288" s="83"/>
      <c r="H1288" s="83"/>
      <c r="I1288" s="83">
        <v>0</v>
      </c>
      <c r="J1288" s="83">
        <v>0</v>
      </c>
      <c r="K1288" s="83">
        <v>0</v>
      </c>
      <c r="L1288" s="83">
        <v>0</v>
      </c>
      <c r="M1288" s="83">
        <v>0</v>
      </c>
    </row>
    <row r="1289" spans="1:13">
      <c r="A1289" s="50">
        <v>7</v>
      </c>
      <c r="B1289" s="61" t="s">
        <v>491</v>
      </c>
      <c r="C1289" s="57">
        <v>4</v>
      </c>
      <c r="D1289" s="77">
        <v>39013</v>
      </c>
      <c r="E1289" s="84">
        <v>0</v>
      </c>
      <c r="F1289" s="84">
        <v>0</v>
      </c>
      <c r="G1289" s="83"/>
      <c r="H1289" s="83"/>
      <c r="I1289" s="83">
        <v>0</v>
      </c>
      <c r="J1289" s="83">
        <v>0</v>
      </c>
      <c r="K1289" s="83">
        <v>0</v>
      </c>
      <c r="L1289" s="83">
        <v>0</v>
      </c>
      <c r="M1289" s="83">
        <v>0</v>
      </c>
    </row>
    <row r="1290" spans="1:13">
      <c r="A1290" s="50">
        <v>7</v>
      </c>
      <c r="B1290" s="61" t="s">
        <v>491</v>
      </c>
      <c r="C1290" s="57">
        <v>5</v>
      </c>
      <c r="D1290" s="77">
        <v>39041</v>
      </c>
      <c r="E1290" s="84">
        <v>0</v>
      </c>
      <c r="F1290" s="84">
        <v>0</v>
      </c>
      <c r="G1290" s="83"/>
      <c r="H1290" s="83"/>
      <c r="I1290" s="83">
        <v>0</v>
      </c>
      <c r="J1290" s="83">
        <v>0</v>
      </c>
      <c r="K1290" s="83">
        <v>0</v>
      </c>
      <c r="L1290" s="83">
        <v>0</v>
      </c>
      <c r="M1290" s="83">
        <v>0</v>
      </c>
    </row>
    <row r="1291" spans="1:13">
      <c r="A1291" s="50">
        <v>7</v>
      </c>
      <c r="B1291" s="61" t="s">
        <v>492</v>
      </c>
      <c r="C1291" s="57">
        <v>1</v>
      </c>
      <c r="D1291" s="77">
        <v>38789</v>
      </c>
      <c r="E1291" s="84">
        <v>0</v>
      </c>
      <c r="F1291" s="84">
        <v>0</v>
      </c>
      <c r="G1291" s="83"/>
      <c r="H1291" s="83"/>
      <c r="I1291" s="83">
        <v>0</v>
      </c>
      <c r="J1291" s="83">
        <v>0</v>
      </c>
      <c r="K1291" s="83">
        <v>0</v>
      </c>
      <c r="L1291" s="83">
        <v>0</v>
      </c>
      <c r="M1291" s="83">
        <v>0</v>
      </c>
    </row>
    <row r="1292" spans="1:13">
      <c r="A1292" s="50">
        <v>7</v>
      </c>
      <c r="B1292" s="61" t="s">
        <v>492</v>
      </c>
      <c r="C1292" s="57">
        <v>2</v>
      </c>
      <c r="D1292" s="77">
        <v>38831</v>
      </c>
      <c r="E1292" s="84">
        <v>0</v>
      </c>
      <c r="F1292" s="84">
        <v>0</v>
      </c>
      <c r="G1292" s="83"/>
      <c r="H1292" s="83"/>
      <c r="I1292" s="83">
        <v>0</v>
      </c>
      <c r="J1292" s="83">
        <v>0</v>
      </c>
      <c r="K1292" s="83">
        <v>0</v>
      </c>
      <c r="L1292" s="83">
        <v>0</v>
      </c>
      <c r="M1292" s="83">
        <v>0</v>
      </c>
    </row>
    <row r="1293" spans="1:13">
      <c r="A1293" s="50">
        <v>7</v>
      </c>
      <c r="B1293" s="61" t="s">
        <v>492</v>
      </c>
      <c r="C1293" s="57">
        <v>3</v>
      </c>
      <c r="D1293" s="77">
        <v>38852</v>
      </c>
      <c r="E1293" s="84">
        <v>0</v>
      </c>
      <c r="F1293" s="84">
        <v>0</v>
      </c>
      <c r="G1293" s="83"/>
      <c r="H1293" s="83"/>
      <c r="I1293" s="83">
        <v>0</v>
      </c>
      <c r="J1293" s="83">
        <v>0</v>
      </c>
      <c r="K1293" s="83">
        <v>0</v>
      </c>
      <c r="L1293" s="83">
        <v>0</v>
      </c>
      <c r="M1293" s="83">
        <v>0</v>
      </c>
    </row>
    <row r="1294" spans="1:13">
      <c r="A1294" s="50">
        <v>7</v>
      </c>
      <c r="B1294" s="61" t="s">
        <v>492</v>
      </c>
      <c r="C1294" s="57">
        <v>4</v>
      </c>
      <c r="D1294" s="77">
        <v>38978</v>
      </c>
      <c r="E1294" s="84">
        <v>0</v>
      </c>
      <c r="F1294" s="84">
        <v>0</v>
      </c>
      <c r="G1294" s="83"/>
      <c r="H1294" s="83"/>
      <c r="I1294" s="83">
        <v>0</v>
      </c>
      <c r="J1294" s="83">
        <v>0</v>
      </c>
      <c r="K1294" s="83">
        <v>0</v>
      </c>
      <c r="L1294" s="83">
        <v>0</v>
      </c>
      <c r="M1294" s="83">
        <v>0</v>
      </c>
    </row>
    <row r="1295" spans="1:13">
      <c r="A1295" s="50">
        <v>7</v>
      </c>
      <c r="B1295" s="61" t="s">
        <v>492</v>
      </c>
      <c r="C1295" s="57">
        <v>5</v>
      </c>
      <c r="D1295" s="77">
        <v>39013</v>
      </c>
      <c r="E1295" s="84">
        <v>0</v>
      </c>
      <c r="F1295" s="84">
        <v>0</v>
      </c>
      <c r="G1295" s="83"/>
      <c r="H1295" s="83"/>
      <c r="I1295" s="83">
        <v>0</v>
      </c>
      <c r="J1295" s="83">
        <v>0</v>
      </c>
      <c r="K1295" s="83">
        <v>0</v>
      </c>
      <c r="L1295" s="83">
        <v>0</v>
      </c>
      <c r="M1295" s="83">
        <v>0</v>
      </c>
    </row>
    <row r="1296" spans="1:13">
      <c r="A1296" s="50">
        <v>7</v>
      </c>
      <c r="B1296" s="61" t="s">
        <v>492</v>
      </c>
      <c r="C1296" s="57">
        <v>6</v>
      </c>
      <c r="D1296" s="77">
        <v>39041</v>
      </c>
      <c r="E1296" s="84">
        <v>0</v>
      </c>
      <c r="F1296" s="84">
        <v>0</v>
      </c>
      <c r="G1296" s="83"/>
      <c r="H1296" s="83"/>
      <c r="I1296" s="83">
        <v>0</v>
      </c>
      <c r="J1296" s="83">
        <v>0</v>
      </c>
      <c r="K1296" s="83">
        <v>0</v>
      </c>
      <c r="L1296" s="83">
        <v>0</v>
      </c>
      <c r="M1296" s="83">
        <v>0</v>
      </c>
    </row>
    <row r="1297" spans="1:13">
      <c r="A1297" s="50">
        <v>7</v>
      </c>
      <c r="B1297" s="61" t="s">
        <v>493</v>
      </c>
      <c r="C1297" s="57">
        <v>1</v>
      </c>
      <c r="D1297" s="77">
        <v>38790</v>
      </c>
      <c r="E1297" s="84">
        <v>0</v>
      </c>
      <c r="F1297" s="84">
        <v>0</v>
      </c>
      <c r="G1297" s="83"/>
      <c r="H1297" s="83"/>
      <c r="I1297" s="83">
        <v>0</v>
      </c>
      <c r="J1297" s="83">
        <v>0</v>
      </c>
      <c r="K1297" s="83">
        <v>0</v>
      </c>
      <c r="L1297" s="83">
        <v>0</v>
      </c>
      <c r="M1297" s="83">
        <v>0</v>
      </c>
    </row>
    <row r="1298" spans="1:13">
      <c r="A1298" s="50">
        <v>7</v>
      </c>
      <c r="B1298" s="61" t="s">
        <v>493</v>
      </c>
      <c r="C1298" s="57">
        <v>2</v>
      </c>
      <c r="D1298" s="77">
        <v>38852</v>
      </c>
      <c r="E1298" s="84">
        <v>0</v>
      </c>
      <c r="F1298" s="84">
        <v>0</v>
      </c>
      <c r="G1298" s="83"/>
      <c r="H1298" s="83"/>
      <c r="I1298" s="83">
        <v>0</v>
      </c>
      <c r="J1298" s="83">
        <v>0</v>
      </c>
      <c r="K1298" s="83">
        <v>0</v>
      </c>
      <c r="L1298" s="83">
        <v>0</v>
      </c>
      <c r="M1298" s="83">
        <v>0</v>
      </c>
    </row>
    <row r="1299" spans="1:13">
      <c r="A1299" s="50">
        <v>7</v>
      </c>
      <c r="B1299" s="61" t="s">
        <v>493</v>
      </c>
      <c r="C1299" s="57">
        <v>3</v>
      </c>
      <c r="D1299" s="77">
        <v>38980</v>
      </c>
      <c r="E1299" s="84">
        <v>0</v>
      </c>
      <c r="F1299" s="84">
        <v>0</v>
      </c>
      <c r="G1299" s="83"/>
      <c r="H1299" s="83"/>
      <c r="I1299" s="83"/>
      <c r="J1299" s="83">
        <v>0</v>
      </c>
      <c r="K1299" s="83">
        <v>0</v>
      </c>
      <c r="L1299" s="83">
        <v>0</v>
      </c>
      <c r="M1299" s="83">
        <v>0</v>
      </c>
    </row>
    <row r="1300" spans="1:13">
      <c r="A1300" s="50">
        <v>7</v>
      </c>
      <c r="B1300" s="61" t="s">
        <v>493</v>
      </c>
      <c r="C1300" s="57">
        <v>4</v>
      </c>
      <c r="D1300" s="77">
        <v>39049</v>
      </c>
      <c r="E1300" s="84">
        <v>0</v>
      </c>
      <c r="F1300" s="84">
        <v>0</v>
      </c>
      <c r="G1300" s="83"/>
      <c r="H1300" s="83"/>
      <c r="I1300" s="83">
        <v>0</v>
      </c>
      <c r="J1300" s="83">
        <v>0</v>
      </c>
      <c r="K1300" s="83">
        <v>0</v>
      </c>
      <c r="L1300" s="83">
        <v>0</v>
      </c>
      <c r="M1300" s="83">
        <v>0</v>
      </c>
    </row>
    <row r="1301" spans="1:13">
      <c r="A1301" s="50">
        <v>7</v>
      </c>
      <c r="B1301" s="61" t="s">
        <v>494</v>
      </c>
      <c r="C1301" s="57">
        <v>1</v>
      </c>
      <c r="D1301" s="77">
        <v>38810</v>
      </c>
      <c r="E1301" s="84">
        <v>0</v>
      </c>
      <c r="F1301" s="84">
        <v>0</v>
      </c>
      <c r="G1301" s="83">
        <v>0</v>
      </c>
      <c r="H1301" s="83">
        <v>0</v>
      </c>
      <c r="I1301" s="83">
        <v>0</v>
      </c>
      <c r="J1301" s="83">
        <v>0</v>
      </c>
      <c r="K1301" s="83">
        <v>0</v>
      </c>
      <c r="L1301" s="83">
        <v>0</v>
      </c>
      <c r="M1301" s="83">
        <v>0</v>
      </c>
    </row>
    <row r="1302" spans="1:13">
      <c r="A1302" s="50">
        <v>7</v>
      </c>
      <c r="B1302" s="61" t="s">
        <v>494</v>
      </c>
      <c r="C1302" s="57">
        <v>2</v>
      </c>
      <c r="D1302" s="77">
        <v>38845</v>
      </c>
      <c r="E1302" s="84">
        <v>0</v>
      </c>
      <c r="F1302" s="84">
        <v>0</v>
      </c>
      <c r="G1302" s="83"/>
      <c r="H1302" s="83"/>
      <c r="I1302" s="83">
        <v>0</v>
      </c>
      <c r="J1302" s="83">
        <v>0</v>
      </c>
      <c r="K1302" s="83">
        <v>0</v>
      </c>
      <c r="L1302" s="83">
        <v>0</v>
      </c>
      <c r="M1302" s="83">
        <v>0</v>
      </c>
    </row>
    <row r="1303" spans="1:13">
      <c r="A1303" s="50">
        <v>7</v>
      </c>
      <c r="B1303" s="61" t="s">
        <v>494</v>
      </c>
      <c r="C1303" s="57">
        <v>3</v>
      </c>
      <c r="D1303" s="77">
        <v>38971</v>
      </c>
      <c r="E1303" s="84">
        <v>0</v>
      </c>
      <c r="F1303" s="84">
        <v>0</v>
      </c>
      <c r="G1303" s="83"/>
      <c r="H1303" s="83"/>
      <c r="I1303" s="83">
        <v>0</v>
      </c>
      <c r="J1303" s="83">
        <v>0</v>
      </c>
      <c r="K1303" s="83">
        <v>0</v>
      </c>
      <c r="L1303" s="83">
        <v>0</v>
      </c>
      <c r="M1303" s="83">
        <v>0</v>
      </c>
    </row>
    <row r="1304" spans="1:13">
      <c r="A1304" s="50">
        <v>7</v>
      </c>
      <c r="B1304" s="61" t="s">
        <v>494</v>
      </c>
      <c r="C1304" s="57">
        <v>4</v>
      </c>
      <c r="D1304" s="77">
        <v>39013</v>
      </c>
      <c r="E1304" s="84">
        <v>0</v>
      </c>
      <c r="F1304" s="84">
        <v>0</v>
      </c>
      <c r="G1304" s="83"/>
      <c r="H1304" s="83"/>
      <c r="I1304" s="83">
        <v>0</v>
      </c>
      <c r="J1304" s="83">
        <v>0</v>
      </c>
      <c r="K1304" s="83">
        <v>0</v>
      </c>
      <c r="L1304" s="83">
        <v>0</v>
      </c>
      <c r="M1304" s="83">
        <v>0</v>
      </c>
    </row>
    <row r="1305" spans="1:13">
      <c r="A1305" s="50">
        <v>7</v>
      </c>
      <c r="B1305" s="61" t="s">
        <v>494</v>
      </c>
      <c r="C1305" s="57">
        <v>5</v>
      </c>
      <c r="D1305" s="77">
        <v>39027</v>
      </c>
      <c r="E1305" s="84">
        <v>0</v>
      </c>
      <c r="F1305" s="84">
        <v>0</v>
      </c>
      <c r="G1305" s="83"/>
      <c r="H1305" s="83"/>
      <c r="I1305" s="83"/>
      <c r="J1305" s="83">
        <v>0</v>
      </c>
      <c r="K1305" s="83">
        <v>0</v>
      </c>
      <c r="L1305" s="83">
        <v>0</v>
      </c>
      <c r="M1305" s="83">
        <v>0</v>
      </c>
    </row>
    <row r="1306" spans="1:13">
      <c r="A1306" s="50">
        <v>7</v>
      </c>
      <c r="B1306" s="61" t="s">
        <v>495</v>
      </c>
      <c r="C1306" s="57">
        <v>1</v>
      </c>
      <c r="D1306" s="77">
        <v>38789</v>
      </c>
      <c r="E1306" s="84">
        <v>0</v>
      </c>
      <c r="F1306" s="84">
        <v>0</v>
      </c>
      <c r="G1306" s="83"/>
      <c r="H1306" s="83"/>
      <c r="I1306" s="83">
        <v>0</v>
      </c>
      <c r="J1306" s="83">
        <v>0</v>
      </c>
      <c r="K1306" s="83">
        <v>0</v>
      </c>
      <c r="L1306" s="83">
        <v>0</v>
      </c>
      <c r="M1306" s="83">
        <v>0</v>
      </c>
    </row>
    <row r="1307" spans="1:13">
      <c r="A1307" s="50">
        <v>7</v>
      </c>
      <c r="B1307" s="61" t="s">
        <v>495</v>
      </c>
      <c r="C1307" s="57">
        <v>2</v>
      </c>
      <c r="D1307" s="77">
        <v>38810</v>
      </c>
      <c r="E1307" s="84">
        <v>0</v>
      </c>
      <c r="F1307" s="84">
        <v>0</v>
      </c>
      <c r="G1307" s="83">
        <v>0</v>
      </c>
      <c r="H1307" s="83">
        <v>0</v>
      </c>
      <c r="I1307" s="83">
        <v>0</v>
      </c>
      <c r="J1307" s="83">
        <v>0</v>
      </c>
      <c r="K1307" s="83">
        <v>0</v>
      </c>
      <c r="L1307" s="83">
        <v>0</v>
      </c>
      <c r="M1307" s="83">
        <v>0</v>
      </c>
    </row>
    <row r="1308" spans="1:13">
      <c r="A1308" s="50">
        <v>7</v>
      </c>
      <c r="B1308" s="61" t="s">
        <v>495</v>
      </c>
      <c r="C1308" s="57">
        <v>3</v>
      </c>
      <c r="D1308" s="77">
        <v>38845</v>
      </c>
      <c r="E1308" s="84">
        <v>0</v>
      </c>
      <c r="F1308" s="84">
        <v>0</v>
      </c>
      <c r="G1308" s="83"/>
      <c r="H1308" s="83"/>
      <c r="I1308" s="83">
        <v>0</v>
      </c>
      <c r="J1308" s="83">
        <v>0</v>
      </c>
      <c r="K1308" s="83">
        <v>0</v>
      </c>
      <c r="L1308" s="83">
        <v>0</v>
      </c>
      <c r="M1308" s="83">
        <v>0</v>
      </c>
    </row>
    <row r="1309" spans="1:13">
      <c r="A1309" s="50">
        <v>7</v>
      </c>
      <c r="B1309" s="61" t="s">
        <v>495</v>
      </c>
      <c r="C1309" s="57">
        <v>4</v>
      </c>
      <c r="D1309" s="77">
        <v>38971</v>
      </c>
      <c r="E1309" s="84">
        <v>0</v>
      </c>
      <c r="F1309" s="84">
        <v>0</v>
      </c>
      <c r="G1309" s="83"/>
      <c r="H1309" s="83"/>
      <c r="I1309" s="83">
        <v>0</v>
      </c>
      <c r="J1309" s="83">
        <v>0</v>
      </c>
      <c r="K1309" s="83">
        <v>0</v>
      </c>
      <c r="L1309" s="83">
        <v>0</v>
      </c>
      <c r="M1309" s="83">
        <v>0</v>
      </c>
    </row>
    <row r="1310" spans="1:13">
      <c r="A1310" s="50">
        <v>7</v>
      </c>
      <c r="B1310" s="61" t="s">
        <v>495</v>
      </c>
      <c r="C1310" s="57">
        <v>5</v>
      </c>
      <c r="D1310" s="77">
        <v>39006</v>
      </c>
      <c r="E1310" s="84">
        <v>0</v>
      </c>
      <c r="F1310" s="84">
        <v>0</v>
      </c>
      <c r="G1310" s="83"/>
      <c r="H1310" s="83"/>
      <c r="I1310" s="83">
        <v>0</v>
      </c>
      <c r="J1310" s="83">
        <v>0</v>
      </c>
      <c r="K1310" s="83">
        <v>0</v>
      </c>
      <c r="L1310" s="83">
        <v>0</v>
      </c>
      <c r="M1310" s="83">
        <v>0</v>
      </c>
    </row>
    <row r="1311" spans="1:13">
      <c r="A1311" s="50">
        <v>7</v>
      </c>
      <c r="B1311" s="61" t="s">
        <v>495</v>
      </c>
      <c r="C1311" s="57">
        <v>6</v>
      </c>
      <c r="D1311" s="77">
        <v>39028</v>
      </c>
      <c r="E1311" s="84">
        <v>0</v>
      </c>
      <c r="F1311" s="84">
        <v>0</v>
      </c>
      <c r="G1311" s="83"/>
      <c r="H1311" s="83"/>
      <c r="I1311" s="83">
        <v>0</v>
      </c>
      <c r="J1311" s="83">
        <v>0</v>
      </c>
      <c r="K1311" s="83">
        <v>0</v>
      </c>
      <c r="L1311" s="83">
        <v>0</v>
      </c>
      <c r="M1311" s="83">
        <v>0</v>
      </c>
    </row>
    <row r="1312" spans="1:13">
      <c r="A1312" s="50">
        <v>7</v>
      </c>
      <c r="B1312" s="61" t="s">
        <v>495</v>
      </c>
      <c r="C1312" s="57">
        <v>7</v>
      </c>
      <c r="D1312" s="77">
        <v>39055</v>
      </c>
      <c r="E1312" s="84">
        <v>0</v>
      </c>
      <c r="F1312" s="84">
        <v>0</v>
      </c>
      <c r="G1312" s="83"/>
      <c r="H1312" s="83"/>
      <c r="I1312" s="83">
        <v>0</v>
      </c>
      <c r="J1312" s="83">
        <v>0</v>
      </c>
      <c r="K1312" s="83">
        <v>0</v>
      </c>
      <c r="L1312" s="83">
        <v>0</v>
      </c>
      <c r="M1312" s="83">
        <v>0</v>
      </c>
    </row>
    <row r="1313" spans="1:13">
      <c r="A1313" s="50">
        <v>7</v>
      </c>
      <c r="B1313" s="61" t="s">
        <v>496</v>
      </c>
      <c r="C1313" s="57">
        <v>1</v>
      </c>
      <c r="D1313" s="77">
        <v>38790</v>
      </c>
      <c r="E1313" s="84">
        <v>0</v>
      </c>
      <c r="F1313" s="84">
        <v>0</v>
      </c>
      <c r="G1313" s="83"/>
      <c r="H1313" s="83"/>
      <c r="I1313" s="83">
        <v>0</v>
      </c>
      <c r="J1313" s="83">
        <v>0</v>
      </c>
      <c r="K1313" s="83">
        <v>0</v>
      </c>
      <c r="L1313" s="83">
        <v>0</v>
      </c>
      <c r="M1313" s="83">
        <v>0</v>
      </c>
    </row>
    <row r="1314" spans="1:13">
      <c r="A1314" s="50">
        <v>7</v>
      </c>
      <c r="B1314" s="61" t="s">
        <v>496</v>
      </c>
      <c r="C1314" s="57">
        <v>2</v>
      </c>
      <c r="D1314" s="77">
        <v>38832</v>
      </c>
      <c r="E1314" s="84">
        <v>0</v>
      </c>
      <c r="F1314" s="84">
        <v>0</v>
      </c>
      <c r="G1314" s="83"/>
      <c r="H1314" s="83"/>
      <c r="I1314" s="83">
        <v>0</v>
      </c>
      <c r="J1314" s="83">
        <v>0</v>
      </c>
      <c r="K1314" s="83">
        <v>0</v>
      </c>
      <c r="L1314" s="83">
        <v>0</v>
      </c>
      <c r="M1314" s="83">
        <v>0</v>
      </c>
    </row>
    <row r="1315" spans="1:13">
      <c r="A1315" s="50">
        <v>7</v>
      </c>
      <c r="B1315" s="61" t="s">
        <v>496</v>
      </c>
      <c r="C1315" s="57">
        <v>3</v>
      </c>
      <c r="D1315" s="77">
        <v>38853</v>
      </c>
      <c r="E1315" s="84">
        <v>0</v>
      </c>
      <c r="F1315" s="84">
        <v>0</v>
      </c>
      <c r="G1315" s="83"/>
      <c r="H1315" s="83"/>
      <c r="I1315" s="83">
        <v>0</v>
      </c>
      <c r="J1315" s="83">
        <v>0</v>
      </c>
      <c r="K1315" s="83">
        <v>0</v>
      </c>
      <c r="L1315" s="83">
        <v>0</v>
      </c>
      <c r="M1315" s="83">
        <v>0</v>
      </c>
    </row>
    <row r="1316" spans="1:13">
      <c r="A1316" s="50">
        <v>7</v>
      </c>
      <c r="B1316" s="61" t="s">
        <v>496</v>
      </c>
      <c r="C1316" s="57">
        <v>4</v>
      </c>
      <c r="D1316" s="77">
        <v>38978</v>
      </c>
      <c r="E1316" s="84">
        <v>0</v>
      </c>
      <c r="F1316" s="84">
        <v>0</v>
      </c>
      <c r="G1316" s="83"/>
      <c r="H1316" s="83"/>
      <c r="I1316" s="83">
        <v>0</v>
      </c>
      <c r="J1316" s="83">
        <v>0</v>
      </c>
      <c r="K1316" s="83">
        <v>0</v>
      </c>
      <c r="L1316" s="83">
        <v>0</v>
      </c>
      <c r="M1316" s="83">
        <v>0</v>
      </c>
    </row>
    <row r="1317" spans="1:13">
      <c r="A1317" s="50">
        <v>7</v>
      </c>
      <c r="B1317" s="61" t="s">
        <v>496</v>
      </c>
      <c r="C1317" s="57">
        <v>5</v>
      </c>
      <c r="D1317" s="77">
        <v>39014</v>
      </c>
      <c r="E1317" s="84">
        <v>0</v>
      </c>
      <c r="F1317" s="84">
        <v>0</v>
      </c>
      <c r="G1317" s="83"/>
      <c r="H1317" s="83"/>
      <c r="I1317" s="83">
        <v>0</v>
      </c>
      <c r="J1317" s="83">
        <v>0</v>
      </c>
      <c r="K1317" s="83">
        <v>0</v>
      </c>
      <c r="L1317" s="83">
        <v>0</v>
      </c>
      <c r="M1317" s="83">
        <v>0</v>
      </c>
    </row>
    <row r="1318" spans="1:13">
      <c r="A1318" s="50">
        <v>7</v>
      </c>
      <c r="B1318" s="61" t="s">
        <v>496</v>
      </c>
      <c r="C1318" s="57">
        <v>6</v>
      </c>
      <c r="D1318" s="77">
        <v>39042</v>
      </c>
      <c r="E1318" s="84">
        <v>0</v>
      </c>
      <c r="F1318" s="84">
        <v>0</v>
      </c>
      <c r="G1318" s="83"/>
      <c r="H1318" s="83"/>
      <c r="I1318" s="83">
        <v>0</v>
      </c>
      <c r="J1318" s="83">
        <v>0</v>
      </c>
      <c r="K1318" s="83">
        <v>0</v>
      </c>
      <c r="L1318" s="83">
        <v>0</v>
      </c>
      <c r="M1318" s="83">
        <v>0</v>
      </c>
    </row>
    <row r="1319" spans="1:13">
      <c r="A1319" s="50">
        <v>7</v>
      </c>
      <c r="B1319" s="61" t="s">
        <v>497</v>
      </c>
      <c r="C1319" s="57">
        <v>1</v>
      </c>
      <c r="D1319" s="77">
        <v>38782</v>
      </c>
      <c r="E1319" s="84">
        <v>0</v>
      </c>
      <c r="F1319" s="84">
        <v>0</v>
      </c>
      <c r="G1319" s="83"/>
      <c r="H1319" s="83"/>
      <c r="I1319" s="83">
        <v>0</v>
      </c>
      <c r="J1319" s="83">
        <v>0</v>
      </c>
      <c r="K1319" s="83">
        <v>0</v>
      </c>
      <c r="L1319" s="83">
        <v>0</v>
      </c>
      <c r="M1319" s="83">
        <v>0</v>
      </c>
    </row>
    <row r="1320" spans="1:13">
      <c r="A1320" s="50">
        <v>7</v>
      </c>
      <c r="B1320" s="61" t="s">
        <v>497</v>
      </c>
      <c r="C1320" s="57">
        <v>2</v>
      </c>
      <c r="D1320" s="77">
        <v>38810</v>
      </c>
      <c r="E1320" s="84">
        <v>0</v>
      </c>
      <c r="F1320" s="84">
        <v>0</v>
      </c>
      <c r="G1320" s="83">
        <v>0</v>
      </c>
      <c r="H1320" s="83">
        <v>0</v>
      </c>
      <c r="I1320" s="83">
        <v>0</v>
      </c>
      <c r="J1320" s="83">
        <v>0</v>
      </c>
      <c r="K1320" s="83">
        <v>0</v>
      </c>
      <c r="L1320" s="83">
        <v>0</v>
      </c>
      <c r="M1320" s="83">
        <v>0</v>
      </c>
    </row>
    <row r="1321" spans="1:13">
      <c r="A1321" s="50">
        <v>7</v>
      </c>
      <c r="B1321" s="61" t="s">
        <v>497</v>
      </c>
      <c r="C1321" s="57">
        <v>3</v>
      </c>
      <c r="D1321" s="77">
        <v>38845</v>
      </c>
      <c r="E1321" s="84">
        <v>0</v>
      </c>
      <c r="F1321" s="84">
        <v>0</v>
      </c>
      <c r="G1321" s="83"/>
      <c r="H1321" s="83"/>
      <c r="I1321" s="83">
        <v>0</v>
      </c>
      <c r="J1321" s="83">
        <v>0</v>
      </c>
      <c r="K1321" s="83">
        <v>0</v>
      </c>
      <c r="L1321" s="83">
        <v>0</v>
      </c>
      <c r="M1321" s="83">
        <v>0</v>
      </c>
    </row>
    <row r="1322" spans="1:13">
      <c r="A1322" s="50">
        <v>7</v>
      </c>
      <c r="B1322" s="61" t="s">
        <v>497</v>
      </c>
      <c r="C1322" s="57">
        <v>4</v>
      </c>
      <c r="D1322" s="77">
        <v>38971</v>
      </c>
      <c r="E1322" s="84">
        <v>0</v>
      </c>
      <c r="F1322" s="84">
        <v>0</v>
      </c>
      <c r="G1322" s="83"/>
      <c r="H1322" s="83"/>
      <c r="I1322" s="83">
        <v>0</v>
      </c>
      <c r="J1322" s="83">
        <v>0</v>
      </c>
      <c r="K1322" s="83">
        <v>0</v>
      </c>
      <c r="L1322" s="83">
        <v>0</v>
      </c>
      <c r="M1322" s="83">
        <v>0</v>
      </c>
    </row>
    <row r="1323" spans="1:13">
      <c r="A1323" s="50">
        <v>7</v>
      </c>
      <c r="B1323" s="61" t="s">
        <v>497</v>
      </c>
      <c r="C1323" s="57">
        <v>5</v>
      </c>
      <c r="D1323" s="77">
        <v>39006</v>
      </c>
      <c r="E1323" s="84">
        <v>0</v>
      </c>
      <c r="F1323" s="84">
        <v>0</v>
      </c>
      <c r="G1323" s="83"/>
      <c r="H1323" s="83"/>
      <c r="I1323" s="83">
        <v>0</v>
      </c>
      <c r="J1323" s="83">
        <v>0</v>
      </c>
      <c r="K1323" s="83">
        <v>0</v>
      </c>
      <c r="L1323" s="83">
        <v>0</v>
      </c>
      <c r="M1323" s="83">
        <v>0</v>
      </c>
    </row>
    <row r="1324" spans="1:13">
      <c r="A1324" s="50">
        <v>7</v>
      </c>
      <c r="B1324" s="61" t="s">
        <v>497</v>
      </c>
      <c r="C1324" s="57">
        <v>6</v>
      </c>
      <c r="D1324" s="77">
        <v>39027</v>
      </c>
      <c r="E1324" s="84">
        <v>0</v>
      </c>
      <c r="F1324" s="84">
        <v>0</v>
      </c>
      <c r="G1324" s="83"/>
      <c r="H1324" s="83"/>
      <c r="I1324" s="83">
        <v>0</v>
      </c>
      <c r="J1324" s="83">
        <v>0</v>
      </c>
      <c r="K1324" s="83">
        <v>0</v>
      </c>
      <c r="L1324" s="83">
        <v>0</v>
      </c>
      <c r="M1324" s="83">
        <v>0</v>
      </c>
    </row>
    <row r="1325" spans="1:13">
      <c r="A1325" s="50">
        <v>7</v>
      </c>
      <c r="B1325" s="61" t="s">
        <v>497</v>
      </c>
      <c r="C1325" s="57">
        <v>7</v>
      </c>
      <c r="D1325" s="77">
        <v>39056</v>
      </c>
      <c r="E1325" s="84">
        <v>0</v>
      </c>
      <c r="F1325" s="84">
        <v>0</v>
      </c>
      <c r="G1325" s="83"/>
      <c r="H1325" s="83"/>
      <c r="I1325" s="83">
        <v>0</v>
      </c>
      <c r="J1325" s="83">
        <v>0</v>
      </c>
      <c r="K1325" s="83">
        <v>0</v>
      </c>
      <c r="L1325" s="83">
        <v>0</v>
      </c>
      <c r="M1325" s="83">
        <v>0</v>
      </c>
    </row>
    <row r="1326" spans="1:13">
      <c r="A1326" s="50">
        <v>7</v>
      </c>
      <c r="B1326" s="61" t="s">
        <v>498</v>
      </c>
      <c r="C1326" s="57">
        <v>1</v>
      </c>
      <c r="D1326" s="77">
        <v>38798</v>
      </c>
      <c r="E1326" s="84">
        <v>0</v>
      </c>
      <c r="F1326" s="84">
        <v>0</v>
      </c>
      <c r="G1326" s="83">
        <v>0</v>
      </c>
      <c r="H1326" s="83">
        <v>0</v>
      </c>
      <c r="I1326" s="83">
        <v>0</v>
      </c>
      <c r="J1326" s="83">
        <v>0</v>
      </c>
      <c r="K1326" s="83">
        <v>0</v>
      </c>
      <c r="L1326" s="83">
        <v>0</v>
      </c>
      <c r="M1326" s="83">
        <v>0</v>
      </c>
    </row>
    <row r="1327" spans="1:13">
      <c r="A1327" s="50">
        <v>7</v>
      </c>
      <c r="B1327" s="61" t="s">
        <v>498</v>
      </c>
      <c r="C1327" s="57">
        <v>2</v>
      </c>
      <c r="D1327" s="77">
        <v>38818</v>
      </c>
      <c r="E1327" s="84">
        <v>0</v>
      </c>
      <c r="F1327" s="84">
        <v>0</v>
      </c>
      <c r="G1327" s="83">
        <v>0</v>
      </c>
      <c r="H1327" s="83">
        <v>0</v>
      </c>
      <c r="I1327" s="83"/>
      <c r="J1327" s="83"/>
      <c r="K1327" s="83">
        <v>0</v>
      </c>
      <c r="L1327" s="83">
        <v>0</v>
      </c>
      <c r="M1327" s="83">
        <v>0</v>
      </c>
    </row>
    <row r="1328" spans="1:13">
      <c r="A1328" s="50">
        <v>7</v>
      </c>
      <c r="B1328" s="61" t="s">
        <v>498</v>
      </c>
      <c r="C1328" s="57">
        <v>3</v>
      </c>
      <c r="D1328" s="77">
        <v>38860</v>
      </c>
      <c r="E1328" s="84">
        <v>0</v>
      </c>
      <c r="F1328" s="84">
        <v>0</v>
      </c>
      <c r="G1328" s="83">
        <v>0</v>
      </c>
      <c r="H1328" s="83">
        <v>0</v>
      </c>
      <c r="I1328" s="83">
        <v>0</v>
      </c>
      <c r="J1328" s="83">
        <v>0</v>
      </c>
      <c r="K1328" s="83">
        <v>0</v>
      </c>
      <c r="L1328" s="83">
        <v>0</v>
      </c>
      <c r="M1328" s="83">
        <v>0</v>
      </c>
    </row>
    <row r="1329" spans="1:13">
      <c r="A1329" s="50">
        <v>7</v>
      </c>
      <c r="B1329" s="61" t="s">
        <v>498</v>
      </c>
      <c r="C1329" s="57">
        <v>4</v>
      </c>
      <c r="D1329" s="77">
        <v>39001</v>
      </c>
      <c r="E1329" s="84">
        <v>0</v>
      </c>
      <c r="F1329" s="84">
        <v>0</v>
      </c>
      <c r="G1329" s="83">
        <v>0</v>
      </c>
      <c r="H1329" s="83">
        <v>0</v>
      </c>
      <c r="I1329" s="83">
        <v>0</v>
      </c>
      <c r="J1329" s="83">
        <v>0</v>
      </c>
      <c r="K1329" s="83">
        <v>0</v>
      </c>
      <c r="L1329" s="83">
        <v>0</v>
      </c>
      <c r="M1329" s="83">
        <v>0</v>
      </c>
    </row>
    <row r="1330" spans="1:13">
      <c r="A1330" s="50">
        <v>7</v>
      </c>
      <c r="B1330" s="61" t="s">
        <v>498</v>
      </c>
      <c r="C1330" s="57">
        <v>5</v>
      </c>
      <c r="D1330" s="77">
        <v>39035</v>
      </c>
      <c r="E1330" s="84">
        <v>0</v>
      </c>
      <c r="F1330" s="84">
        <v>0</v>
      </c>
      <c r="G1330" s="83">
        <v>0</v>
      </c>
      <c r="H1330" s="83">
        <v>0.66700000000000004</v>
      </c>
      <c r="I1330" s="83">
        <v>0</v>
      </c>
      <c r="J1330" s="83">
        <v>0</v>
      </c>
      <c r="K1330" s="83">
        <v>0</v>
      </c>
      <c r="L1330" s="83">
        <v>0</v>
      </c>
      <c r="M1330" s="83">
        <v>0</v>
      </c>
    </row>
    <row r="1331" spans="1:13">
      <c r="A1331" s="50">
        <v>7</v>
      </c>
      <c r="B1331" s="61" t="s">
        <v>185</v>
      </c>
      <c r="C1331" s="57">
        <v>1</v>
      </c>
      <c r="D1331" s="77">
        <v>38797</v>
      </c>
      <c r="E1331" s="84">
        <v>0</v>
      </c>
      <c r="F1331" s="84">
        <v>0</v>
      </c>
      <c r="G1331" s="83">
        <v>0</v>
      </c>
      <c r="H1331" s="83">
        <v>0</v>
      </c>
      <c r="I1331" s="83">
        <v>0</v>
      </c>
      <c r="J1331" s="83">
        <v>0</v>
      </c>
      <c r="K1331" s="83">
        <v>0</v>
      </c>
      <c r="L1331" s="83">
        <v>0</v>
      </c>
      <c r="M1331" s="83">
        <v>0</v>
      </c>
    </row>
    <row r="1332" spans="1:13">
      <c r="A1332" s="50">
        <v>7</v>
      </c>
      <c r="B1332" s="61" t="s">
        <v>185</v>
      </c>
      <c r="C1332" s="57">
        <v>2</v>
      </c>
      <c r="D1332" s="77">
        <v>38860</v>
      </c>
      <c r="E1332" s="84">
        <v>0.66700000000000004</v>
      </c>
      <c r="F1332" s="84">
        <v>0</v>
      </c>
      <c r="G1332" s="83">
        <v>0</v>
      </c>
      <c r="H1332" s="83">
        <v>0.66700000000000004</v>
      </c>
      <c r="I1332" s="83">
        <v>0</v>
      </c>
      <c r="J1332" s="83">
        <v>0</v>
      </c>
      <c r="K1332" s="83">
        <v>0</v>
      </c>
      <c r="L1332" s="83">
        <v>0</v>
      </c>
      <c r="M1332" s="83">
        <v>0</v>
      </c>
    </row>
    <row r="1333" spans="1:13">
      <c r="A1333" s="50">
        <v>7</v>
      </c>
      <c r="B1333" s="61" t="s">
        <v>185</v>
      </c>
      <c r="C1333" s="57">
        <v>3</v>
      </c>
      <c r="D1333" s="77">
        <v>38965</v>
      </c>
      <c r="E1333" s="84">
        <v>0</v>
      </c>
      <c r="F1333" s="84">
        <v>0</v>
      </c>
      <c r="G1333" s="83">
        <v>0</v>
      </c>
      <c r="H1333" s="83">
        <v>0</v>
      </c>
      <c r="I1333" s="83">
        <v>0</v>
      </c>
      <c r="J1333" s="83">
        <v>0</v>
      </c>
      <c r="K1333" s="83">
        <v>0</v>
      </c>
      <c r="L1333" s="83">
        <v>0</v>
      </c>
      <c r="M1333" s="83">
        <v>0</v>
      </c>
    </row>
    <row r="1334" spans="1:13">
      <c r="A1334" s="50">
        <v>7</v>
      </c>
      <c r="B1334" s="61" t="s">
        <v>185</v>
      </c>
      <c r="C1334" s="57">
        <v>4</v>
      </c>
      <c r="D1334" s="77">
        <v>39000</v>
      </c>
      <c r="E1334" s="84">
        <v>0</v>
      </c>
      <c r="F1334" s="84">
        <v>0</v>
      </c>
      <c r="G1334" s="83">
        <v>0</v>
      </c>
      <c r="H1334" s="83">
        <v>0</v>
      </c>
      <c r="I1334" s="83">
        <v>0</v>
      </c>
      <c r="J1334" s="83">
        <v>0</v>
      </c>
      <c r="K1334" s="83">
        <v>0</v>
      </c>
      <c r="L1334" s="83">
        <v>0</v>
      </c>
      <c r="M1334" s="83">
        <v>0</v>
      </c>
    </row>
    <row r="1335" spans="1:13">
      <c r="A1335" s="50">
        <v>7</v>
      </c>
      <c r="B1335" s="61" t="s">
        <v>185</v>
      </c>
      <c r="C1335" s="57">
        <v>5</v>
      </c>
      <c r="D1335" s="77">
        <v>39035</v>
      </c>
      <c r="E1335" s="84">
        <v>0</v>
      </c>
      <c r="F1335" s="84">
        <v>0</v>
      </c>
      <c r="G1335" s="83">
        <v>0</v>
      </c>
      <c r="H1335" s="83">
        <v>0</v>
      </c>
      <c r="I1335" s="83">
        <v>0</v>
      </c>
      <c r="J1335" s="83">
        <v>0</v>
      </c>
      <c r="K1335" s="83">
        <v>0</v>
      </c>
      <c r="L1335" s="83">
        <v>0</v>
      </c>
      <c r="M1335" s="83">
        <v>0</v>
      </c>
    </row>
    <row r="1336" spans="1:13">
      <c r="A1336" s="50">
        <v>7</v>
      </c>
      <c r="B1336" s="61" t="s">
        <v>499</v>
      </c>
      <c r="C1336" s="57">
        <v>1</v>
      </c>
      <c r="D1336" s="77">
        <v>38789</v>
      </c>
      <c r="E1336" s="84">
        <v>0</v>
      </c>
      <c r="F1336" s="84">
        <v>0</v>
      </c>
      <c r="G1336" s="83"/>
      <c r="H1336" s="83"/>
      <c r="I1336" s="83">
        <v>0</v>
      </c>
      <c r="J1336" s="83">
        <v>0</v>
      </c>
      <c r="K1336" s="83">
        <v>0</v>
      </c>
      <c r="L1336" s="83">
        <v>0</v>
      </c>
      <c r="M1336" s="83">
        <v>0</v>
      </c>
    </row>
    <row r="1337" spans="1:13">
      <c r="A1337" s="50">
        <v>7</v>
      </c>
      <c r="B1337" s="61" t="s">
        <v>499</v>
      </c>
      <c r="C1337" s="57">
        <v>2</v>
      </c>
      <c r="D1337" s="77">
        <v>38852</v>
      </c>
      <c r="E1337" s="84">
        <v>0</v>
      </c>
      <c r="F1337" s="84">
        <v>0</v>
      </c>
      <c r="G1337" s="83"/>
      <c r="H1337" s="83"/>
      <c r="I1337" s="83">
        <v>0</v>
      </c>
      <c r="J1337" s="83">
        <v>0</v>
      </c>
      <c r="K1337" s="83">
        <v>0</v>
      </c>
      <c r="L1337" s="83">
        <v>0</v>
      </c>
      <c r="M1337" s="83">
        <v>0</v>
      </c>
    </row>
    <row r="1338" spans="1:13">
      <c r="A1338" s="50">
        <v>7</v>
      </c>
      <c r="B1338" s="61" t="s">
        <v>499</v>
      </c>
      <c r="C1338" s="57">
        <v>3</v>
      </c>
      <c r="D1338" s="77">
        <v>38978</v>
      </c>
      <c r="E1338" s="84">
        <v>0</v>
      </c>
      <c r="F1338" s="84">
        <v>0</v>
      </c>
      <c r="G1338" s="83"/>
      <c r="H1338" s="83"/>
      <c r="I1338" s="83">
        <v>0</v>
      </c>
      <c r="J1338" s="83">
        <v>0</v>
      </c>
      <c r="K1338" s="83">
        <v>0</v>
      </c>
      <c r="L1338" s="83">
        <v>0</v>
      </c>
      <c r="M1338" s="83">
        <v>0</v>
      </c>
    </row>
    <row r="1339" spans="1:13">
      <c r="A1339" s="50">
        <v>7</v>
      </c>
      <c r="B1339" s="61" t="s">
        <v>499</v>
      </c>
      <c r="C1339" s="57">
        <v>4</v>
      </c>
      <c r="D1339" s="77">
        <v>39013</v>
      </c>
      <c r="E1339" s="84">
        <v>0</v>
      </c>
      <c r="F1339" s="84">
        <v>0</v>
      </c>
      <c r="G1339" s="83"/>
      <c r="H1339" s="83"/>
      <c r="I1339" s="83">
        <v>0</v>
      </c>
      <c r="J1339" s="83">
        <v>0</v>
      </c>
      <c r="K1339" s="83">
        <v>0</v>
      </c>
      <c r="L1339" s="83">
        <v>0</v>
      </c>
      <c r="M1339" s="83">
        <v>0</v>
      </c>
    </row>
    <row r="1340" spans="1:13">
      <c r="A1340" s="50">
        <v>7</v>
      </c>
      <c r="B1340" s="61" t="s">
        <v>499</v>
      </c>
      <c r="C1340" s="57">
        <v>5</v>
      </c>
      <c r="D1340" s="77">
        <v>39041</v>
      </c>
      <c r="E1340" s="84">
        <v>0</v>
      </c>
      <c r="F1340" s="84">
        <v>0</v>
      </c>
      <c r="G1340" s="83"/>
      <c r="H1340" s="83"/>
      <c r="I1340" s="83">
        <v>0</v>
      </c>
      <c r="J1340" s="83">
        <v>0</v>
      </c>
      <c r="K1340" s="83">
        <v>0</v>
      </c>
      <c r="L1340" s="83">
        <v>0</v>
      </c>
      <c r="M1340" s="83">
        <v>0</v>
      </c>
    </row>
    <row r="1341" spans="1:13">
      <c r="A1341" s="50">
        <v>7</v>
      </c>
      <c r="B1341" s="61" t="s">
        <v>500</v>
      </c>
      <c r="C1341" s="57">
        <v>1</v>
      </c>
      <c r="D1341" s="77">
        <v>38796</v>
      </c>
      <c r="E1341" s="84">
        <v>0</v>
      </c>
      <c r="F1341" s="84">
        <v>0</v>
      </c>
      <c r="G1341" s="83">
        <v>0</v>
      </c>
      <c r="H1341" s="83">
        <v>0</v>
      </c>
      <c r="I1341" s="83">
        <v>0</v>
      </c>
      <c r="J1341" s="83">
        <v>0</v>
      </c>
      <c r="K1341" s="83">
        <v>0</v>
      </c>
      <c r="L1341" s="83">
        <v>0</v>
      </c>
      <c r="M1341" s="83">
        <v>0</v>
      </c>
    </row>
    <row r="1342" spans="1:13">
      <c r="A1342" s="50">
        <v>7</v>
      </c>
      <c r="B1342" s="61" t="s">
        <v>500</v>
      </c>
      <c r="C1342" s="57">
        <v>2</v>
      </c>
      <c r="D1342" s="77">
        <v>38817</v>
      </c>
      <c r="E1342" s="84">
        <v>0</v>
      </c>
      <c r="F1342" s="84">
        <v>0</v>
      </c>
      <c r="G1342" s="83">
        <v>0</v>
      </c>
      <c r="H1342" s="83">
        <v>0</v>
      </c>
      <c r="I1342" s="83">
        <v>0</v>
      </c>
      <c r="J1342" s="83">
        <v>0</v>
      </c>
      <c r="K1342" s="83">
        <v>0</v>
      </c>
      <c r="L1342" s="83">
        <v>0</v>
      </c>
      <c r="M1342" s="83">
        <v>0</v>
      </c>
    </row>
    <row r="1343" spans="1:13">
      <c r="A1343" s="50">
        <v>7</v>
      </c>
      <c r="B1343" s="61" t="s">
        <v>500</v>
      </c>
      <c r="C1343" s="57">
        <v>3</v>
      </c>
      <c r="D1343" s="77">
        <v>38866</v>
      </c>
      <c r="E1343" s="84">
        <v>0</v>
      </c>
      <c r="F1343" s="84">
        <v>0</v>
      </c>
      <c r="G1343" s="83">
        <v>0</v>
      </c>
      <c r="H1343" s="83">
        <v>0</v>
      </c>
      <c r="I1343" s="83">
        <v>0</v>
      </c>
      <c r="J1343" s="83">
        <v>0</v>
      </c>
      <c r="K1343" s="83">
        <v>0</v>
      </c>
      <c r="L1343" s="83">
        <v>0</v>
      </c>
      <c r="M1343" s="83">
        <v>0</v>
      </c>
    </row>
    <row r="1344" spans="1:13">
      <c r="A1344" s="50">
        <v>7</v>
      </c>
      <c r="B1344" s="61" t="s">
        <v>500</v>
      </c>
      <c r="C1344" s="57">
        <v>4</v>
      </c>
      <c r="D1344" s="77">
        <v>38985</v>
      </c>
      <c r="E1344" s="84">
        <v>0</v>
      </c>
      <c r="F1344" s="84">
        <v>0</v>
      </c>
      <c r="G1344" s="83">
        <v>0</v>
      </c>
      <c r="H1344" s="83">
        <v>0</v>
      </c>
      <c r="I1344" s="83">
        <v>0</v>
      </c>
      <c r="J1344" s="83">
        <v>0</v>
      </c>
      <c r="K1344" s="83">
        <v>0</v>
      </c>
      <c r="L1344" s="83">
        <v>0</v>
      </c>
      <c r="M1344" s="83">
        <v>0</v>
      </c>
    </row>
    <row r="1345" spans="1:13">
      <c r="A1345" s="50">
        <v>7</v>
      </c>
      <c r="B1345" s="61" t="s">
        <v>500</v>
      </c>
      <c r="C1345" s="57">
        <v>5</v>
      </c>
      <c r="D1345" s="77">
        <v>39020</v>
      </c>
      <c r="E1345" s="84">
        <v>0</v>
      </c>
      <c r="F1345" s="84">
        <v>0</v>
      </c>
      <c r="G1345" s="83">
        <v>0.33300000000000002</v>
      </c>
      <c r="H1345" s="83">
        <v>0.66700000000000004</v>
      </c>
      <c r="I1345" s="83">
        <v>0</v>
      </c>
      <c r="J1345" s="83">
        <v>0</v>
      </c>
      <c r="K1345" s="83">
        <v>0</v>
      </c>
      <c r="L1345" s="83">
        <v>0</v>
      </c>
      <c r="M1345" s="83">
        <v>0</v>
      </c>
    </row>
    <row r="1346" spans="1:13">
      <c r="A1346" s="50">
        <v>7</v>
      </c>
      <c r="B1346" s="61" t="s">
        <v>500</v>
      </c>
      <c r="C1346" s="57">
        <v>6</v>
      </c>
      <c r="D1346" s="77">
        <v>39034</v>
      </c>
      <c r="E1346" s="84">
        <v>0</v>
      </c>
      <c r="F1346" s="84">
        <v>0</v>
      </c>
      <c r="G1346" s="83">
        <v>0</v>
      </c>
      <c r="H1346" s="83">
        <v>0</v>
      </c>
      <c r="I1346" s="83">
        <v>0</v>
      </c>
      <c r="J1346" s="83">
        <v>0</v>
      </c>
      <c r="K1346" s="83">
        <v>0</v>
      </c>
      <c r="L1346" s="83">
        <v>0</v>
      </c>
      <c r="M1346" s="83">
        <v>0</v>
      </c>
    </row>
    <row r="1347" spans="1:13">
      <c r="A1347" s="50">
        <v>7</v>
      </c>
      <c r="B1347" s="61" t="s">
        <v>501</v>
      </c>
      <c r="C1347" s="57">
        <v>1</v>
      </c>
      <c r="D1347" s="77">
        <v>38796</v>
      </c>
      <c r="E1347" s="84">
        <v>0</v>
      </c>
      <c r="F1347" s="84">
        <v>0</v>
      </c>
      <c r="G1347" s="83">
        <v>0</v>
      </c>
      <c r="H1347" s="83">
        <v>0</v>
      </c>
      <c r="I1347" s="83">
        <v>0</v>
      </c>
      <c r="J1347" s="83">
        <v>0</v>
      </c>
      <c r="K1347" s="83">
        <v>0</v>
      </c>
      <c r="L1347" s="83">
        <v>0</v>
      </c>
      <c r="M1347" s="83">
        <v>0</v>
      </c>
    </row>
    <row r="1348" spans="1:13">
      <c r="A1348" s="50">
        <v>7</v>
      </c>
      <c r="B1348" s="61" t="s">
        <v>501</v>
      </c>
      <c r="C1348" s="57">
        <v>2</v>
      </c>
      <c r="D1348" s="77">
        <v>38817</v>
      </c>
      <c r="E1348" s="84">
        <v>0</v>
      </c>
      <c r="F1348" s="84">
        <v>0</v>
      </c>
      <c r="G1348" s="83">
        <v>0</v>
      </c>
      <c r="H1348" s="83">
        <v>0</v>
      </c>
      <c r="I1348" s="83">
        <v>0</v>
      </c>
      <c r="J1348" s="83">
        <v>0</v>
      </c>
      <c r="K1348" s="83">
        <v>0</v>
      </c>
      <c r="L1348" s="83">
        <v>0</v>
      </c>
      <c r="M1348" s="83">
        <v>0</v>
      </c>
    </row>
    <row r="1349" spans="1:13">
      <c r="A1349" s="50">
        <v>7</v>
      </c>
      <c r="B1349" s="61" t="s">
        <v>502</v>
      </c>
      <c r="C1349" s="57">
        <v>1</v>
      </c>
      <c r="D1349" s="77">
        <v>38866</v>
      </c>
      <c r="E1349" s="84">
        <v>0</v>
      </c>
      <c r="F1349" s="84">
        <v>0</v>
      </c>
      <c r="G1349" s="83">
        <v>0</v>
      </c>
      <c r="H1349" s="83">
        <v>0</v>
      </c>
      <c r="I1349" s="83">
        <v>0</v>
      </c>
      <c r="J1349" s="83">
        <v>0</v>
      </c>
      <c r="K1349" s="83">
        <v>0</v>
      </c>
      <c r="L1349" s="83">
        <v>0</v>
      </c>
      <c r="M1349" s="83">
        <v>0</v>
      </c>
    </row>
    <row r="1350" spans="1:13">
      <c r="A1350" s="50">
        <v>7</v>
      </c>
      <c r="B1350" s="61" t="s">
        <v>502</v>
      </c>
      <c r="C1350" s="57">
        <v>2</v>
      </c>
      <c r="D1350" s="77">
        <v>38985</v>
      </c>
      <c r="E1350" s="84">
        <v>0</v>
      </c>
      <c r="F1350" s="84">
        <v>0</v>
      </c>
      <c r="G1350" s="83">
        <v>0</v>
      </c>
      <c r="H1350" s="83">
        <v>0</v>
      </c>
      <c r="I1350" s="83">
        <v>0</v>
      </c>
      <c r="J1350" s="83">
        <v>0</v>
      </c>
      <c r="K1350" s="83">
        <v>0</v>
      </c>
      <c r="L1350" s="83">
        <v>0</v>
      </c>
      <c r="M1350" s="83">
        <v>0</v>
      </c>
    </row>
    <row r="1351" spans="1:13">
      <c r="A1351" s="50">
        <v>7</v>
      </c>
      <c r="B1351" s="61" t="s">
        <v>502</v>
      </c>
      <c r="C1351" s="57">
        <v>3</v>
      </c>
      <c r="D1351" s="77">
        <v>39020</v>
      </c>
      <c r="E1351" s="84">
        <v>0</v>
      </c>
      <c r="F1351" s="84">
        <v>0</v>
      </c>
      <c r="G1351" s="83">
        <v>0</v>
      </c>
      <c r="H1351" s="83">
        <v>0</v>
      </c>
      <c r="I1351" s="83">
        <v>0</v>
      </c>
      <c r="J1351" s="83">
        <v>0</v>
      </c>
      <c r="K1351" s="83">
        <v>0</v>
      </c>
      <c r="L1351" s="83">
        <v>0</v>
      </c>
      <c r="M1351" s="83">
        <v>0</v>
      </c>
    </row>
    <row r="1352" spans="1:13">
      <c r="A1352" s="50">
        <v>7</v>
      </c>
      <c r="B1352" s="61" t="s">
        <v>502</v>
      </c>
      <c r="C1352" s="57">
        <v>4</v>
      </c>
      <c r="D1352" s="77">
        <v>39034</v>
      </c>
      <c r="E1352" s="84">
        <v>0</v>
      </c>
      <c r="F1352" s="84">
        <v>0</v>
      </c>
      <c r="G1352" s="83">
        <v>0</v>
      </c>
      <c r="H1352" s="83">
        <v>0</v>
      </c>
      <c r="I1352" s="83">
        <v>0</v>
      </c>
      <c r="J1352" s="83">
        <v>0</v>
      </c>
      <c r="K1352" s="83">
        <v>0</v>
      </c>
      <c r="L1352" s="83">
        <v>0</v>
      </c>
      <c r="M1352" s="83">
        <v>0</v>
      </c>
    </row>
    <row r="1353" spans="1:13">
      <c r="A1353" s="50">
        <v>7</v>
      </c>
      <c r="B1353" s="61" t="s">
        <v>503</v>
      </c>
      <c r="C1353" s="57">
        <v>1</v>
      </c>
      <c r="D1353" s="77">
        <v>38804</v>
      </c>
      <c r="E1353" s="84">
        <v>0</v>
      </c>
      <c r="F1353" s="84">
        <v>0</v>
      </c>
      <c r="G1353" s="83">
        <v>0</v>
      </c>
      <c r="H1353" s="83">
        <v>0</v>
      </c>
      <c r="I1353" s="83">
        <v>0</v>
      </c>
      <c r="J1353" s="83">
        <v>0</v>
      </c>
      <c r="K1353" s="83">
        <v>0</v>
      </c>
      <c r="L1353" s="83">
        <v>0</v>
      </c>
      <c r="M1353" s="83">
        <v>0</v>
      </c>
    </row>
    <row r="1354" spans="1:13">
      <c r="A1354" s="50">
        <v>7</v>
      </c>
      <c r="B1354" s="61" t="s">
        <v>503</v>
      </c>
      <c r="C1354" s="57">
        <v>2</v>
      </c>
      <c r="D1354" s="77">
        <v>38825</v>
      </c>
      <c r="E1354" s="84">
        <v>0</v>
      </c>
      <c r="F1354" s="84">
        <v>0</v>
      </c>
      <c r="G1354" s="83">
        <v>0</v>
      </c>
      <c r="H1354" s="83">
        <v>0</v>
      </c>
      <c r="I1354" s="83">
        <v>0</v>
      </c>
      <c r="J1354" s="83">
        <v>0</v>
      </c>
      <c r="K1354" s="83">
        <v>0</v>
      </c>
      <c r="L1354" s="83">
        <v>0</v>
      </c>
      <c r="M1354" s="83">
        <v>0</v>
      </c>
    </row>
    <row r="1355" spans="1:13">
      <c r="A1355" s="50">
        <v>7</v>
      </c>
      <c r="B1355" s="61" t="s">
        <v>503</v>
      </c>
      <c r="C1355" s="57">
        <v>3</v>
      </c>
      <c r="D1355" s="77">
        <v>38867</v>
      </c>
      <c r="E1355" s="84">
        <v>0</v>
      </c>
      <c r="F1355" s="84">
        <v>0</v>
      </c>
      <c r="G1355" s="83">
        <v>0</v>
      </c>
      <c r="H1355" s="83">
        <v>0</v>
      </c>
      <c r="I1355" s="83">
        <v>0</v>
      </c>
      <c r="J1355" s="83">
        <v>0</v>
      </c>
      <c r="K1355" s="83">
        <v>0</v>
      </c>
      <c r="L1355" s="83">
        <v>0</v>
      </c>
      <c r="M1355" s="83">
        <v>0</v>
      </c>
    </row>
    <row r="1356" spans="1:13">
      <c r="A1356" s="50">
        <v>7</v>
      </c>
      <c r="B1356" s="61" t="s">
        <v>503</v>
      </c>
      <c r="C1356" s="57">
        <v>4</v>
      </c>
      <c r="D1356" s="77">
        <v>38986</v>
      </c>
      <c r="E1356" s="84">
        <v>0</v>
      </c>
      <c r="F1356" s="84">
        <v>0</v>
      </c>
      <c r="G1356" s="83">
        <v>0</v>
      </c>
      <c r="H1356" s="83">
        <v>0</v>
      </c>
      <c r="I1356" s="83">
        <v>0</v>
      </c>
      <c r="J1356" s="83">
        <v>0</v>
      </c>
      <c r="K1356" s="83">
        <v>0</v>
      </c>
      <c r="L1356" s="83">
        <v>0</v>
      </c>
      <c r="M1356" s="83">
        <v>0</v>
      </c>
    </row>
    <row r="1357" spans="1:13">
      <c r="A1357" s="50">
        <v>7</v>
      </c>
      <c r="B1357" s="61" t="s">
        <v>503</v>
      </c>
      <c r="C1357" s="57">
        <v>5</v>
      </c>
      <c r="D1357" s="77">
        <v>39021</v>
      </c>
      <c r="E1357" s="84">
        <v>0</v>
      </c>
      <c r="F1357" s="84">
        <v>0</v>
      </c>
      <c r="G1357" s="83">
        <v>0</v>
      </c>
      <c r="H1357" s="83">
        <v>0</v>
      </c>
      <c r="I1357" s="83">
        <v>0</v>
      </c>
      <c r="J1357" s="83">
        <v>0</v>
      </c>
      <c r="K1357" s="83">
        <v>0</v>
      </c>
      <c r="L1357" s="83">
        <v>0</v>
      </c>
      <c r="M1357" s="83">
        <v>0</v>
      </c>
    </row>
    <row r="1358" spans="1:13">
      <c r="A1358" s="50">
        <v>7</v>
      </c>
      <c r="B1358" s="61" t="s">
        <v>503</v>
      </c>
      <c r="C1358" s="57">
        <v>6</v>
      </c>
      <c r="D1358" s="77">
        <v>39049</v>
      </c>
      <c r="E1358" s="84">
        <v>0</v>
      </c>
      <c r="F1358" s="84">
        <v>0</v>
      </c>
      <c r="G1358" s="83">
        <v>0</v>
      </c>
      <c r="H1358" s="83">
        <v>0</v>
      </c>
      <c r="I1358" s="83">
        <v>0</v>
      </c>
      <c r="J1358" s="83">
        <v>0</v>
      </c>
      <c r="K1358" s="83">
        <v>0</v>
      </c>
      <c r="L1358" s="83">
        <v>0</v>
      </c>
      <c r="M1358" s="83">
        <v>0</v>
      </c>
    </row>
    <row r="1359" spans="1:13">
      <c r="A1359" s="50">
        <v>7</v>
      </c>
      <c r="B1359" s="61" t="s">
        <v>504</v>
      </c>
      <c r="C1359" s="57">
        <v>1</v>
      </c>
      <c r="D1359" s="77">
        <v>38796</v>
      </c>
      <c r="E1359" s="84">
        <v>3.6669999999999998</v>
      </c>
      <c r="F1359" s="84">
        <v>0</v>
      </c>
      <c r="G1359" s="83">
        <v>0</v>
      </c>
      <c r="H1359" s="83">
        <v>0</v>
      </c>
      <c r="I1359" s="83">
        <v>0</v>
      </c>
      <c r="J1359" s="83">
        <v>0</v>
      </c>
      <c r="K1359" s="83">
        <v>0</v>
      </c>
      <c r="L1359" s="83">
        <v>0</v>
      </c>
      <c r="M1359" s="83">
        <v>0</v>
      </c>
    </row>
    <row r="1360" spans="1:13">
      <c r="A1360" s="50">
        <v>7</v>
      </c>
      <c r="B1360" s="61" t="s">
        <v>504</v>
      </c>
      <c r="C1360" s="57">
        <v>2</v>
      </c>
      <c r="D1360" s="77">
        <v>38817</v>
      </c>
      <c r="E1360" s="84">
        <v>0</v>
      </c>
      <c r="F1360" s="84">
        <v>0</v>
      </c>
      <c r="G1360" s="83">
        <v>0</v>
      </c>
      <c r="H1360" s="83">
        <v>0</v>
      </c>
      <c r="I1360" s="83">
        <v>0</v>
      </c>
      <c r="J1360" s="83">
        <v>0</v>
      </c>
      <c r="K1360" s="83">
        <v>0</v>
      </c>
      <c r="L1360" s="83">
        <v>0</v>
      </c>
      <c r="M1360" s="83">
        <v>0</v>
      </c>
    </row>
    <row r="1361" spans="1:13">
      <c r="A1361" s="50">
        <v>7</v>
      </c>
      <c r="B1361" s="61" t="s">
        <v>504</v>
      </c>
      <c r="C1361" s="57">
        <v>3</v>
      </c>
      <c r="D1361" s="77">
        <v>38866</v>
      </c>
      <c r="E1361" s="84">
        <v>0</v>
      </c>
      <c r="F1361" s="84">
        <v>0</v>
      </c>
      <c r="G1361" s="83">
        <v>0</v>
      </c>
      <c r="H1361" s="83">
        <v>0</v>
      </c>
      <c r="I1361" s="83">
        <v>0</v>
      </c>
      <c r="J1361" s="83">
        <v>0</v>
      </c>
      <c r="K1361" s="83">
        <v>0</v>
      </c>
      <c r="L1361" s="83">
        <v>0</v>
      </c>
      <c r="M1361" s="83">
        <v>0</v>
      </c>
    </row>
    <row r="1362" spans="1:13">
      <c r="A1362" s="50">
        <v>7</v>
      </c>
      <c r="B1362" s="61" t="s">
        <v>504</v>
      </c>
      <c r="C1362" s="57">
        <v>4</v>
      </c>
      <c r="D1362" s="77">
        <v>38985</v>
      </c>
      <c r="E1362" s="84">
        <v>0</v>
      </c>
      <c r="F1362" s="84">
        <v>0</v>
      </c>
      <c r="G1362" s="83">
        <v>0</v>
      </c>
      <c r="H1362" s="83">
        <v>0</v>
      </c>
      <c r="I1362" s="83">
        <v>0</v>
      </c>
      <c r="J1362" s="83">
        <v>0</v>
      </c>
      <c r="K1362" s="83">
        <v>0</v>
      </c>
      <c r="L1362" s="83">
        <v>0</v>
      </c>
      <c r="M1362" s="83">
        <v>0</v>
      </c>
    </row>
    <row r="1363" spans="1:13">
      <c r="A1363" s="50">
        <v>7</v>
      </c>
      <c r="B1363" s="61" t="s">
        <v>504</v>
      </c>
      <c r="C1363" s="57">
        <v>5</v>
      </c>
      <c r="D1363" s="77">
        <v>39020</v>
      </c>
      <c r="E1363" s="84">
        <v>0</v>
      </c>
      <c r="F1363" s="84">
        <v>0</v>
      </c>
      <c r="G1363" s="83">
        <v>0</v>
      </c>
      <c r="H1363" s="83">
        <v>0</v>
      </c>
      <c r="I1363" s="83">
        <v>0</v>
      </c>
      <c r="J1363" s="83">
        <v>0</v>
      </c>
      <c r="K1363" s="83">
        <v>0</v>
      </c>
      <c r="L1363" s="83">
        <v>0</v>
      </c>
      <c r="M1363" s="83">
        <v>0</v>
      </c>
    </row>
    <row r="1364" spans="1:13">
      <c r="A1364" s="50">
        <v>7</v>
      </c>
      <c r="B1364" s="61" t="s">
        <v>504</v>
      </c>
      <c r="C1364" s="57">
        <v>6</v>
      </c>
      <c r="D1364" s="77">
        <v>39034</v>
      </c>
      <c r="E1364" s="84">
        <v>0</v>
      </c>
      <c r="F1364" s="84">
        <v>0</v>
      </c>
      <c r="G1364" s="83">
        <v>0</v>
      </c>
      <c r="H1364" s="83">
        <v>0</v>
      </c>
      <c r="I1364" s="83">
        <v>0</v>
      </c>
      <c r="J1364" s="83">
        <v>0</v>
      </c>
      <c r="K1364" s="83">
        <v>0</v>
      </c>
      <c r="L1364" s="83">
        <v>0</v>
      </c>
      <c r="M1364" s="83">
        <v>0</v>
      </c>
    </row>
    <row r="1365" spans="1:13">
      <c r="A1365" s="50">
        <v>7</v>
      </c>
      <c r="B1365" s="61" t="s">
        <v>506</v>
      </c>
      <c r="C1365" s="57">
        <v>1</v>
      </c>
      <c r="D1365" s="72">
        <v>39041</v>
      </c>
      <c r="E1365" s="84">
        <v>0</v>
      </c>
      <c r="F1365" s="84">
        <v>0</v>
      </c>
      <c r="G1365" s="83"/>
      <c r="H1365" s="83"/>
      <c r="I1365" s="83"/>
      <c r="J1365" s="83"/>
      <c r="K1365" s="83">
        <v>0</v>
      </c>
      <c r="L1365" s="83">
        <v>0</v>
      </c>
      <c r="M1365" s="83">
        <v>0</v>
      </c>
    </row>
    <row r="1366" spans="1:13">
      <c r="A1366" s="50">
        <v>7</v>
      </c>
      <c r="B1366" s="61" t="s">
        <v>508</v>
      </c>
      <c r="C1366" s="57">
        <v>1</v>
      </c>
      <c r="D1366" s="72">
        <v>39035</v>
      </c>
      <c r="E1366" s="84">
        <v>0</v>
      </c>
      <c r="F1366" s="84">
        <v>0</v>
      </c>
      <c r="G1366" s="83"/>
      <c r="H1366" s="83"/>
      <c r="I1366" s="83"/>
      <c r="J1366" s="83"/>
      <c r="K1366" s="83">
        <v>0</v>
      </c>
      <c r="L1366" s="83">
        <v>0</v>
      </c>
      <c r="M1366" s="83">
        <v>0</v>
      </c>
    </row>
    <row r="1367" spans="1:13">
      <c r="A1367" s="50">
        <v>7</v>
      </c>
      <c r="B1367" s="61" t="s">
        <v>509</v>
      </c>
      <c r="C1367" s="57">
        <v>1</v>
      </c>
      <c r="D1367" s="72">
        <v>39042</v>
      </c>
      <c r="E1367" s="84">
        <v>0</v>
      </c>
      <c r="F1367" s="84">
        <v>0</v>
      </c>
      <c r="G1367" s="83"/>
      <c r="H1367" s="83"/>
      <c r="I1367" s="83"/>
      <c r="J1367" s="83"/>
      <c r="K1367" s="83">
        <v>0</v>
      </c>
      <c r="L1367" s="83">
        <v>0</v>
      </c>
      <c r="M1367" s="83">
        <v>0</v>
      </c>
    </row>
    <row r="1368" spans="1:13">
      <c r="A1368" s="50">
        <v>7</v>
      </c>
      <c r="B1368" s="61" t="s">
        <v>510</v>
      </c>
      <c r="C1368" s="57">
        <v>1</v>
      </c>
      <c r="D1368" s="72">
        <v>39041</v>
      </c>
      <c r="E1368" s="84">
        <v>0</v>
      </c>
      <c r="F1368" s="84">
        <v>0</v>
      </c>
      <c r="G1368" s="83"/>
      <c r="H1368" s="83"/>
      <c r="I1368" s="83"/>
      <c r="J1368" s="83"/>
      <c r="K1368" s="83">
        <v>0</v>
      </c>
      <c r="L1368" s="83">
        <v>0</v>
      </c>
      <c r="M1368" s="83">
        <v>0</v>
      </c>
    </row>
    <row r="1369" spans="1:13">
      <c r="A1369" s="50">
        <v>7</v>
      </c>
      <c r="B1369" s="61" t="s">
        <v>511</v>
      </c>
      <c r="C1369" s="57">
        <v>1</v>
      </c>
      <c r="D1369" s="72">
        <v>39042</v>
      </c>
      <c r="E1369" s="84">
        <v>0</v>
      </c>
      <c r="F1369" s="84">
        <v>0</v>
      </c>
      <c r="G1369" s="83"/>
      <c r="H1369" s="83"/>
      <c r="I1369" s="83"/>
      <c r="J1369" s="83"/>
      <c r="K1369" s="83">
        <v>0</v>
      </c>
      <c r="L1369" s="83">
        <v>0</v>
      </c>
      <c r="M1369" s="83">
        <v>0</v>
      </c>
    </row>
    <row r="1370" spans="1:13">
      <c r="A1370" s="50">
        <v>7</v>
      </c>
      <c r="B1370" s="61" t="s">
        <v>512</v>
      </c>
      <c r="C1370" s="57">
        <v>1</v>
      </c>
      <c r="D1370" s="72">
        <v>39042</v>
      </c>
      <c r="E1370" s="84">
        <v>0</v>
      </c>
      <c r="F1370" s="84">
        <v>0</v>
      </c>
      <c r="G1370" s="83"/>
      <c r="H1370" s="83"/>
      <c r="I1370" s="83"/>
      <c r="J1370" s="83"/>
      <c r="K1370" s="83">
        <v>0</v>
      </c>
      <c r="L1370" s="83">
        <v>0</v>
      </c>
      <c r="M1370" s="83">
        <v>0</v>
      </c>
    </row>
    <row r="1371" spans="1:13">
      <c r="A1371" s="50">
        <v>7</v>
      </c>
      <c r="B1371" s="61" t="s">
        <v>507</v>
      </c>
      <c r="C1371" s="57">
        <v>1</v>
      </c>
      <c r="D1371" s="72">
        <v>41247</v>
      </c>
      <c r="E1371" s="84">
        <v>0</v>
      </c>
      <c r="F1371" s="84">
        <v>0</v>
      </c>
      <c r="G1371" s="83"/>
      <c r="H1371" s="83"/>
      <c r="I1371" s="83"/>
      <c r="J1371" s="83"/>
      <c r="K1371" s="83">
        <v>0</v>
      </c>
      <c r="L1371" s="83">
        <v>0</v>
      </c>
      <c r="M1371" s="83">
        <v>0</v>
      </c>
    </row>
    <row r="1372" spans="1:13">
      <c r="A1372" s="50">
        <v>8</v>
      </c>
      <c r="B1372" s="61">
        <v>3</v>
      </c>
      <c r="C1372" s="57">
        <v>1</v>
      </c>
      <c r="D1372" s="72">
        <v>38455</v>
      </c>
      <c r="E1372" s="83">
        <v>0</v>
      </c>
      <c r="F1372" s="83">
        <v>0</v>
      </c>
      <c r="G1372" s="83">
        <v>0</v>
      </c>
      <c r="H1372" s="83"/>
      <c r="I1372" s="83"/>
      <c r="J1372" s="83"/>
      <c r="K1372" s="83"/>
      <c r="L1372" s="83">
        <v>0</v>
      </c>
      <c r="M1372" s="83">
        <v>0</v>
      </c>
    </row>
    <row r="1373" spans="1:13">
      <c r="A1373" s="50">
        <v>8</v>
      </c>
      <c r="B1373" s="61">
        <v>4</v>
      </c>
      <c r="C1373" s="57">
        <v>1</v>
      </c>
      <c r="D1373" s="72">
        <v>38509</v>
      </c>
      <c r="E1373" s="83">
        <v>0</v>
      </c>
      <c r="F1373" s="83">
        <v>0</v>
      </c>
      <c r="G1373" s="83">
        <v>0</v>
      </c>
      <c r="H1373" s="83"/>
      <c r="I1373" s="83"/>
      <c r="J1373" s="83"/>
      <c r="K1373" s="83"/>
      <c r="L1373" s="83">
        <v>0</v>
      </c>
      <c r="M1373" s="83">
        <v>0</v>
      </c>
    </row>
    <row r="1374" spans="1:13">
      <c r="A1374" s="50">
        <v>8</v>
      </c>
      <c r="B1374" s="61">
        <v>4</v>
      </c>
      <c r="C1374" s="57">
        <v>2</v>
      </c>
      <c r="D1374" s="72">
        <v>38510</v>
      </c>
      <c r="E1374" s="83">
        <v>0</v>
      </c>
      <c r="F1374" s="83">
        <v>0</v>
      </c>
      <c r="G1374" s="83">
        <v>0</v>
      </c>
      <c r="H1374" s="83"/>
      <c r="I1374" s="83"/>
      <c r="J1374" s="83"/>
      <c r="K1374" s="83"/>
      <c r="L1374" s="83">
        <v>0</v>
      </c>
      <c r="M1374" s="83">
        <v>0</v>
      </c>
    </row>
    <row r="1375" spans="1:13">
      <c r="A1375" s="50">
        <v>8</v>
      </c>
      <c r="B1375" s="61">
        <v>4</v>
      </c>
      <c r="C1375" s="57">
        <v>3</v>
      </c>
      <c r="D1375" s="72">
        <v>38510</v>
      </c>
      <c r="E1375" s="83">
        <v>0</v>
      </c>
      <c r="F1375" s="83">
        <v>0</v>
      </c>
      <c r="G1375" s="83">
        <v>0</v>
      </c>
      <c r="H1375" s="83"/>
      <c r="I1375" s="83"/>
      <c r="J1375" s="83"/>
      <c r="K1375" s="83"/>
      <c r="L1375" s="83">
        <v>0</v>
      </c>
      <c r="M1375" s="83">
        <v>0</v>
      </c>
    </row>
    <row r="1376" spans="1:13">
      <c r="A1376" s="50">
        <v>8</v>
      </c>
      <c r="B1376" s="61">
        <v>5</v>
      </c>
      <c r="C1376" s="57">
        <v>1</v>
      </c>
      <c r="D1376" s="72">
        <v>38511</v>
      </c>
      <c r="E1376" s="83">
        <v>0</v>
      </c>
      <c r="F1376" s="83">
        <v>0</v>
      </c>
      <c r="G1376" s="83">
        <v>0</v>
      </c>
      <c r="H1376" s="83"/>
      <c r="I1376" s="83"/>
      <c r="J1376" s="83"/>
      <c r="K1376" s="83"/>
      <c r="L1376" s="83">
        <v>0.01</v>
      </c>
      <c r="M1376" s="83">
        <v>0.01</v>
      </c>
    </row>
    <row r="1377" spans="1:13">
      <c r="A1377" s="50">
        <v>8</v>
      </c>
      <c r="B1377" s="61">
        <v>5</v>
      </c>
      <c r="C1377" s="57">
        <v>2</v>
      </c>
      <c r="D1377" s="72">
        <v>38558</v>
      </c>
      <c r="E1377" s="83">
        <v>0</v>
      </c>
      <c r="F1377" s="83">
        <v>0</v>
      </c>
      <c r="G1377" s="83">
        <v>0</v>
      </c>
      <c r="H1377" s="83"/>
      <c r="I1377" s="83"/>
      <c r="J1377" s="83"/>
      <c r="K1377" s="83"/>
      <c r="L1377" s="83">
        <v>0</v>
      </c>
      <c r="M1377" s="83">
        <v>0</v>
      </c>
    </row>
    <row r="1378" spans="1:13">
      <c r="A1378" s="50">
        <v>8</v>
      </c>
      <c r="B1378" s="61">
        <v>5</v>
      </c>
      <c r="C1378" s="57">
        <v>3</v>
      </c>
      <c r="D1378" s="72">
        <v>38629</v>
      </c>
      <c r="E1378" s="83">
        <v>0</v>
      </c>
      <c r="F1378" s="83">
        <v>0</v>
      </c>
      <c r="G1378" s="83">
        <v>0</v>
      </c>
      <c r="H1378" s="83"/>
      <c r="I1378" s="83"/>
      <c r="J1378" s="83"/>
      <c r="K1378" s="83"/>
      <c r="L1378" s="83">
        <v>0</v>
      </c>
      <c r="M1378" s="83">
        <v>0</v>
      </c>
    </row>
    <row r="1379" spans="1:13">
      <c r="A1379" s="50">
        <v>8</v>
      </c>
      <c r="B1379" s="61">
        <v>6</v>
      </c>
      <c r="C1379" s="57">
        <v>1</v>
      </c>
      <c r="D1379" s="72">
        <v>38517</v>
      </c>
      <c r="E1379" s="83">
        <v>0</v>
      </c>
      <c r="F1379" s="83">
        <v>0</v>
      </c>
      <c r="G1379" s="83">
        <v>0</v>
      </c>
      <c r="H1379" s="83"/>
      <c r="I1379" s="83"/>
      <c r="J1379" s="83"/>
      <c r="K1379" s="83"/>
      <c r="L1379" s="83">
        <v>0.01</v>
      </c>
      <c r="M1379" s="83">
        <v>0.01</v>
      </c>
    </row>
    <row r="1380" spans="1:13">
      <c r="A1380" s="50">
        <v>8</v>
      </c>
      <c r="B1380" s="61">
        <v>6</v>
      </c>
      <c r="C1380" s="57">
        <v>2</v>
      </c>
      <c r="D1380" s="72">
        <v>38558</v>
      </c>
      <c r="E1380" s="83">
        <v>0</v>
      </c>
      <c r="F1380" s="83">
        <v>0</v>
      </c>
      <c r="G1380" s="83">
        <v>0</v>
      </c>
      <c r="H1380" s="83"/>
      <c r="I1380" s="83"/>
      <c r="J1380" s="83"/>
      <c r="K1380" s="83"/>
      <c r="L1380" s="83">
        <v>0.01</v>
      </c>
      <c r="M1380" s="83">
        <v>0.01</v>
      </c>
    </row>
    <row r="1381" spans="1:13">
      <c r="A1381" s="50">
        <v>8</v>
      </c>
      <c r="B1381" s="61">
        <v>7</v>
      </c>
      <c r="C1381" s="57">
        <v>1</v>
      </c>
      <c r="D1381" s="72">
        <v>38629</v>
      </c>
      <c r="E1381" s="83">
        <v>0</v>
      </c>
      <c r="F1381" s="83">
        <v>0</v>
      </c>
      <c r="G1381" s="83">
        <v>0</v>
      </c>
      <c r="H1381" s="83"/>
      <c r="I1381" s="83"/>
      <c r="J1381" s="83"/>
      <c r="K1381" s="83"/>
      <c r="L1381" s="83">
        <v>0</v>
      </c>
      <c r="M1381" s="83">
        <v>0</v>
      </c>
    </row>
    <row r="1382" spans="1:13">
      <c r="A1382" s="50">
        <v>8</v>
      </c>
      <c r="B1382" s="61">
        <v>7</v>
      </c>
      <c r="C1382" s="57">
        <v>2</v>
      </c>
      <c r="D1382" s="72">
        <v>38517</v>
      </c>
      <c r="E1382" s="83">
        <v>0</v>
      </c>
      <c r="F1382" s="83">
        <v>0</v>
      </c>
      <c r="G1382" s="83">
        <v>0</v>
      </c>
      <c r="H1382" s="83"/>
      <c r="I1382" s="83"/>
      <c r="J1382" s="83"/>
      <c r="K1382" s="83"/>
      <c r="L1382" s="83">
        <v>0.01</v>
      </c>
      <c r="M1382" s="83">
        <v>0.01</v>
      </c>
    </row>
    <row r="1383" spans="1:13">
      <c r="A1383" s="50">
        <v>8</v>
      </c>
      <c r="B1383" s="61">
        <v>10</v>
      </c>
      <c r="C1383" s="57">
        <v>1</v>
      </c>
      <c r="D1383" s="72">
        <v>38524</v>
      </c>
      <c r="E1383" s="83">
        <v>0</v>
      </c>
      <c r="F1383" s="83">
        <v>0</v>
      </c>
      <c r="G1383" s="83">
        <v>0</v>
      </c>
      <c r="H1383" s="83"/>
      <c r="I1383" s="83"/>
      <c r="J1383" s="83"/>
      <c r="K1383" s="83"/>
      <c r="L1383" s="83">
        <v>0</v>
      </c>
      <c r="M1383" s="83">
        <v>0</v>
      </c>
    </row>
    <row r="1384" spans="1:13">
      <c r="A1384" s="50">
        <v>8</v>
      </c>
      <c r="B1384" s="61">
        <v>11</v>
      </c>
      <c r="C1384" s="57">
        <v>1</v>
      </c>
      <c r="D1384" s="72">
        <v>38629</v>
      </c>
      <c r="E1384" s="83">
        <v>0</v>
      </c>
      <c r="F1384" s="83">
        <v>0</v>
      </c>
      <c r="G1384" s="83">
        <v>0</v>
      </c>
      <c r="H1384" s="83"/>
      <c r="I1384" s="83"/>
      <c r="J1384" s="83"/>
      <c r="K1384" s="83"/>
      <c r="L1384" s="83">
        <v>0</v>
      </c>
      <c r="M1384" s="83">
        <v>0</v>
      </c>
    </row>
    <row r="1385" spans="1:13">
      <c r="A1385" s="50">
        <v>8</v>
      </c>
      <c r="B1385" s="61">
        <v>14</v>
      </c>
      <c r="C1385" s="57">
        <v>1</v>
      </c>
      <c r="D1385" s="72">
        <v>38698</v>
      </c>
      <c r="E1385" s="83">
        <v>0</v>
      </c>
      <c r="F1385" s="83">
        <v>0</v>
      </c>
      <c r="G1385" s="83">
        <v>0</v>
      </c>
      <c r="H1385" s="83"/>
      <c r="I1385" s="83"/>
      <c r="J1385" s="83"/>
      <c r="K1385" s="83"/>
      <c r="L1385" s="83">
        <v>0</v>
      </c>
      <c r="M1385" s="83">
        <v>0</v>
      </c>
    </row>
    <row r="1386" spans="1:13" ht="16.5">
      <c r="A1386" s="50">
        <v>9</v>
      </c>
      <c r="B1386" s="61">
        <v>107</v>
      </c>
      <c r="C1386" s="57">
        <v>1</v>
      </c>
      <c r="D1386" s="80">
        <v>38677</v>
      </c>
      <c r="E1386" s="87">
        <v>710</v>
      </c>
      <c r="F1386" s="88">
        <v>7</v>
      </c>
      <c r="G1386" s="83"/>
      <c r="H1386" s="83"/>
      <c r="I1386" s="83"/>
      <c r="J1386" s="83"/>
      <c r="K1386" s="83"/>
      <c r="L1386" s="83">
        <v>0</v>
      </c>
      <c r="M1386" s="83">
        <v>0</v>
      </c>
    </row>
    <row r="1387" spans="1:13" ht="16.5">
      <c r="A1387" s="50">
        <v>9</v>
      </c>
      <c r="B1387" s="61">
        <v>402</v>
      </c>
      <c r="C1387" s="57">
        <v>1</v>
      </c>
      <c r="D1387" s="80">
        <v>38691</v>
      </c>
      <c r="E1387" s="87">
        <v>35</v>
      </c>
      <c r="F1387" s="88">
        <v>5</v>
      </c>
      <c r="G1387" s="83"/>
      <c r="H1387" s="83"/>
      <c r="I1387" s="83"/>
      <c r="J1387" s="83"/>
      <c r="K1387" s="83"/>
      <c r="L1387" s="83">
        <v>0</v>
      </c>
      <c r="M1387" s="83">
        <v>0</v>
      </c>
    </row>
    <row r="1388" spans="1:13" ht="16.5">
      <c r="A1388" s="50">
        <v>9</v>
      </c>
      <c r="B1388" s="61">
        <v>101</v>
      </c>
      <c r="C1388" s="57">
        <v>1</v>
      </c>
      <c r="D1388" s="80">
        <v>38677</v>
      </c>
      <c r="E1388" s="87">
        <v>0</v>
      </c>
      <c r="F1388" s="88">
        <v>0</v>
      </c>
      <c r="G1388" s="83"/>
      <c r="H1388" s="83"/>
      <c r="I1388" s="83"/>
      <c r="J1388" s="83"/>
      <c r="K1388" s="83"/>
      <c r="L1388" s="83">
        <v>0</v>
      </c>
      <c r="M1388" s="83">
        <v>0</v>
      </c>
    </row>
    <row r="1389" spans="1:13" ht="16.5">
      <c r="A1389" s="50">
        <v>9</v>
      </c>
      <c r="B1389" s="61">
        <v>103</v>
      </c>
      <c r="C1389" s="57">
        <v>1</v>
      </c>
      <c r="D1389" s="80">
        <v>38677</v>
      </c>
      <c r="E1389" s="87">
        <v>0</v>
      </c>
      <c r="F1389" s="88">
        <v>0</v>
      </c>
      <c r="G1389" s="83"/>
      <c r="H1389" s="83"/>
      <c r="I1389" s="83"/>
      <c r="J1389" s="83"/>
      <c r="K1389" s="83"/>
      <c r="L1389" s="83">
        <v>0</v>
      </c>
      <c r="M1389" s="83">
        <v>0</v>
      </c>
    </row>
    <row r="1390" spans="1:13" ht="16.5">
      <c r="A1390" s="50">
        <v>9</v>
      </c>
      <c r="B1390" s="61">
        <v>104</v>
      </c>
      <c r="C1390" s="57">
        <v>1</v>
      </c>
      <c r="D1390" s="80">
        <v>38677</v>
      </c>
      <c r="E1390" s="87">
        <v>0</v>
      </c>
      <c r="F1390" s="88">
        <v>0</v>
      </c>
      <c r="G1390" s="83"/>
      <c r="H1390" s="83"/>
      <c r="I1390" s="83"/>
      <c r="J1390" s="83"/>
      <c r="K1390" s="83"/>
      <c r="L1390" s="83">
        <v>0</v>
      </c>
      <c r="M1390" s="83">
        <v>0</v>
      </c>
    </row>
    <row r="1391" spans="1:13" ht="16.5">
      <c r="A1391" s="50">
        <v>9</v>
      </c>
      <c r="B1391" s="61">
        <v>105</v>
      </c>
      <c r="C1391" s="57">
        <v>1</v>
      </c>
      <c r="D1391" s="80">
        <v>38677</v>
      </c>
      <c r="E1391" s="87">
        <v>0</v>
      </c>
      <c r="F1391" s="88">
        <v>0</v>
      </c>
      <c r="G1391" s="83"/>
      <c r="H1391" s="83"/>
      <c r="I1391" s="83"/>
      <c r="J1391" s="83"/>
      <c r="K1391" s="83"/>
      <c r="L1391" s="83">
        <v>0</v>
      </c>
      <c r="M1391" s="83">
        <v>0</v>
      </c>
    </row>
    <row r="1392" spans="1:13" ht="16.5">
      <c r="A1392" s="50">
        <v>9</v>
      </c>
      <c r="B1392" s="61">
        <v>106</v>
      </c>
      <c r="C1392" s="57">
        <v>1</v>
      </c>
      <c r="D1392" s="80">
        <v>38677</v>
      </c>
      <c r="E1392" s="87">
        <v>477</v>
      </c>
      <c r="F1392" s="88">
        <v>0</v>
      </c>
      <c r="G1392" s="83"/>
      <c r="H1392" s="83"/>
      <c r="I1392" s="83"/>
      <c r="J1392" s="83"/>
      <c r="K1392" s="83"/>
      <c r="L1392" s="83">
        <v>0</v>
      </c>
      <c r="M1392" s="83">
        <v>0</v>
      </c>
    </row>
    <row r="1393" spans="1:13" ht="16.5">
      <c r="A1393" s="50">
        <v>9</v>
      </c>
      <c r="B1393" s="61">
        <v>201</v>
      </c>
      <c r="C1393" s="57">
        <v>1</v>
      </c>
      <c r="D1393" s="80">
        <v>38684</v>
      </c>
      <c r="E1393" s="87">
        <v>0</v>
      </c>
      <c r="F1393" s="88">
        <v>0</v>
      </c>
      <c r="G1393" s="83"/>
      <c r="H1393" s="83"/>
      <c r="I1393" s="83"/>
      <c r="J1393" s="83"/>
      <c r="K1393" s="83"/>
      <c r="L1393" s="83">
        <v>0</v>
      </c>
      <c r="M1393" s="83">
        <v>0</v>
      </c>
    </row>
    <row r="1394" spans="1:13" ht="16.5">
      <c r="A1394" s="50">
        <v>9</v>
      </c>
      <c r="B1394" s="61">
        <v>202</v>
      </c>
      <c r="C1394" s="57">
        <v>1</v>
      </c>
      <c r="D1394" s="80">
        <v>38684</v>
      </c>
      <c r="E1394" s="87">
        <v>0</v>
      </c>
      <c r="F1394" s="88">
        <v>0</v>
      </c>
      <c r="G1394" s="83"/>
      <c r="H1394" s="83"/>
      <c r="I1394" s="83"/>
      <c r="J1394" s="83"/>
      <c r="K1394" s="83"/>
      <c r="L1394" s="83">
        <v>0</v>
      </c>
      <c r="M1394" s="83">
        <v>0</v>
      </c>
    </row>
    <row r="1395" spans="1:13" ht="16.5">
      <c r="A1395" s="50">
        <v>9</v>
      </c>
      <c r="B1395" s="61">
        <v>301</v>
      </c>
      <c r="C1395" s="57">
        <v>1</v>
      </c>
      <c r="D1395" s="80">
        <v>38687</v>
      </c>
      <c r="E1395" s="87">
        <v>0</v>
      </c>
      <c r="F1395" s="88">
        <v>0</v>
      </c>
      <c r="G1395" s="83"/>
      <c r="H1395" s="83"/>
      <c r="I1395" s="83"/>
      <c r="J1395" s="83"/>
      <c r="K1395" s="83"/>
      <c r="L1395" s="83">
        <v>0</v>
      </c>
      <c r="M1395" s="83">
        <v>0</v>
      </c>
    </row>
    <row r="1396" spans="1:13" ht="16.5">
      <c r="A1396" s="50">
        <v>9</v>
      </c>
      <c r="B1396" s="61">
        <v>302</v>
      </c>
      <c r="C1396" s="57">
        <v>1</v>
      </c>
      <c r="D1396" s="80">
        <v>38687</v>
      </c>
      <c r="E1396" s="87">
        <v>0</v>
      </c>
      <c r="F1396" s="88">
        <v>0</v>
      </c>
      <c r="G1396" s="83"/>
      <c r="H1396" s="83"/>
      <c r="I1396" s="83"/>
      <c r="J1396" s="83"/>
      <c r="K1396" s="83"/>
      <c r="L1396" s="83">
        <v>0</v>
      </c>
      <c r="M1396" s="83">
        <v>0</v>
      </c>
    </row>
    <row r="1397" spans="1:13" ht="16.5">
      <c r="A1397" s="50">
        <v>9</v>
      </c>
      <c r="B1397" s="61">
        <v>303</v>
      </c>
      <c r="C1397" s="57">
        <v>1</v>
      </c>
      <c r="D1397" s="80">
        <v>38687</v>
      </c>
      <c r="E1397" s="87">
        <v>0</v>
      </c>
      <c r="F1397" s="88">
        <v>0</v>
      </c>
      <c r="G1397" s="83"/>
      <c r="H1397" s="83"/>
      <c r="I1397" s="83"/>
      <c r="J1397" s="83"/>
      <c r="K1397" s="83"/>
      <c r="L1397" s="83">
        <v>0</v>
      </c>
      <c r="M1397" s="83">
        <v>0</v>
      </c>
    </row>
    <row r="1398" spans="1:13" ht="16.5">
      <c r="A1398" s="50">
        <v>9</v>
      </c>
      <c r="B1398" s="61">
        <v>304</v>
      </c>
      <c r="C1398" s="57">
        <v>1</v>
      </c>
      <c r="D1398" s="80">
        <v>38687</v>
      </c>
      <c r="E1398" s="87">
        <v>0</v>
      </c>
      <c r="F1398" s="88">
        <v>0</v>
      </c>
      <c r="G1398" s="83"/>
      <c r="H1398" s="83"/>
      <c r="I1398" s="83"/>
      <c r="J1398" s="83"/>
      <c r="K1398" s="83"/>
      <c r="L1398" s="83">
        <v>0</v>
      </c>
      <c r="M1398" s="83">
        <v>0</v>
      </c>
    </row>
    <row r="1399" spans="1:13" ht="16.5">
      <c r="A1399" s="50">
        <v>9</v>
      </c>
      <c r="B1399" s="61">
        <v>305</v>
      </c>
      <c r="C1399" s="57">
        <v>1</v>
      </c>
      <c r="D1399" s="80">
        <v>38687</v>
      </c>
      <c r="E1399" s="87">
        <v>0</v>
      </c>
      <c r="F1399" s="88">
        <v>0</v>
      </c>
      <c r="G1399" s="83"/>
      <c r="H1399" s="83"/>
      <c r="I1399" s="83"/>
      <c r="J1399" s="83"/>
      <c r="K1399" s="83"/>
      <c r="L1399" s="83">
        <v>0</v>
      </c>
      <c r="M1399" s="83">
        <v>0</v>
      </c>
    </row>
    <row r="1400" spans="1:13" ht="16.5">
      <c r="A1400" s="50">
        <v>9</v>
      </c>
      <c r="B1400" s="61">
        <v>306</v>
      </c>
      <c r="C1400" s="57">
        <v>1</v>
      </c>
      <c r="D1400" s="80">
        <v>38687</v>
      </c>
      <c r="E1400" s="87">
        <v>0</v>
      </c>
      <c r="F1400" s="88">
        <v>0</v>
      </c>
      <c r="G1400" s="83"/>
      <c r="H1400" s="83"/>
      <c r="I1400" s="83"/>
      <c r="J1400" s="83"/>
      <c r="K1400" s="83"/>
      <c r="L1400" s="83">
        <v>0</v>
      </c>
      <c r="M1400" s="83">
        <v>0</v>
      </c>
    </row>
    <row r="1401" spans="1:13" ht="16.5">
      <c r="A1401" s="50">
        <v>9</v>
      </c>
      <c r="B1401" s="61">
        <v>401</v>
      </c>
      <c r="C1401" s="57">
        <v>1</v>
      </c>
      <c r="D1401" s="80">
        <v>38691</v>
      </c>
      <c r="E1401" s="87">
        <v>0</v>
      </c>
      <c r="F1401" s="88">
        <v>0</v>
      </c>
      <c r="G1401" s="83"/>
      <c r="H1401" s="83"/>
      <c r="I1401" s="83"/>
      <c r="J1401" s="83"/>
      <c r="K1401" s="83"/>
      <c r="L1401" s="83">
        <v>0</v>
      </c>
      <c r="M1401" s="83">
        <v>0</v>
      </c>
    </row>
    <row r="1402" spans="1:13" ht="16.5">
      <c r="A1402" s="50">
        <v>9</v>
      </c>
      <c r="B1402" s="61">
        <v>403</v>
      </c>
      <c r="C1402" s="57">
        <v>1</v>
      </c>
      <c r="D1402" s="80">
        <v>38691</v>
      </c>
      <c r="E1402" s="87">
        <v>0</v>
      </c>
      <c r="F1402" s="88">
        <v>0</v>
      </c>
      <c r="G1402" s="83"/>
      <c r="H1402" s="83"/>
      <c r="I1402" s="83"/>
      <c r="J1402" s="83"/>
      <c r="K1402" s="83"/>
      <c r="L1402" s="83">
        <v>0</v>
      </c>
      <c r="M1402" s="83">
        <v>0</v>
      </c>
    </row>
    <row r="1403" spans="1:13" ht="16.5">
      <c r="A1403" s="50">
        <v>9</v>
      </c>
      <c r="B1403" s="61">
        <v>404</v>
      </c>
      <c r="C1403" s="57">
        <v>1</v>
      </c>
      <c r="D1403" s="80">
        <v>38691</v>
      </c>
      <c r="E1403" s="87">
        <v>0</v>
      </c>
      <c r="F1403" s="88">
        <v>0</v>
      </c>
      <c r="G1403" s="83"/>
      <c r="H1403" s="83"/>
      <c r="I1403" s="83"/>
      <c r="J1403" s="83"/>
      <c r="K1403" s="83"/>
      <c r="L1403" s="83">
        <v>0</v>
      </c>
      <c r="M1403" s="83">
        <v>0</v>
      </c>
    </row>
    <row r="1404" spans="1:13" ht="16.5">
      <c r="A1404" s="50">
        <v>9</v>
      </c>
      <c r="B1404" s="61">
        <v>405</v>
      </c>
      <c r="C1404" s="57">
        <v>1</v>
      </c>
      <c r="D1404" s="80">
        <v>38691</v>
      </c>
      <c r="E1404" s="87">
        <v>0</v>
      </c>
      <c r="F1404" s="88">
        <v>0</v>
      </c>
      <c r="G1404" s="83"/>
      <c r="H1404" s="83"/>
      <c r="I1404" s="83"/>
      <c r="J1404" s="83"/>
      <c r="K1404" s="83"/>
      <c r="L1404" s="83">
        <v>0</v>
      </c>
      <c r="M1404" s="83">
        <v>0</v>
      </c>
    </row>
    <row r="1405" spans="1:13" ht="16.5">
      <c r="A1405" s="50">
        <v>9</v>
      </c>
      <c r="B1405" s="61">
        <v>406</v>
      </c>
      <c r="C1405" s="57">
        <v>1</v>
      </c>
      <c r="D1405" s="80">
        <v>38691</v>
      </c>
      <c r="E1405" s="87">
        <v>0</v>
      </c>
      <c r="F1405" s="88">
        <v>0</v>
      </c>
      <c r="G1405" s="83"/>
      <c r="H1405" s="83"/>
      <c r="I1405" s="83"/>
      <c r="J1405" s="83"/>
      <c r="K1405" s="83"/>
      <c r="L1405" s="83">
        <v>0</v>
      </c>
      <c r="M1405" s="83">
        <v>0</v>
      </c>
    </row>
    <row r="1406" spans="1:13" ht="16.5">
      <c r="A1406" s="50">
        <v>9</v>
      </c>
      <c r="B1406" s="61">
        <v>407</v>
      </c>
      <c r="C1406" s="57">
        <v>1</v>
      </c>
      <c r="D1406" s="80">
        <v>38691</v>
      </c>
      <c r="E1406" s="87">
        <v>5</v>
      </c>
      <c r="F1406" s="88">
        <v>0</v>
      </c>
      <c r="G1406" s="83"/>
      <c r="H1406" s="83"/>
      <c r="I1406" s="83"/>
      <c r="J1406" s="83"/>
      <c r="K1406" s="83"/>
      <c r="L1406" s="83">
        <v>0</v>
      </c>
      <c r="M1406" s="83">
        <v>0</v>
      </c>
    </row>
    <row r="1407" spans="1:13" ht="16.5">
      <c r="A1407" s="50">
        <v>9</v>
      </c>
      <c r="B1407" s="61">
        <v>501</v>
      </c>
      <c r="C1407" s="57">
        <v>1</v>
      </c>
      <c r="D1407" s="80">
        <v>38694</v>
      </c>
      <c r="E1407" s="87">
        <v>0</v>
      </c>
      <c r="F1407" s="88">
        <v>0</v>
      </c>
      <c r="G1407" s="83"/>
      <c r="H1407" s="83"/>
      <c r="I1407" s="83"/>
      <c r="J1407" s="83"/>
      <c r="K1407" s="83"/>
      <c r="L1407" s="83">
        <v>0</v>
      </c>
      <c r="M1407" s="83">
        <v>0</v>
      </c>
    </row>
    <row r="1408" spans="1:13" ht="16.5">
      <c r="A1408" s="50">
        <v>9</v>
      </c>
      <c r="B1408" s="61">
        <v>502</v>
      </c>
      <c r="C1408" s="57">
        <v>1</v>
      </c>
      <c r="D1408" s="80">
        <v>38694</v>
      </c>
      <c r="E1408" s="87">
        <v>0</v>
      </c>
      <c r="F1408" s="88">
        <v>0</v>
      </c>
      <c r="G1408" s="83"/>
      <c r="H1408" s="83"/>
      <c r="I1408" s="83"/>
      <c r="J1408" s="83"/>
      <c r="K1408" s="83"/>
      <c r="L1408" s="83">
        <v>0.5</v>
      </c>
      <c r="M1408" s="83">
        <v>0.5</v>
      </c>
    </row>
    <row r="1409" spans="1:13" ht="16.5">
      <c r="A1409" s="50">
        <v>9</v>
      </c>
      <c r="B1409" s="61">
        <v>503</v>
      </c>
      <c r="C1409" s="57">
        <v>1</v>
      </c>
      <c r="D1409" s="80">
        <v>38694</v>
      </c>
      <c r="E1409" s="87">
        <v>0</v>
      </c>
      <c r="F1409" s="88">
        <v>0</v>
      </c>
      <c r="G1409" s="83"/>
      <c r="H1409" s="83"/>
      <c r="I1409" s="83"/>
      <c r="J1409" s="83"/>
      <c r="K1409" s="83"/>
      <c r="L1409" s="83">
        <v>0</v>
      </c>
      <c r="M1409" s="83">
        <v>0</v>
      </c>
    </row>
    <row r="1410" spans="1:13" ht="16.5">
      <c r="A1410" s="50">
        <v>9</v>
      </c>
      <c r="B1410" s="61">
        <v>504</v>
      </c>
      <c r="C1410" s="57">
        <v>1</v>
      </c>
      <c r="D1410" s="80">
        <v>38694</v>
      </c>
      <c r="E1410" s="87">
        <v>0</v>
      </c>
      <c r="F1410" s="88">
        <v>0</v>
      </c>
      <c r="G1410" s="83"/>
      <c r="H1410" s="83"/>
      <c r="I1410" s="83"/>
      <c r="J1410" s="83"/>
      <c r="K1410" s="83"/>
      <c r="L1410" s="83">
        <v>0</v>
      </c>
      <c r="M1410" s="83">
        <v>0</v>
      </c>
    </row>
    <row r="1411" spans="1:13" ht="16.5">
      <c r="A1411" s="50">
        <v>9</v>
      </c>
      <c r="B1411" s="61">
        <v>505</v>
      </c>
      <c r="C1411" s="57">
        <v>1</v>
      </c>
      <c r="D1411" s="80">
        <v>38694</v>
      </c>
      <c r="E1411" s="87">
        <v>0</v>
      </c>
      <c r="F1411" s="88">
        <v>0</v>
      </c>
      <c r="G1411" s="83"/>
      <c r="H1411" s="83"/>
      <c r="I1411" s="83"/>
      <c r="J1411" s="83"/>
      <c r="K1411" s="83"/>
      <c r="L1411" s="83">
        <v>1</v>
      </c>
      <c r="M1411" s="83">
        <v>1</v>
      </c>
    </row>
    <row r="1412" spans="1:13" ht="16.5">
      <c r="A1412" s="50">
        <v>9</v>
      </c>
      <c r="B1412" s="61">
        <v>601</v>
      </c>
      <c r="C1412" s="57">
        <v>1</v>
      </c>
      <c r="D1412" s="80">
        <v>38698</v>
      </c>
      <c r="E1412" s="87">
        <v>0</v>
      </c>
      <c r="F1412" s="88">
        <v>0</v>
      </c>
      <c r="G1412" s="83"/>
      <c r="H1412" s="83"/>
      <c r="I1412" s="83"/>
      <c r="J1412" s="83"/>
      <c r="K1412" s="83"/>
      <c r="L1412" s="83">
        <v>0</v>
      </c>
      <c r="M1412" s="83">
        <v>0</v>
      </c>
    </row>
    <row r="1413" spans="1:13" ht="16.5">
      <c r="A1413" s="50">
        <v>9</v>
      </c>
      <c r="B1413" s="61">
        <v>701</v>
      </c>
      <c r="C1413" s="57">
        <v>1</v>
      </c>
      <c r="D1413" s="80">
        <v>38698</v>
      </c>
      <c r="E1413" s="87">
        <v>28150</v>
      </c>
      <c r="F1413" s="88">
        <v>0</v>
      </c>
      <c r="G1413" s="83"/>
      <c r="H1413" s="83"/>
      <c r="I1413" s="83"/>
      <c r="J1413" s="83"/>
      <c r="K1413" s="83"/>
      <c r="L1413" s="83">
        <v>0</v>
      </c>
      <c r="M1413" s="83">
        <v>0</v>
      </c>
    </row>
    <row r="1414" spans="1:13" ht="16.5">
      <c r="A1414" s="50">
        <v>9</v>
      </c>
      <c r="B1414" s="61">
        <v>702</v>
      </c>
      <c r="C1414" s="57">
        <v>1</v>
      </c>
      <c r="D1414" s="80">
        <v>38698</v>
      </c>
      <c r="E1414" s="87">
        <v>0</v>
      </c>
      <c r="F1414" s="88">
        <v>0</v>
      </c>
      <c r="G1414" s="83"/>
      <c r="H1414" s="83"/>
      <c r="I1414" s="83"/>
      <c r="J1414" s="83"/>
      <c r="K1414" s="83"/>
      <c r="L1414" s="83">
        <v>0</v>
      </c>
      <c r="M1414" s="83">
        <v>0</v>
      </c>
    </row>
    <row r="1415" spans="1:13" ht="16.5">
      <c r="A1415" s="50">
        <v>9</v>
      </c>
      <c r="B1415" s="61">
        <v>801</v>
      </c>
      <c r="C1415" s="57">
        <v>1</v>
      </c>
      <c r="D1415" s="80">
        <v>38701</v>
      </c>
      <c r="E1415" s="87">
        <v>95</v>
      </c>
      <c r="F1415" s="88">
        <v>0</v>
      </c>
      <c r="G1415" s="83"/>
      <c r="H1415" s="83"/>
      <c r="I1415" s="83"/>
      <c r="J1415" s="83"/>
      <c r="K1415" s="83"/>
      <c r="L1415" s="83">
        <v>0</v>
      </c>
      <c r="M1415" s="83">
        <v>0</v>
      </c>
    </row>
    <row r="1416" spans="1:13" ht="16.5">
      <c r="A1416" s="50">
        <v>9</v>
      </c>
      <c r="B1416" s="61">
        <v>802</v>
      </c>
      <c r="C1416" s="57">
        <v>1</v>
      </c>
      <c r="D1416" s="80">
        <v>38701</v>
      </c>
      <c r="E1416" s="87">
        <v>0</v>
      </c>
      <c r="F1416" s="88">
        <v>0</v>
      </c>
      <c r="G1416" s="83"/>
      <c r="H1416" s="83"/>
      <c r="I1416" s="83"/>
      <c r="J1416" s="83"/>
      <c r="K1416" s="83"/>
      <c r="L1416" s="83">
        <v>0</v>
      </c>
      <c r="M1416" s="83">
        <v>0</v>
      </c>
    </row>
    <row r="1417" spans="1:13" ht="16.5">
      <c r="A1417" s="50">
        <v>9</v>
      </c>
      <c r="B1417" s="61">
        <v>803</v>
      </c>
      <c r="C1417" s="57">
        <v>1</v>
      </c>
      <c r="D1417" s="80">
        <v>38701</v>
      </c>
      <c r="E1417" s="87">
        <v>0</v>
      </c>
      <c r="F1417" s="88">
        <v>0</v>
      </c>
      <c r="G1417" s="83"/>
      <c r="H1417" s="83"/>
      <c r="I1417" s="83"/>
      <c r="J1417" s="83"/>
      <c r="K1417" s="83"/>
      <c r="L1417" s="83">
        <v>0</v>
      </c>
      <c r="M1417" s="83">
        <v>0</v>
      </c>
    </row>
    <row r="1418" spans="1:13" ht="16.5">
      <c r="A1418" s="50">
        <v>9</v>
      </c>
      <c r="B1418" s="61">
        <v>804</v>
      </c>
      <c r="C1418" s="57">
        <v>1</v>
      </c>
      <c r="D1418" s="80">
        <v>38701</v>
      </c>
      <c r="E1418" s="87">
        <v>0</v>
      </c>
      <c r="F1418" s="88">
        <v>0</v>
      </c>
      <c r="G1418" s="83"/>
      <c r="H1418" s="83"/>
      <c r="I1418" s="83"/>
      <c r="J1418" s="83"/>
      <c r="K1418" s="83"/>
      <c r="L1418" s="83">
        <v>0.5</v>
      </c>
      <c r="M1418" s="83">
        <v>0.5</v>
      </c>
    </row>
    <row r="1419" spans="1:13" ht="16.5">
      <c r="A1419" s="50">
        <v>9</v>
      </c>
      <c r="B1419" s="61">
        <v>805</v>
      </c>
      <c r="C1419" s="57">
        <v>1</v>
      </c>
      <c r="D1419" s="80">
        <v>38701</v>
      </c>
      <c r="E1419" s="87">
        <v>0</v>
      </c>
      <c r="F1419" s="88">
        <v>0</v>
      </c>
      <c r="G1419" s="83"/>
      <c r="H1419" s="83"/>
      <c r="I1419" s="83"/>
      <c r="J1419" s="83"/>
      <c r="K1419" s="83"/>
      <c r="L1419" s="83">
        <v>0</v>
      </c>
      <c r="M1419" s="83">
        <v>0</v>
      </c>
    </row>
    <row r="1420" spans="1:13" ht="16.5">
      <c r="A1420" s="50">
        <v>9</v>
      </c>
      <c r="B1420" s="61">
        <v>901</v>
      </c>
      <c r="C1420" s="57">
        <v>1</v>
      </c>
      <c r="D1420" s="80">
        <v>38705</v>
      </c>
      <c r="E1420" s="87">
        <v>0</v>
      </c>
      <c r="F1420" s="88">
        <v>0</v>
      </c>
      <c r="G1420" s="83"/>
      <c r="H1420" s="83"/>
      <c r="I1420" s="83"/>
      <c r="J1420" s="83"/>
      <c r="K1420" s="83"/>
      <c r="L1420" s="83">
        <v>0</v>
      </c>
      <c r="M1420" s="83">
        <v>0</v>
      </c>
    </row>
    <row r="1421" spans="1:13" ht="16.5">
      <c r="A1421" s="50">
        <v>9</v>
      </c>
      <c r="B1421" s="61">
        <v>902</v>
      </c>
      <c r="C1421" s="57">
        <v>1</v>
      </c>
      <c r="D1421" s="80">
        <v>38705</v>
      </c>
      <c r="E1421" s="87">
        <v>0</v>
      </c>
      <c r="F1421" s="88">
        <v>0</v>
      </c>
      <c r="G1421" s="83"/>
      <c r="H1421" s="83"/>
      <c r="I1421" s="83"/>
      <c r="J1421" s="83"/>
      <c r="K1421" s="83"/>
      <c r="L1421" s="83">
        <v>0</v>
      </c>
      <c r="M1421" s="83">
        <v>0</v>
      </c>
    </row>
    <row r="1422" spans="1:13" ht="16.5">
      <c r="A1422" s="50">
        <v>9</v>
      </c>
      <c r="B1422" s="61">
        <v>903</v>
      </c>
      <c r="C1422" s="57">
        <v>1</v>
      </c>
      <c r="D1422" s="80">
        <v>38705</v>
      </c>
      <c r="E1422" s="87">
        <v>0</v>
      </c>
      <c r="F1422" s="88">
        <v>0</v>
      </c>
      <c r="G1422" s="83"/>
      <c r="H1422" s="83"/>
      <c r="I1422" s="83"/>
      <c r="J1422" s="83"/>
      <c r="K1422" s="83"/>
      <c r="L1422" s="83">
        <v>0</v>
      </c>
      <c r="M1422" s="83">
        <v>0</v>
      </c>
    </row>
    <row r="1423" spans="1:13" ht="16.5">
      <c r="A1423" s="50">
        <v>9</v>
      </c>
      <c r="B1423" s="61">
        <v>904</v>
      </c>
      <c r="C1423" s="57">
        <v>1</v>
      </c>
      <c r="D1423" s="80">
        <v>38705</v>
      </c>
      <c r="E1423" s="87">
        <v>0</v>
      </c>
      <c r="F1423" s="88">
        <v>0</v>
      </c>
      <c r="G1423" s="83"/>
      <c r="H1423" s="83"/>
      <c r="I1423" s="83"/>
      <c r="J1423" s="83"/>
      <c r="K1423" s="83"/>
      <c r="L1423" s="83">
        <v>0</v>
      </c>
      <c r="M1423" s="83">
        <v>0</v>
      </c>
    </row>
    <row r="1424" spans="1:13" ht="16.5">
      <c r="A1424" s="50">
        <v>9</v>
      </c>
      <c r="B1424" s="61">
        <v>905</v>
      </c>
      <c r="C1424" s="57">
        <v>1</v>
      </c>
      <c r="D1424" s="80">
        <v>38705</v>
      </c>
      <c r="E1424" s="87">
        <v>0</v>
      </c>
      <c r="F1424" s="88">
        <v>0</v>
      </c>
      <c r="G1424" s="83"/>
      <c r="H1424" s="83"/>
      <c r="I1424" s="83"/>
      <c r="J1424" s="83"/>
      <c r="K1424" s="83"/>
      <c r="L1424" s="83">
        <v>0</v>
      </c>
      <c r="M1424" s="83">
        <v>0</v>
      </c>
    </row>
    <row r="1425" spans="1:13" ht="16.5">
      <c r="A1425" s="50">
        <v>9</v>
      </c>
      <c r="B1425" s="61">
        <v>906</v>
      </c>
      <c r="C1425" s="57">
        <v>1</v>
      </c>
      <c r="D1425" s="80">
        <v>38705</v>
      </c>
      <c r="E1425" s="87">
        <v>125</v>
      </c>
      <c r="F1425" s="88">
        <v>0</v>
      </c>
      <c r="G1425" s="83"/>
      <c r="H1425" s="83"/>
      <c r="I1425" s="83"/>
      <c r="J1425" s="83"/>
      <c r="K1425" s="83"/>
      <c r="L1425" s="83">
        <v>0</v>
      </c>
      <c r="M1425" s="83">
        <v>0</v>
      </c>
    </row>
    <row r="1426" spans="1:13" ht="16.5">
      <c r="A1426" s="50">
        <v>9</v>
      </c>
      <c r="B1426" s="61">
        <v>1001</v>
      </c>
      <c r="C1426" s="57">
        <v>1</v>
      </c>
      <c r="D1426" s="80">
        <v>38727</v>
      </c>
      <c r="E1426" s="87">
        <v>335</v>
      </c>
      <c r="F1426" s="88">
        <v>0</v>
      </c>
      <c r="G1426" s="83"/>
      <c r="H1426" s="83"/>
      <c r="I1426" s="83"/>
      <c r="J1426" s="83"/>
      <c r="K1426" s="83"/>
      <c r="L1426" s="83">
        <v>0</v>
      </c>
      <c r="M1426" s="83">
        <v>0</v>
      </c>
    </row>
    <row r="1427" spans="1:13" ht="16.5">
      <c r="A1427" s="50">
        <v>9</v>
      </c>
      <c r="B1427" s="61">
        <v>1002</v>
      </c>
      <c r="C1427" s="57">
        <v>1</v>
      </c>
      <c r="D1427" s="80">
        <v>38727</v>
      </c>
      <c r="E1427" s="87">
        <v>0</v>
      </c>
      <c r="F1427" s="88">
        <v>0</v>
      </c>
      <c r="G1427" s="83"/>
      <c r="H1427" s="83"/>
      <c r="I1427" s="83"/>
      <c r="J1427" s="83"/>
      <c r="K1427" s="83"/>
      <c r="L1427" s="83">
        <v>0</v>
      </c>
      <c r="M1427" s="83">
        <v>0</v>
      </c>
    </row>
    <row r="1428" spans="1:13" ht="16.5">
      <c r="A1428" s="50">
        <v>9</v>
      </c>
      <c r="B1428" s="61">
        <v>1101</v>
      </c>
      <c r="C1428" s="57">
        <v>1</v>
      </c>
      <c r="D1428" s="80">
        <v>38727</v>
      </c>
      <c r="E1428" s="87">
        <v>0</v>
      </c>
      <c r="F1428" s="88">
        <v>0</v>
      </c>
      <c r="G1428" s="83"/>
      <c r="H1428" s="83"/>
      <c r="I1428" s="83"/>
      <c r="J1428" s="83"/>
      <c r="K1428" s="83"/>
      <c r="L1428" s="83">
        <v>0</v>
      </c>
      <c r="M1428" s="83">
        <v>0</v>
      </c>
    </row>
    <row r="1429" spans="1:13" ht="16.5">
      <c r="A1429" s="50">
        <v>9</v>
      </c>
      <c r="B1429" s="61">
        <v>1201</v>
      </c>
      <c r="C1429" s="57">
        <v>1</v>
      </c>
      <c r="D1429" s="80">
        <v>38727</v>
      </c>
      <c r="E1429" s="87">
        <v>0</v>
      </c>
      <c r="F1429" s="88">
        <v>0</v>
      </c>
      <c r="G1429" s="83"/>
      <c r="H1429" s="83"/>
      <c r="I1429" s="83"/>
      <c r="J1429" s="83"/>
      <c r="K1429" s="83"/>
      <c r="L1429" s="83">
        <v>0</v>
      </c>
      <c r="M1429" s="83">
        <v>0</v>
      </c>
    </row>
    <row r="1430" spans="1:13" ht="16.5">
      <c r="A1430" s="50">
        <v>9</v>
      </c>
      <c r="B1430" s="61">
        <v>1202</v>
      </c>
      <c r="C1430" s="57">
        <v>1</v>
      </c>
      <c r="D1430" s="80">
        <v>38727</v>
      </c>
      <c r="E1430" s="87">
        <v>0</v>
      </c>
      <c r="F1430" s="88">
        <v>0</v>
      </c>
      <c r="G1430" s="83"/>
      <c r="H1430" s="83"/>
      <c r="I1430" s="83"/>
      <c r="J1430" s="83"/>
      <c r="K1430" s="83"/>
      <c r="L1430" s="83">
        <v>0</v>
      </c>
      <c r="M1430" s="83">
        <v>0</v>
      </c>
    </row>
    <row r="1431" spans="1:13" ht="16.5">
      <c r="A1431" s="50">
        <v>9</v>
      </c>
      <c r="B1431" s="61">
        <v>1203</v>
      </c>
      <c r="C1431" s="57">
        <v>1</v>
      </c>
      <c r="D1431" s="80">
        <v>38727</v>
      </c>
      <c r="E1431" s="87">
        <v>130</v>
      </c>
      <c r="F1431" s="88">
        <v>0</v>
      </c>
      <c r="G1431" s="83"/>
      <c r="H1431" s="83"/>
      <c r="I1431" s="83"/>
      <c r="J1431" s="83"/>
      <c r="K1431" s="83"/>
      <c r="L1431" s="83">
        <v>0.5</v>
      </c>
      <c r="M1431" s="83">
        <v>0.5</v>
      </c>
    </row>
    <row r="1432" spans="1:13">
      <c r="A1432" s="50">
        <v>10</v>
      </c>
      <c r="B1432" s="61" t="s">
        <v>730</v>
      </c>
      <c r="C1432" s="57">
        <v>1</v>
      </c>
      <c r="D1432" s="72">
        <v>38825</v>
      </c>
      <c r="E1432" s="83"/>
      <c r="F1432" s="83"/>
      <c r="G1432" s="83"/>
      <c r="H1432" s="83"/>
      <c r="I1432" s="83"/>
      <c r="J1432" s="83"/>
      <c r="K1432" s="83"/>
      <c r="L1432" s="83">
        <v>0</v>
      </c>
      <c r="M1432" s="83">
        <v>0</v>
      </c>
    </row>
    <row r="1433" spans="1:13">
      <c r="A1433" s="50">
        <v>10</v>
      </c>
      <c r="B1433" s="61" t="s">
        <v>730</v>
      </c>
      <c r="C1433" s="57">
        <v>2</v>
      </c>
      <c r="D1433" s="72">
        <v>38853</v>
      </c>
      <c r="E1433" s="83"/>
      <c r="F1433" s="83"/>
      <c r="G1433" s="83"/>
      <c r="H1433" s="83"/>
      <c r="I1433" s="83"/>
      <c r="J1433" s="83"/>
      <c r="K1433" s="83"/>
      <c r="L1433" s="83">
        <v>0</v>
      </c>
      <c r="M1433" s="83">
        <v>0</v>
      </c>
    </row>
    <row r="1434" spans="1:13">
      <c r="A1434" s="50">
        <v>10</v>
      </c>
      <c r="B1434" s="61" t="s">
        <v>730</v>
      </c>
      <c r="C1434" s="57">
        <v>3</v>
      </c>
      <c r="D1434" s="72">
        <v>38910</v>
      </c>
      <c r="E1434" s="83">
        <v>0</v>
      </c>
      <c r="F1434" s="83">
        <v>0</v>
      </c>
      <c r="G1434" s="83"/>
      <c r="H1434" s="83"/>
      <c r="I1434" s="83"/>
      <c r="J1434" s="83"/>
      <c r="K1434" s="83"/>
      <c r="L1434" s="83">
        <v>0</v>
      </c>
      <c r="M1434" s="83">
        <v>0</v>
      </c>
    </row>
    <row r="1435" spans="1:13">
      <c r="A1435" s="50">
        <v>10</v>
      </c>
      <c r="B1435" s="61" t="s">
        <v>730</v>
      </c>
      <c r="C1435" s="57">
        <v>4</v>
      </c>
      <c r="D1435" s="72">
        <v>38971</v>
      </c>
      <c r="E1435" s="83"/>
      <c r="F1435" s="83"/>
      <c r="G1435" s="83"/>
      <c r="H1435" s="83"/>
      <c r="I1435" s="83"/>
      <c r="J1435" s="83"/>
      <c r="K1435" s="83"/>
      <c r="L1435" s="83">
        <v>0</v>
      </c>
      <c r="M1435" s="83">
        <v>0</v>
      </c>
    </row>
    <row r="1436" spans="1:13">
      <c r="A1436" s="50">
        <v>10</v>
      </c>
      <c r="B1436" s="61" t="s">
        <v>730</v>
      </c>
      <c r="C1436" s="57">
        <v>5</v>
      </c>
      <c r="D1436" s="72">
        <v>38992</v>
      </c>
      <c r="E1436" s="83"/>
      <c r="F1436" s="83"/>
      <c r="G1436" s="83"/>
      <c r="H1436" s="83"/>
      <c r="I1436" s="83"/>
      <c r="J1436" s="83"/>
      <c r="K1436" s="83"/>
      <c r="L1436" s="83">
        <v>0</v>
      </c>
      <c r="M1436" s="83">
        <v>0</v>
      </c>
    </row>
    <row r="1437" spans="1:13">
      <c r="A1437" s="50">
        <v>10</v>
      </c>
      <c r="B1437" s="61" t="s">
        <v>730</v>
      </c>
      <c r="C1437" s="57">
        <v>6</v>
      </c>
      <c r="D1437" s="72">
        <v>39021</v>
      </c>
      <c r="E1437" s="83"/>
      <c r="F1437" s="83"/>
      <c r="G1437" s="83"/>
      <c r="H1437" s="83"/>
      <c r="I1437" s="83"/>
      <c r="J1437" s="83"/>
      <c r="K1437" s="83"/>
      <c r="L1437" s="83">
        <v>0</v>
      </c>
      <c r="M1437" s="83">
        <v>0</v>
      </c>
    </row>
    <row r="1438" spans="1:13">
      <c r="A1438" s="50">
        <v>10</v>
      </c>
      <c r="B1438" s="61" t="s">
        <v>730</v>
      </c>
      <c r="C1438" s="57">
        <v>7</v>
      </c>
      <c r="D1438" s="72">
        <v>39160</v>
      </c>
      <c r="E1438" s="83"/>
      <c r="F1438" s="83"/>
      <c r="G1438" s="83"/>
      <c r="H1438" s="83"/>
      <c r="I1438" s="83"/>
      <c r="J1438" s="83"/>
      <c r="K1438" s="83"/>
      <c r="L1438" s="83">
        <v>0</v>
      </c>
      <c r="M1438" s="83">
        <v>0</v>
      </c>
    </row>
    <row r="1439" spans="1:13">
      <c r="A1439" s="50">
        <v>10</v>
      </c>
      <c r="B1439" s="61" t="s">
        <v>730</v>
      </c>
      <c r="C1439" s="57">
        <v>8</v>
      </c>
      <c r="D1439" s="72">
        <v>39188</v>
      </c>
      <c r="E1439" s="83"/>
      <c r="F1439" s="83"/>
      <c r="G1439" s="83"/>
      <c r="H1439" s="83"/>
      <c r="I1439" s="83"/>
      <c r="J1439" s="83"/>
      <c r="K1439" s="83"/>
      <c r="L1439" s="83">
        <v>0</v>
      </c>
      <c r="M1439" s="83">
        <v>0</v>
      </c>
    </row>
    <row r="1440" spans="1:13">
      <c r="A1440" s="50">
        <v>10</v>
      </c>
      <c r="B1440" s="61" t="s">
        <v>730</v>
      </c>
      <c r="C1440" s="57">
        <v>9</v>
      </c>
      <c r="D1440" s="72">
        <v>39209</v>
      </c>
      <c r="E1440" s="83"/>
      <c r="F1440" s="83"/>
      <c r="G1440" s="83"/>
      <c r="H1440" s="83"/>
      <c r="I1440" s="83"/>
      <c r="J1440" s="83"/>
      <c r="K1440" s="83"/>
      <c r="L1440" s="83">
        <v>0</v>
      </c>
      <c r="M1440" s="83">
        <v>0</v>
      </c>
    </row>
    <row r="1441" spans="1:13">
      <c r="A1441" s="50">
        <v>10</v>
      </c>
      <c r="B1441" s="61" t="s">
        <v>730</v>
      </c>
      <c r="C1441" s="57">
        <v>10</v>
      </c>
      <c r="D1441" s="72">
        <v>39335</v>
      </c>
      <c r="E1441" s="83"/>
      <c r="F1441" s="83"/>
      <c r="G1441" s="83"/>
      <c r="H1441" s="83"/>
      <c r="I1441" s="83"/>
      <c r="J1441" s="83"/>
      <c r="K1441" s="83"/>
      <c r="L1441" s="83">
        <v>0</v>
      </c>
      <c r="M1441" s="83">
        <v>0</v>
      </c>
    </row>
    <row r="1442" spans="1:13">
      <c r="A1442" s="50">
        <v>10</v>
      </c>
      <c r="B1442" s="61" t="s">
        <v>730</v>
      </c>
      <c r="C1442" s="57">
        <v>11</v>
      </c>
      <c r="D1442" s="72">
        <v>39356</v>
      </c>
      <c r="E1442" s="83"/>
      <c r="F1442" s="83"/>
      <c r="G1442" s="83"/>
      <c r="H1442" s="83"/>
      <c r="I1442" s="83"/>
      <c r="J1442" s="83"/>
      <c r="K1442" s="83"/>
      <c r="L1442" s="83">
        <v>0</v>
      </c>
      <c r="M1442" s="83">
        <v>0</v>
      </c>
    </row>
    <row r="1443" spans="1:13">
      <c r="A1443" s="50">
        <v>10</v>
      </c>
      <c r="B1443" s="61" t="s">
        <v>730</v>
      </c>
      <c r="C1443" s="57">
        <v>12</v>
      </c>
      <c r="D1443" s="72">
        <v>39384</v>
      </c>
      <c r="E1443" s="83"/>
      <c r="F1443" s="83"/>
      <c r="G1443" s="83"/>
      <c r="H1443" s="83"/>
      <c r="I1443" s="83"/>
      <c r="J1443" s="83"/>
      <c r="K1443" s="83"/>
      <c r="L1443" s="83">
        <v>2.6606000000000001E-2</v>
      </c>
      <c r="M1443" s="83">
        <v>2.6606000000000001E-2</v>
      </c>
    </row>
    <row r="1444" spans="1:13">
      <c r="A1444" s="50">
        <v>10</v>
      </c>
      <c r="B1444" s="61" t="s">
        <v>731</v>
      </c>
      <c r="C1444" s="57">
        <v>1</v>
      </c>
      <c r="D1444" s="72">
        <v>39160</v>
      </c>
      <c r="E1444" s="83"/>
      <c r="F1444" s="83"/>
      <c r="G1444" s="83"/>
      <c r="H1444" s="83"/>
      <c r="I1444" s="83"/>
      <c r="J1444" s="83"/>
      <c r="K1444" s="83"/>
      <c r="L1444" s="83">
        <v>0</v>
      </c>
      <c r="M1444" s="83">
        <v>0</v>
      </c>
    </row>
    <row r="1445" spans="1:13">
      <c r="A1445" s="50">
        <v>10</v>
      </c>
      <c r="B1445" s="61" t="s">
        <v>731</v>
      </c>
      <c r="C1445" s="57">
        <v>2</v>
      </c>
      <c r="D1445" s="72">
        <v>39188</v>
      </c>
      <c r="E1445" s="83"/>
      <c r="F1445" s="83"/>
      <c r="G1445" s="83"/>
      <c r="H1445" s="83"/>
      <c r="I1445" s="83"/>
      <c r="J1445" s="83"/>
      <c r="K1445" s="83"/>
      <c r="L1445" s="83">
        <v>0</v>
      </c>
      <c r="M1445" s="83">
        <v>0</v>
      </c>
    </row>
    <row r="1446" spans="1:13">
      <c r="A1446" s="50">
        <v>10</v>
      </c>
      <c r="B1446" s="61" t="s">
        <v>731</v>
      </c>
      <c r="C1446" s="57">
        <v>3</v>
      </c>
      <c r="D1446" s="72">
        <v>39209</v>
      </c>
      <c r="E1446" s="83"/>
      <c r="F1446" s="83"/>
      <c r="G1446" s="83"/>
      <c r="H1446" s="83"/>
      <c r="I1446" s="83"/>
      <c r="J1446" s="83"/>
      <c r="K1446" s="83"/>
      <c r="L1446" s="83">
        <v>0</v>
      </c>
      <c r="M1446" s="83">
        <v>0</v>
      </c>
    </row>
    <row r="1447" spans="1:13">
      <c r="A1447" s="50">
        <v>10</v>
      </c>
      <c r="B1447" s="61" t="s">
        <v>731</v>
      </c>
      <c r="C1447" s="57">
        <v>4</v>
      </c>
      <c r="D1447" s="72">
        <v>39335</v>
      </c>
      <c r="E1447" s="83"/>
      <c r="F1447" s="83"/>
      <c r="G1447" s="83"/>
      <c r="H1447" s="83"/>
      <c r="I1447" s="83"/>
      <c r="J1447" s="83"/>
      <c r="K1447" s="83"/>
      <c r="L1447" s="83">
        <v>0</v>
      </c>
      <c r="M1447" s="83">
        <v>0</v>
      </c>
    </row>
    <row r="1448" spans="1:13">
      <c r="A1448" s="50">
        <v>10</v>
      </c>
      <c r="B1448" s="61" t="s">
        <v>731</v>
      </c>
      <c r="C1448" s="57">
        <v>5</v>
      </c>
      <c r="D1448" s="72">
        <v>39356</v>
      </c>
      <c r="E1448" s="83"/>
      <c r="F1448" s="83"/>
      <c r="G1448" s="83"/>
      <c r="H1448" s="83"/>
      <c r="I1448" s="83"/>
      <c r="J1448" s="83"/>
      <c r="K1448" s="83"/>
      <c r="L1448" s="83">
        <v>0</v>
      </c>
      <c r="M1448" s="83">
        <v>0</v>
      </c>
    </row>
    <row r="1449" spans="1:13">
      <c r="A1449" s="50">
        <v>10</v>
      </c>
      <c r="B1449" s="61" t="s">
        <v>731</v>
      </c>
      <c r="C1449" s="57">
        <v>6</v>
      </c>
      <c r="D1449" s="72">
        <v>39384</v>
      </c>
      <c r="E1449" s="83"/>
      <c r="F1449" s="83"/>
      <c r="G1449" s="83"/>
      <c r="H1449" s="83"/>
      <c r="I1449" s="83"/>
      <c r="J1449" s="83"/>
      <c r="K1449" s="83"/>
      <c r="L1449" s="83">
        <v>0</v>
      </c>
      <c r="M1449" s="83">
        <v>0</v>
      </c>
    </row>
    <row r="1450" spans="1:13">
      <c r="A1450" s="50">
        <v>10</v>
      </c>
      <c r="B1450" s="61" t="s">
        <v>732</v>
      </c>
      <c r="C1450" s="57">
        <v>7</v>
      </c>
      <c r="D1450" s="72">
        <v>38826</v>
      </c>
      <c r="E1450" s="83">
        <v>0</v>
      </c>
      <c r="F1450" s="83">
        <v>0</v>
      </c>
      <c r="G1450" s="83"/>
      <c r="H1450" s="83"/>
      <c r="I1450" s="83"/>
      <c r="J1450" s="83"/>
      <c r="K1450" s="83"/>
      <c r="L1450" s="83">
        <v>0</v>
      </c>
      <c r="M1450" s="83">
        <v>0</v>
      </c>
    </row>
    <row r="1451" spans="1:13">
      <c r="A1451" s="50">
        <v>10</v>
      </c>
      <c r="B1451" s="61" t="s">
        <v>732</v>
      </c>
      <c r="C1451" s="57">
        <v>8</v>
      </c>
      <c r="D1451" s="72">
        <v>38854</v>
      </c>
      <c r="E1451" s="83">
        <v>0</v>
      </c>
      <c r="F1451" s="83">
        <v>0</v>
      </c>
      <c r="G1451" s="83"/>
      <c r="H1451" s="83"/>
      <c r="I1451" s="83"/>
      <c r="J1451" s="83"/>
      <c r="K1451" s="83"/>
      <c r="L1451" s="83">
        <v>0</v>
      </c>
      <c r="M1451" s="83">
        <v>0</v>
      </c>
    </row>
    <row r="1452" spans="1:13">
      <c r="A1452" s="50">
        <v>10</v>
      </c>
      <c r="B1452" s="61" t="s">
        <v>732</v>
      </c>
      <c r="C1452" s="57">
        <v>9</v>
      </c>
      <c r="D1452" s="72">
        <v>38910</v>
      </c>
      <c r="E1452" s="83">
        <v>0</v>
      </c>
      <c r="F1452" s="83">
        <v>0</v>
      </c>
      <c r="G1452" s="83"/>
      <c r="H1452" s="83"/>
      <c r="I1452" s="83"/>
      <c r="J1452" s="83"/>
      <c r="K1452" s="83"/>
      <c r="L1452" s="83">
        <v>0</v>
      </c>
      <c r="M1452" s="83">
        <v>0</v>
      </c>
    </row>
    <row r="1453" spans="1:13">
      <c r="A1453" s="50">
        <v>10</v>
      </c>
      <c r="B1453" s="61" t="s">
        <v>732</v>
      </c>
      <c r="C1453" s="57">
        <v>10</v>
      </c>
      <c r="D1453" s="72">
        <v>38971</v>
      </c>
      <c r="E1453" s="83"/>
      <c r="F1453" s="83"/>
      <c r="G1453" s="83"/>
      <c r="H1453" s="83"/>
      <c r="I1453" s="83"/>
      <c r="J1453" s="83"/>
      <c r="K1453" s="83"/>
      <c r="L1453" s="83">
        <v>0</v>
      </c>
      <c r="M1453" s="83">
        <v>0</v>
      </c>
    </row>
    <row r="1454" spans="1:13">
      <c r="A1454" s="50">
        <v>10</v>
      </c>
      <c r="B1454" s="61" t="s">
        <v>732</v>
      </c>
      <c r="C1454" s="57">
        <v>11</v>
      </c>
      <c r="D1454" s="72">
        <v>38992</v>
      </c>
      <c r="E1454" s="83"/>
      <c r="F1454" s="83"/>
      <c r="G1454" s="83"/>
      <c r="H1454" s="83"/>
      <c r="I1454" s="83"/>
      <c r="J1454" s="83"/>
      <c r="K1454" s="83"/>
      <c r="L1454" s="83">
        <v>0</v>
      </c>
      <c r="M1454" s="83">
        <v>0</v>
      </c>
    </row>
    <row r="1455" spans="1:13">
      <c r="A1455" s="50">
        <v>10</v>
      </c>
      <c r="B1455" s="61" t="s">
        <v>732</v>
      </c>
      <c r="C1455" s="57">
        <v>12</v>
      </c>
      <c r="D1455" s="72">
        <v>39021</v>
      </c>
      <c r="E1455" s="83"/>
      <c r="F1455" s="83"/>
      <c r="G1455" s="83"/>
      <c r="H1455" s="83"/>
      <c r="I1455" s="83"/>
      <c r="J1455" s="83"/>
      <c r="K1455" s="83"/>
      <c r="L1455" s="83">
        <v>0</v>
      </c>
      <c r="M1455" s="83">
        <v>0</v>
      </c>
    </row>
    <row r="1456" spans="1:13">
      <c r="A1456" s="50">
        <v>10</v>
      </c>
      <c r="B1456" s="61" t="s">
        <v>732</v>
      </c>
      <c r="C1456" s="57">
        <v>1</v>
      </c>
      <c r="D1456" s="72">
        <v>39160</v>
      </c>
      <c r="E1456" s="83"/>
      <c r="F1456" s="83"/>
      <c r="G1456" s="83"/>
      <c r="H1456" s="83"/>
      <c r="I1456" s="83"/>
      <c r="J1456" s="83"/>
      <c r="K1456" s="83"/>
      <c r="L1456" s="83">
        <v>2.1517999999999999E-2</v>
      </c>
      <c r="M1456" s="83">
        <v>2.1517999999999999E-2</v>
      </c>
    </row>
    <row r="1457" spans="1:13">
      <c r="A1457" s="50">
        <v>10</v>
      </c>
      <c r="B1457" s="61" t="s">
        <v>732</v>
      </c>
      <c r="C1457" s="57">
        <v>2</v>
      </c>
      <c r="D1457" s="72">
        <v>39188</v>
      </c>
      <c r="E1457" s="83"/>
      <c r="F1457" s="83"/>
      <c r="G1457" s="83"/>
      <c r="H1457" s="83"/>
      <c r="I1457" s="83"/>
      <c r="J1457" s="83"/>
      <c r="K1457" s="83"/>
      <c r="L1457" s="83">
        <v>0</v>
      </c>
      <c r="M1457" s="83">
        <v>0</v>
      </c>
    </row>
    <row r="1458" spans="1:13">
      <c r="A1458" s="50">
        <v>10</v>
      </c>
      <c r="B1458" s="61" t="s">
        <v>732</v>
      </c>
      <c r="C1458" s="57">
        <v>3</v>
      </c>
      <c r="D1458" s="72">
        <v>39209</v>
      </c>
      <c r="E1458" s="83"/>
      <c r="F1458" s="83"/>
      <c r="G1458" s="83"/>
      <c r="H1458" s="83"/>
      <c r="I1458" s="83"/>
      <c r="J1458" s="83"/>
      <c r="K1458" s="83"/>
      <c r="L1458" s="83">
        <v>0</v>
      </c>
      <c r="M1458" s="83">
        <v>0</v>
      </c>
    </row>
    <row r="1459" spans="1:13">
      <c r="A1459" s="50">
        <v>10</v>
      </c>
      <c r="B1459" s="61" t="s">
        <v>732</v>
      </c>
      <c r="C1459" s="57">
        <v>4</v>
      </c>
      <c r="D1459" s="72">
        <v>39335</v>
      </c>
      <c r="E1459" s="83"/>
      <c r="F1459" s="83"/>
      <c r="G1459" s="83"/>
      <c r="H1459" s="83"/>
      <c r="I1459" s="83"/>
      <c r="J1459" s="83"/>
      <c r="K1459" s="83"/>
      <c r="L1459" s="83">
        <v>0</v>
      </c>
      <c r="M1459" s="83">
        <v>0</v>
      </c>
    </row>
    <row r="1460" spans="1:13">
      <c r="A1460" s="50">
        <v>10</v>
      </c>
      <c r="B1460" s="61" t="s">
        <v>732</v>
      </c>
      <c r="C1460" s="57">
        <v>5</v>
      </c>
      <c r="D1460" s="72">
        <v>39356</v>
      </c>
      <c r="E1460" s="83"/>
      <c r="F1460" s="83"/>
      <c r="G1460" s="83"/>
      <c r="H1460" s="83"/>
      <c r="I1460" s="83"/>
      <c r="J1460" s="83"/>
      <c r="K1460" s="83"/>
      <c r="L1460" s="83">
        <v>0</v>
      </c>
      <c r="M1460" s="83">
        <v>0</v>
      </c>
    </row>
    <row r="1461" spans="1:13">
      <c r="A1461" s="50">
        <v>10</v>
      </c>
      <c r="B1461" s="61" t="s">
        <v>732</v>
      </c>
      <c r="C1461" s="57">
        <v>6</v>
      </c>
      <c r="D1461" s="72">
        <v>39384</v>
      </c>
      <c r="E1461" s="83"/>
      <c r="F1461" s="83"/>
      <c r="G1461" s="83"/>
      <c r="H1461" s="83"/>
      <c r="I1461" s="83"/>
      <c r="J1461" s="83"/>
      <c r="K1461" s="83"/>
      <c r="L1461" s="83">
        <v>0.14979300000000001</v>
      </c>
      <c r="M1461" s="83">
        <v>0.14979300000000001</v>
      </c>
    </row>
    <row r="1462" spans="1:13">
      <c r="A1462" s="50">
        <v>10</v>
      </c>
      <c r="B1462" s="61" t="s">
        <v>733</v>
      </c>
      <c r="C1462" s="57">
        <v>1</v>
      </c>
      <c r="D1462" s="72">
        <v>38825</v>
      </c>
      <c r="E1462" s="83"/>
      <c r="F1462" s="83"/>
      <c r="G1462" s="83"/>
      <c r="H1462" s="83"/>
      <c r="I1462" s="83"/>
      <c r="J1462" s="83"/>
      <c r="K1462" s="83"/>
      <c r="L1462" s="83">
        <v>0</v>
      </c>
      <c r="M1462" s="83">
        <v>0</v>
      </c>
    </row>
    <row r="1463" spans="1:13">
      <c r="A1463" s="50">
        <v>10</v>
      </c>
      <c r="B1463" s="61" t="s">
        <v>733</v>
      </c>
      <c r="C1463" s="57">
        <v>2</v>
      </c>
      <c r="D1463" s="72">
        <v>38854</v>
      </c>
      <c r="E1463" s="83">
        <v>0</v>
      </c>
      <c r="F1463" s="83">
        <v>0</v>
      </c>
      <c r="G1463" s="83"/>
      <c r="H1463" s="83"/>
      <c r="I1463" s="83"/>
      <c r="J1463" s="83"/>
      <c r="K1463" s="83"/>
      <c r="L1463" s="83">
        <v>0</v>
      </c>
      <c r="M1463" s="83">
        <v>0</v>
      </c>
    </row>
    <row r="1464" spans="1:13">
      <c r="A1464" s="50">
        <v>10</v>
      </c>
      <c r="B1464" s="61" t="s">
        <v>733</v>
      </c>
      <c r="C1464" s="57">
        <v>3</v>
      </c>
      <c r="D1464" s="72">
        <v>38910</v>
      </c>
      <c r="E1464" s="83">
        <v>0</v>
      </c>
      <c r="F1464" s="83">
        <v>0</v>
      </c>
      <c r="G1464" s="83"/>
      <c r="H1464" s="83"/>
      <c r="I1464" s="83"/>
      <c r="J1464" s="83"/>
      <c r="K1464" s="83"/>
      <c r="L1464" s="83">
        <v>0</v>
      </c>
      <c r="M1464" s="83">
        <v>0</v>
      </c>
    </row>
    <row r="1465" spans="1:13">
      <c r="A1465" s="50">
        <v>10</v>
      </c>
      <c r="B1465" s="61" t="s">
        <v>733</v>
      </c>
      <c r="C1465" s="57">
        <v>4</v>
      </c>
      <c r="D1465" s="72">
        <v>38971</v>
      </c>
      <c r="E1465" s="83"/>
      <c r="F1465" s="83"/>
      <c r="G1465" s="83"/>
      <c r="H1465" s="83"/>
      <c r="I1465" s="83"/>
      <c r="J1465" s="83"/>
      <c r="K1465" s="83"/>
      <c r="L1465" s="83">
        <v>0</v>
      </c>
      <c r="M1465" s="83">
        <v>0</v>
      </c>
    </row>
    <row r="1466" spans="1:13">
      <c r="A1466" s="50">
        <v>10</v>
      </c>
      <c r="B1466" s="61" t="s">
        <v>733</v>
      </c>
      <c r="C1466" s="57">
        <v>5</v>
      </c>
      <c r="D1466" s="72">
        <v>39021</v>
      </c>
      <c r="E1466" s="83"/>
      <c r="F1466" s="83"/>
      <c r="G1466" s="83"/>
      <c r="H1466" s="83"/>
      <c r="I1466" s="83"/>
      <c r="J1466" s="83"/>
      <c r="K1466" s="83"/>
      <c r="L1466" s="83">
        <v>0</v>
      </c>
      <c r="M1466" s="83">
        <v>0</v>
      </c>
    </row>
    <row r="1467" spans="1:13">
      <c r="A1467" s="50">
        <v>10</v>
      </c>
      <c r="B1467" s="61" t="s">
        <v>733</v>
      </c>
      <c r="C1467" s="57">
        <v>6</v>
      </c>
      <c r="D1467" s="72">
        <v>39160</v>
      </c>
      <c r="E1467" s="83"/>
      <c r="F1467" s="83"/>
      <c r="G1467" s="83"/>
      <c r="H1467" s="83"/>
      <c r="I1467" s="83"/>
      <c r="J1467" s="83"/>
      <c r="K1467" s="83"/>
      <c r="L1467" s="83">
        <v>0</v>
      </c>
      <c r="M1467" s="83">
        <v>0</v>
      </c>
    </row>
    <row r="1468" spans="1:13">
      <c r="A1468" s="50">
        <v>10</v>
      </c>
      <c r="B1468" s="61" t="s">
        <v>733</v>
      </c>
      <c r="C1468" s="57">
        <v>7</v>
      </c>
      <c r="D1468" s="72">
        <v>39188</v>
      </c>
      <c r="E1468" s="83"/>
      <c r="F1468" s="83"/>
      <c r="G1468" s="83"/>
      <c r="H1468" s="83"/>
      <c r="I1468" s="83"/>
      <c r="J1468" s="83"/>
      <c r="K1468" s="83"/>
      <c r="L1468" s="83">
        <v>0</v>
      </c>
      <c r="M1468" s="83">
        <v>0</v>
      </c>
    </row>
    <row r="1469" spans="1:13">
      <c r="A1469" s="50">
        <v>10</v>
      </c>
      <c r="B1469" s="61" t="s">
        <v>733</v>
      </c>
      <c r="C1469" s="57">
        <v>8</v>
      </c>
      <c r="D1469" s="72">
        <v>39209</v>
      </c>
      <c r="E1469" s="83"/>
      <c r="F1469" s="83"/>
      <c r="G1469" s="83"/>
      <c r="H1469" s="83"/>
      <c r="I1469" s="83"/>
      <c r="J1469" s="83"/>
      <c r="K1469" s="83"/>
      <c r="L1469" s="83">
        <v>2.3370000000000001E-3</v>
      </c>
      <c r="M1469" s="83">
        <v>2.3370000000000001E-3</v>
      </c>
    </row>
    <row r="1470" spans="1:13">
      <c r="A1470" s="50">
        <v>10</v>
      </c>
      <c r="B1470" s="61" t="s">
        <v>733</v>
      </c>
      <c r="C1470" s="57">
        <v>9</v>
      </c>
      <c r="D1470" s="72">
        <v>39335</v>
      </c>
      <c r="E1470" s="83"/>
      <c r="F1470" s="83"/>
      <c r="G1470" s="83"/>
      <c r="H1470" s="83"/>
      <c r="I1470" s="83"/>
      <c r="J1470" s="83"/>
      <c r="K1470" s="83"/>
      <c r="L1470" s="83">
        <v>2.1740000000000002E-3</v>
      </c>
      <c r="M1470" s="83">
        <v>2.1740000000000002E-3</v>
      </c>
    </row>
    <row r="1471" spans="1:13">
      <c r="A1471" s="50">
        <v>10</v>
      </c>
      <c r="B1471" s="61" t="s">
        <v>733</v>
      </c>
      <c r="C1471" s="57">
        <v>10</v>
      </c>
      <c r="D1471" s="72">
        <v>39356</v>
      </c>
      <c r="E1471" s="83"/>
      <c r="F1471" s="83"/>
      <c r="G1471" s="83"/>
      <c r="H1471" s="83"/>
      <c r="I1471" s="83"/>
      <c r="J1471" s="83"/>
      <c r="K1471" s="83"/>
      <c r="L1471" s="83">
        <v>0</v>
      </c>
      <c r="M1471" s="83">
        <v>0</v>
      </c>
    </row>
    <row r="1472" spans="1:13">
      <c r="A1472" s="50">
        <v>10</v>
      </c>
      <c r="B1472" s="61" t="s">
        <v>733</v>
      </c>
      <c r="C1472" s="57">
        <v>11</v>
      </c>
      <c r="D1472" s="72">
        <v>39384</v>
      </c>
      <c r="E1472" s="83"/>
      <c r="F1472" s="83"/>
      <c r="G1472" s="83"/>
      <c r="H1472" s="83"/>
      <c r="I1472" s="83"/>
      <c r="J1472" s="83"/>
      <c r="K1472" s="83"/>
      <c r="L1472" s="83">
        <v>2.3584000000000001E-2</v>
      </c>
      <c r="M1472" s="83">
        <v>2.3584000000000001E-2</v>
      </c>
    </row>
    <row r="1473" spans="1:13">
      <c r="A1473" s="50">
        <v>10</v>
      </c>
      <c r="B1473" s="61" t="s">
        <v>734</v>
      </c>
      <c r="C1473" s="57">
        <v>1</v>
      </c>
      <c r="D1473" s="72">
        <v>38855</v>
      </c>
      <c r="E1473" s="83">
        <v>0</v>
      </c>
      <c r="F1473" s="83">
        <v>0</v>
      </c>
      <c r="G1473" s="83"/>
      <c r="H1473" s="83"/>
      <c r="I1473" s="83"/>
      <c r="J1473" s="83"/>
      <c r="K1473" s="83"/>
      <c r="L1473" s="83">
        <v>0</v>
      </c>
      <c r="M1473" s="83">
        <v>0</v>
      </c>
    </row>
    <row r="1474" spans="1:13">
      <c r="A1474" s="50">
        <v>10</v>
      </c>
      <c r="B1474" s="61" t="s">
        <v>734</v>
      </c>
      <c r="C1474" s="57">
        <v>2</v>
      </c>
      <c r="D1474" s="72">
        <v>38890</v>
      </c>
      <c r="E1474" s="83">
        <v>0</v>
      </c>
      <c r="F1474" s="83">
        <v>0</v>
      </c>
      <c r="G1474" s="83"/>
      <c r="H1474" s="83"/>
      <c r="I1474" s="83"/>
      <c r="J1474" s="83"/>
      <c r="K1474" s="83"/>
      <c r="L1474" s="83">
        <v>0</v>
      </c>
      <c r="M1474" s="83">
        <v>0</v>
      </c>
    </row>
    <row r="1475" spans="1:13">
      <c r="A1475" s="50">
        <v>10</v>
      </c>
      <c r="B1475" s="61" t="s">
        <v>734</v>
      </c>
      <c r="C1475" s="57">
        <v>3</v>
      </c>
      <c r="D1475" s="72">
        <v>38979</v>
      </c>
      <c r="E1475" s="83">
        <v>0</v>
      </c>
      <c r="F1475" s="83">
        <v>0</v>
      </c>
      <c r="G1475" s="83"/>
      <c r="H1475" s="83"/>
      <c r="I1475" s="83"/>
      <c r="J1475" s="83"/>
      <c r="K1475" s="83"/>
      <c r="L1475" s="83">
        <v>0</v>
      </c>
      <c r="M1475" s="83">
        <v>0</v>
      </c>
    </row>
    <row r="1476" spans="1:13">
      <c r="A1476" s="50">
        <v>10</v>
      </c>
      <c r="B1476" s="61" t="s">
        <v>734</v>
      </c>
      <c r="C1476" s="57">
        <v>4</v>
      </c>
      <c r="D1476" s="72">
        <v>39009</v>
      </c>
      <c r="E1476" s="83">
        <v>0</v>
      </c>
      <c r="F1476" s="83">
        <v>0</v>
      </c>
      <c r="G1476" s="83"/>
      <c r="H1476" s="83"/>
      <c r="I1476" s="83"/>
      <c r="J1476" s="83"/>
      <c r="K1476" s="83"/>
      <c r="L1476" s="83">
        <v>0</v>
      </c>
      <c r="M1476" s="83">
        <v>0</v>
      </c>
    </row>
    <row r="1477" spans="1:13">
      <c r="A1477" s="50">
        <v>10</v>
      </c>
      <c r="B1477" s="61" t="s">
        <v>734</v>
      </c>
      <c r="C1477" s="57">
        <v>5</v>
      </c>
      <c r="D1477" s="72">
        <v>39030</v>
      </c>
      <c r="E1477" s="83">
        <v>0</v>
      </c>
      <c r="F1477" s="83">
        <v>0</v>
      </c>
      <c r="G1477" s="83"/>
      <c r="H1477" s="83"/>
      <c r="I1477" s="83"/>
      <c r="J1477" s="83"/>
      <c r="K1477" s="83"/>
      <c r="L1477" s="83">
        <v>0</v>
      </c>
      <c r="M1477" s="83">
        <v>0</v>
      </c>
    </row>
    <row r="1478" spans="1:13">
      <c r="A1478" s="50">
        <v>10</v>
      </c>
      <c r="B1478" s="61" t="s">
        <v>734</v>
      </c>
      <c r="C1478" s="57">
        <v>6</v>
      </c>
      <c r="D1478" s="72">
        <v>39162</v>
      </c>
      <c r="E1478" s="83"/>
      <c r="F1478" s="83"/>
      <c r="G1478" s="83"/>
      <c r="H1478" s="83"/>
      <c r="I1478" s="83"/>
      <c r="J1478" s="83"/>
      <c r="K1478" s="83"/>
      <c r="L1478" s="83">
        <v>0</v>
      </c>
      <c r="M1478" s="83">
        <v>0</v>
      </c>
    </row>
    <row r="1479" spans="1:13">
      <c r="A1479" s="50">
        <v>10</v>
      </c>
      <c r="B1479" s="61" t="s">
        <v>734</v>
      </c>
      <c r="C1479" s="57">
        <v>7</v>
      </c>
      <c r="D1479" s="72">
        <v>39205</v>
      </c>
      <c r="E1479" s="83"/>
      <c r="F1479" s="83"/>
      <c r="G1479" s="83"/>
      <c r="H1479" s="83"/>
      <c r="I1479" s="83"/>
      <c r="J1479" s="83"/>
      <c r="K1479" s="83"/>
      <c r="L1479" s="83">
        <v>0</v>
      </c>
      <c r="M1479" s="83">
        <v>0</v>
      </c>
    </row>
    <row r="1480" spans="1:13">
      <c r="A1480" s="50">
        <v>10</v>
      </c>
      <c r="B1480" s="61" t="s">
        <v>734</v>
      </c>
      <c r="C1480" s="57">
        <v>8</v>
      </c>
      <c r="D1480" s="72">
        <v>39344</v>
      </c>
      <c r="E1480" s="83">
        <v>5</v>
      </c>
      <c r="F1480" s="83">
        <v>0</v>
      </c>
      <c r="G1480" s="83"/>
      <c r="H1480" s="83"/>
      <c r="I1480" s="83"/>
      <c r="J1480" s="83"/>
      <c r="K1480" s="83"/>
      <c r="L1480" s="83">
        <v>0</v>
      </c>
      <c r="M1480" s="83">
        <v>0</v>
      </c>
    </row>
    <row r="1481" spans="1:13">
      <c r="A1481" s="50">
        <v>10</v>
      </c>
      <c r="B1481" s="61" t="s">
        <v>734</v>
      </c>
      <c r="C1481" s="57">
        <v>9</v>
      </c>
      <c r="D1481" s="72">
        <v>39372</v>
      </c>
      <c r="E1481" s="83">
        <v>0</v>
      </c>
      <c r="F1481" s="83">
        <v>0</v>
      </c>
      <c r="G1481" s="83"/>
      <c r="H1481" s="83"/>
      <c r="I1481" s="83"/>
      <c r="J1481" s="83"/>
      <c r="K1481" s="83"/>
      <c r="L1481" s="83">
        <v>4.7009000000000002E-2</v>
      </c>
      <c r="M1481" s="83">
        <v>4.7009000000000002E-2</v>
      </c>
    </row>
    <row r="1482" spans="1:13">
      <c r="A1482" s="50">
        <v>10</v>
      </c>
      <c r="B1482" s="61" t="s">
        <v>734</v>
      </c>
      <c r="C1482" s="57">
        <v>10</v>
      </c>
      <c r="D1482" s="72">
        <v>39398</v>
      </c>
      <c r="E1482" s="83"/>
      <c r="F1482" s="83"/>
      <c r="G1482" s="83"/>
      <c r="H1482" s="83"/>
      <c r="I1482" s="83"/>
      <c r="J1482" s="83"/>
      <c r="K1482" s="83"/>
      <c r="L1482" s="83">
        <v>0.14237899999999998</v>
      </c>
      <c r="M1482" s="83">
        <v>0.14237899999999998</v>
      </c>
    </row>
    <row r="1483" spans="1:13">
      <c r="A1483" s="50">
        <v>10</v>
      </c>
      <c r="B1483" s="61" t="s">
        <v>735</v>
      </c>
      <c r="C1483" s="57">
        <v>1</v>
      </c>
      <c r="D1483" s="72">
        <v>38827</v>
      </c>
      <c r="E1483" s="83">
        <v>0</v>
      </c>
      <c r="F1483" s="83">
        <v>0</v>
      </c>
      <c r="G1483" s="83"/>
      <c r="H1483" s="83"/>
      <c r="I1483" s="83"/>
      <c r="J1483" s="83"/>
      <c r="K1483" s="83"/>
      <c r="L1483" s="83">
        <v>3.48E-4</v>
      </c>
      <c r="M1483" s="83">
        <v>3.48E-4</v>
      </c>
    </row>
    <row r="1484" spans="1:13">
      <c r="A1484" s="50">
        <v>10</v>
      </c>
      <c r="B1484" s="61" t="s">
        <v>735</v>
      </c>
      <c r="C1484" s="57">
        <v>2</v>
      </c>
      <c r="D1484" s="72">
        <v>38855</v>
      </c>
      <c r="E1484" s="83">
        <v>0</v>
      </c>
      <c r="F1484" s="83">
        <v>0</v>
      </c>
      <c r="G1484" s="83"/>
      <c r="H1484" s="83"/>
      <c r="I1484" s="83"/>
      <c r="J1484" s="83"/>
      <c r="K1484" s="83"/>
      <c r="L1484" s="83">
        <v>9.6000000000000002E-5</v>
      </c>
      <c r="M1484" s="83">
        <v>9.6000000000000002E-5</v>
      </c>
    </row>
    <row r="1485" spans="1:13">
      <c r="A1485" s="50">
        <v>10</v>
      </c>
      <c r="B1485" s="61" t="s">
        <v>735</v>
      </c>
      <c r="C1485" s="57">
        <v>3</v>
      </c>
      <c r="D1485" s="72">
        <v>38890</v>
      </c>
      <c r="E1485" s="83">
        <v>0</v>
      </c>
      <c r="F1485" s="83">
        <v>0</v>
      </c>
      <c r="G1485" s="83"/>
      <c r="H1485" s="83"/>
      <c r="I1485" s="83"/>
      <c r="J1485" s="83"/>
      <c r="K1485" s="83"/>
      <c r="L1485" s="83">
        <v>0</v>
      </c>
      <c r="M1485" s="83">
        <v>0</v>
      </c>
    </row>
    <row r="1486" spans="1:13">
      <c r="A1486" s="50">
        <v>10</v>
      </c>
      <c r="B1486" s="61" t="s">
        <v>735</v>
      </c>
      <c r="C1486" s="57">
        <v>4</v>
      </c>
      <c r="D1486" s="72">
        <v>38979</v>
      </c>
      <c r="E1486" s="83">
        <v>0</v>
      </c>
      <c r="F1486" s="83">
        <v>0</v>
      </c>
      <c r="G1486" s="83"/>
      <c r="H1486" s="83"/>
      <c r="I1486" s="83"/>
      <c r="J1486" s="83"/>
      <c r="K1486" s="83"/>
      <c r="L1486" s="83">
        <v>0</v>
      </c>
      <c r="M1486" s="83">
        <v>0</v>
      </c>
    </row>
    <row r="1487" spans="1:13">
      <c r="A1487" s="50">
        <v>10</v>
      </c>
      <c r="B1487" s="61" t="s">
        <v>735</v>
      </c>
      <c r="C1487" s="57">
        <v>5</v>
      </c>
      <c r="D1487" s="72">
        <v>39009</v>
      </c>
      <c r="E1487" s="83">
        <v>0</v>
      </c>
      <c r="F1487" s="83">
        <v>0</v>
      </c>
      <c r="G1487" s="83"/>
      <c r="H1487" s="83"/>
      <c r="I1487" s="83"/>
      <c r="J1487" s="83"/>
      <c r="K1487" s="83"/>
      <c r="L1487" s="83">
        <v>0</v>
      </c>
      <c r="M1487" s="83">
        <v>0</v>
      </c>
    </row>
    <row r="1488" spans="1:13">
      <c r="A1488" s="50">
        <v>10</v>
      </c>
      <c r="B1488" s="61" t="s">
        <v>735</v>
      </c>
      <c r="C1488" s="57">
        <v>6</v>
      </c>
      <c r="D1488" s="72">
        <v>39030</v>
      </c>
      <c r="E1488" s="83">
        <v>0</v>
      </c>
      <c r="F1488" s="83">
        <v>0</v>
      </c>
      <c r="G1488" s="83"/>
      <c r="H1488" s="83"/>
      <c r="I1488" s="83"/>
      <c r="J1488" s="83"/>
      <c r="K1488" s="83"/>
      <c r="L1488" s="83">
        <v>0</v>
      </c>
      <c r="M1488" s="83">
        <v>0</v>
      </c>
    </row>
    <row r="1489" spans="1:13">
      <c r="A1489" s="50">
        <v>10</v>
      </c>
      <c r="B1489" s="61" t="s">
        <v>735</v>
      </c>
      <c r="C1489" s="57">
        <v>7</v>
      </c>
      <c r="D1489" s="72">
        <v>39162</v>
      </c>
      <c r="E1489" s="83"/>
      <c r="F1489" s="83"/>
      <c r="G1489" s="83"/>
      <c r="H1489" s="83"/>
      <c r="I1489" s="83"/>
      <c r="J1489" s="83"/>
      <c r="K1489" s="83"/>
      <c r="L1489" s="83">
        <v>0</v>
      </c>
      <c r="M1489" s="83">
        <v>0</v>
      </c>
    </row>
    <row r="1490" spans="1:13">
      <c r="A1490" s="50">
        <v>10</v>
      </c>
      <c r="B1490" s="61" t="s">
        <v>735</v>
      </c>
      <c r="C1490" s="57">
        <v>8</v>
      </c>
      <c r="D1490" s="72">
        <v>39205</v>
      </c>
      <c r="E1490" s="83"/>
      <c r="F1490" s="83"/>
      <c r="G1490" s="83"/>
      <c r="H1490" s="83"/>
      <c r="I1490" s="83"/>
      <c r="J1490" s="83"/>
      <c r="K1490" s="83"/>
      <c r="L1490" s="83">
        <v>0</v>
      </c>
      <c r="M1490" s="83">
        <v>0</v>
      </c>
    </row>
    <row r="1491" spans="1:13">
      <c r="A1491" s="50">
        <v>10</v>
      </c>
      <c r="B1491" s="61" t="s">
        <v>735</v>
      </c>
      <c r="C1491" s="57">
        <v>9</v>
      </c>
      <c r="D1491" s="72">
        <v>39225</v>
      </c>
      <c r="E1491" s="83">
        <v>0</v>
      </c>
      <c r="F1491" s="83">
        <v>0</v>
      </c>
      <c r="G1491" s="83"/>
      <c r="H1491" s="83"/>
      <c r="I1491" s="83"/>
      <c r="J1491" s="83"/>
      <c r="K1491" s="83"/>
      <c r="L1491" s="83">
        <v>0</v>
      </c>
      <c r="M1491" s="83">
        <v>0</v>
      </c>
    </row>
    <row r="1492" spans="1:13">
      <c r="A1492" s="50">
        <v>10</v>
      </c>
      <c r="B1492" s="61" t="s">
        <v>735</v>
      </c>
      <c r="C1492" s="57">
        <v>10</v>
      </c>
      <c r="D1492" s="72">
        <v>39344</v>
      </c>
      <c r="E1492" s="83">
        <v>5</v>
      </c>
      <c r="F1492" s="83">
        <v>0</v>
      </c>
      <c r="G1492" s="83"/>
      <c r="H1492" s="83"/>
      <c r="I1492" s="83"/>
      <c r="J1492" s="83"/>
      <c r="K1492" s="83"/>
      <c r="L1492" s="83">
        <v>0</v>
      </c>
      <c r="M1492" s="83">
        <v>0</v>
      </c>
    </row>
    <row r="1493" spans="1:13">
      <c r="A1493" s="50">
        <v>10</v>
      </c>
      <c r="B1493" s="61" t="s">
        <v>735</v>
      </c>
      <c r="C1493" s="57">
        <v>11</v>
      </c>
      <c r="D1493" s="72">
        <v>39372</v>
      </c>
      <c r="E1493" s="83">
        <v>0</v>
      </c>
      <c r="F1493" s="83">
        <v>0</v>
      </c>
      <c r="G1493" s="83"/>
      <c r="H1493" s="83"/>
      <c r="I1493" s="83"/>
      <c r="J1493" s="83"/>
      <c r="K1493" s="83"/>
      <c r="L1493" s="83">
        <v>0.29709400000000002</v>
      </c>
      <c r="M1493" s="83">
        <v>0.29709400000000002</v>
      </c>
    </row>
    <row r="1494" spans="1:13">
      <c r="A1494" s="50">
        <v>10</v>
      </c>
      <c r="B1494" s="61" t="s">
        <v>735</v>
      </c>
      <c r="C1494" s="57">
        <v>12</v>
      </c>
      <c r="D1494" s="72">
        <v>39398</v>
      </c>
      <c r="E1494" s="83"/>
      <c r="F1494" s="83"/>
      <c r="G1494" s="83"/>
      <c r="H1494" s="83"/>
      <c r="I1494" s="83"/>
      <c r="J1494" s="83"/>
      <c r="K1494" s="83"/>
      <c r="L1494" s="83">
        <v>4.5832999999999999E-2</v>
      </c>
      <c r="M1494" s="83">
        <v>4.5832999999999999E-2</v>
      </c>
    </row>
    <row r="1495" spans="1:13">
      <c r="A1495" s="50">
        <v>10</v>
      </c>
      <c r="B1495" s="61" t="s">
        <v>736</v>
      </c>
      <c r="C1495" s="57">
        <v>1</v>
      </c>
      <c r="D1495" s="72">
        <v>38833</v>
      </c>
      <c r="E1495" s="83"/>
      <c r="F1495" s="83"/>
      <c r="G1495" s="83"/>
      <c r="H1495" s="83"/>
      <c r="I1495" s="83"/>
      <c r="J1495" s="83"/>
      <c r="K1495" s="83"/>
      <c r="L1495" s="83">
        <v>0</v>
      </c>
      <c r="M1495" s="83">
        <v>0</v>
      </c>
    </row>
    <row r="1496" spans="1:13">
      <c r="A1496" s="50">
        <v>10</v>
      </c>
      <c r="B1496" s="61" t="s">
        <v>736</v>
      </c>
      <c r="C1496" s="57">
        <v>2</v>
      </c>
      <c r="D1496" s="72">
        <v>38860</v>
      </c>
      <c r="E1496" s="83"/>
      <c r="F1496" s="83"/>
      <c r="G1496" s="83"/>
      <c r="H1496" s="83"/>
      <c r="I1496" s="83"/>
      <c r="J1496" s="83"/>
      <c r="K1496" s="83"/>
      <c r="L1496" s="83">
        <v>0</v>
      </c>
      <c r="M1496" s="83">
        <v>0</v>
      </c>
    </row>
    <row r="1497" spans="1:13">
      <c r="A1497" s="50">
        <v>10</v>
      </c>
      <c r="B1497" s="61" t="s">
        <v>736</v>
      </c>
      <c r="C1497" s="57">
        <v>3</v>
      </c>
      <c r="D1497" s="72">
        <v>38916</v>
      </c>
      <c r="E1497" s="83"/>
      <c r="F1497" s="83"/>
      <c r="G1497" s="83"/>
      <c r="H1497" s="83"/>
      <c r="I1497" s="83"/>
      <c r="J1497" s="83"/>
      <c r="K1497" s="83"/>
      <c r="L1497" s="83">
        <v>0</v>
      </c>
      <c r="M1497" s="83">
        <v>0</v>
      </c>
    </row>
    <row r="1498" spans="1:13">
      <c r="A1498" s="50">
        <v>10</v>
      </c>
      <c r="B1498" s="61" t="s">
        <v>736</v>
      </c>
      <c r="C1498" s="57">
        <v>4</v>
      </c>
      <c r="D1498" s="72">
        <v>38988</v>
      </c>
      <c r="E1498" s="83"/>
      <c r="F1498" s="83"/>
      <c r="G1498" s="83"/>
      <c r="H1498" s="83"/>
      <c r="I1498" s="83"/>
      <c r="J1498" s="83"/>
      <c r="K1498" s="83"/>
      <c r="L1498" s="83">
        <v>0</v>
      </c>
      <c r="M1498" s="83">
        <v>0</v>
      </c>
    </row>
    <row r="1499" spans="1:13">
      <c r="A1499" s="50">
        <v>10</v>
      </c>
      <c r="B1499" s="61" t="s">
        <v>736</v>
      </c>
      <c r="C1499" s="57">
        <v>5</v>
      </c>
      <c r="D1499" s="72">
        <v>39006</v>
      </c>
      <c r="E1499" s="83"/>
      <c r="F1499" s="83"/>
      <c r="G1499" s="83"/>
      <c r="H1499" s="83"/>
      <c r="I1499" s="83"/>
      <c r="J1499" s="83"/>
      <c r="K1499" s="83"/>
      <c r="L1499" s="83">
        <v>0</v>
      </c>
      <c r="M1499" s="83">
        <v>0</v>
      </c>
    </row>
    <row r="1500" spans="1:13">
      <c r="A1500" s="50">
        <v>10</v>
      </c>
      <c r="B1500" s="61" t="s">
        <v>736</v>
      </c>
      <c r="C1500" s="57">
        <v>6</v>
      </c>
      <c r="D1500" s="72">
        <v>39035</v>
      </c>
      <c r="E1500" s="83"/>
      <c r="F1500" s="83"/>
      <c r="G1500" s="83"/>
      <c r="H1500" s="83"/>
      <c r="I1500" s="83"/>
      <c r="J1500" s="83"/>
      <c r="K1500" s="83"/>
      <c r="L1500" s="83">
        <v>0</v>
      </c>
      <c r="M1500" s="83">
        <v>0</v>
      </c>
    </row>
    <row r="1501" spans="1:13">
      <c r="A1501" s="50">
        <v>10</v>
      </c>
      <c r="B1501" s="61" t="s">
        <v>736</v>
      </c>
      <c r="C1501" s="57">
        <v>7</v>
      </c>
      <c r="D1501" s="72">
        <v>39154</v>
      </c>
      <c r="E1501" s="83"/>
      <c r="F1501" s="83"/>
      <c r="G1501" s="83"/>
      <c r="H1501" s="83"/>
      <c r="I1501" s="83"/>
      <c r="J1501" s="83"/>
      <c r="K1501" s="83"/>
      <c r="L1501" s="83">
        <v>0</v>
      </c>
      <c r="M1501" s="83">
        <v>0</v>
      </c>
    </row>
    <row r="1502" spans="1:13">
      <c r="A1502" s="50">
        <v>10</v>
      </c>
      <c r="B1502" s="61" t="s">
        <v>736</v>
      </c>
      <c r="C1502" s="57">
        <v>8</v>
      </c>
      <c r="D1502" s="72">
        <v>39175</v>
      </c>
      <c r="E1502" s="83"/>
      <c r="F1502" s="83"/>
      <c r="G1502" s="83"/>
      <c r="H1502" s="83"/>
      <c r="I1502" s="83"/>
      <c r="J1502" s="83"/>
      <c r="K1502" s="83"/>
      <c r="L1502" s="83">
        <v>0</v>
      </c>
      <c r="M1502" s="83">
        <v>0</v>
      </c>
    </row>
    <row r="1503" spans="1:13">
      <c r="A1503" s="50">
        <v>10</v>
      </c>
      <c r="B1503" s="61" t="s">
        <v>736</v>
      </c>
      <c r="C1503" s="57">
        <v>9</v>
      </c>
      <c r="D1503" s="72">
        <v>39203</v>
      </c>
      <c r="E1503" s="83"/>
      <c r="F1503" s="83"/>
      <c r="G1503" s="83"/>
      <c r="H1503" s="83"/>
      <c r="I1503" s="83"/>
      <c r="J1503" s="83"/>
      <c r="K1503" s="83"/>
      <c r="L1503" s="83">
        <v>1.9740000000000001E-3</v>
      </c>
      <c r="M1503" s="83">
        <v>1.9740000000000001E-3</v>
      </c>
    </row>
    <row r="1504" spans="1:13">
      <c r="A1504" s="50">
        <v>10</v>
      </c>
      <c r="B1504" s="61" t="s">
        <v>736</v>
      </c>
      <c r="C1504" s="57">
        <v>10</v>
      </c>
      <c r="D1504" s="72">
        <v>39350</v>
      </c>
      <c r="E1504" s="83"/>
      <c r="F1504" s="83"/>
      <c r="G1504" s="83"/>
      <c r="H1504" s="83"/>
      <c r="I1504" s="83"/>
      <c r="J1504" s="83"/>
      <c r="K1504" s="83"/>
      <c r="L1504" s="83">
        <v>3.5669999999999999E-3</v>
      </c>
      <c r="M1504" s="83">
        <v>3.5669999999999999E-3</v>
      </c>
    </row>
    <row r="1505" spans="1:13">
      <c r="A1505" s="50">
        <v>10</v>
      </c>
      <c r="B1505" s="61" t="s">
        <v>736</v>
      </c>
      <c r="C1505" s="57">
        <v>11</v>
      </c>
      <c r="D1505" s="72">
        <v>39371</v>
      </c>
      <c r="E1505" s="83"/>
      <c r="F1505" s="83"/>
      <c r="G1505" s="83"/>
      <c r="H1505" s="83"/>
      <c r="I1505" s="83"/>
      <c r="J1505" s="83"/>
      <c r="K1505" s="83"/>
      <c r="L1505" s="83">
        <v>1.663E-3</v>
      </c>
      <c r="M1505" s="83">
        <v>1.663E-3</v>
      </c>
    </row>
    <row r="1506" spans="1:13">
      <c r="A1506" s="50">
        <v>10</v>
      </c>
      <c r="B1506" s="61" t="s">
        <v>736</v>
      </c>
      <c r="C1506" s="57">
        <v>12</v>
      </c>
      <c r="D1506" s="72">
        <v>39401</v>
      </c>
      <c r="E1506" s="83">
        <v>0</v>
      </c>
      <c r="F1506" s="83">
        <v>0</v>
      </c>
      <c r="G1506" s="83"/>
      <c r="H1506" s="83"/>
      <c r="I1506" s="83"/>
      <c r="J1506" s="83"/>
      <c r="K1506" s="83"/>
      <c r="L1506" s="83">
        <v>6.8599999999999998E-3</v>
      </c>
      <c r="M1506" s="83">
        <v>6.8599999999999998E-3</v>
      </c>
    </row>
    <row r="1507" spans="1:13">
      <c r="A1507" s="50">
        <v>10</v>
      </c>
      <c r="B1507" s="61" t="s">
        <v>737</v>
      </c>
      <c r="C1507" s="57">
        <v>1</v>
      </c>
      <c r="D1507" s="72">
        <v>38833</v>
      </c>
      <c r="E1507" s="83"/>
      <c r="F1507" s="83"/>
      <c r="G1507" s="83"/>
      <c r="H1507" s="83"/>
      <c r="I1507" s="83"/>
      <c r="J1507" s="83"/>
      <c r="K1507" s="83"/>
      <c r="L1507" s="83">
        <v>0</v>
      </c>
      <c r="M1507" s="83">
        <v>0</v>
      </c>
    </row>
    <row r="1508" spans="1:13">
      <c r="A1508" s="50">
        <v>10</v>
      </c>
      <c r="B1508" s="61" t="s">
        <v>737</v>
      </c>
      <c r="C1508" s="57">
        <v>2</v>
      </c>
      <c r="D1508" s="72">
        <v>38860</v>
      </c>
      <c r="E1508" s="83"/>
      <c r="F1508" s="83"/>
      <c r="G1508" s="83"/>
      <c r="H1508" s="83"/>
      <c r="I1508" s="83"/>
      <c r="J1508" s="83"/>
      <c r="K1508" s="83"/>
      <c r="L1508" s="83">
        <v>0</v>
      </c>
      <c r="M1508" s="83">
        <v>0</v>
      </c>
    </row>
    <row r="1509" spans="1:13">
      <c r="A1509" s="50">
        <v>10</v>
      </c>
      <c r="B1509" s="61" t="s">
        <v>737</v>
      </c>
      <c r="C1509" s="57">
        <v>3</v>
      </c>
      <c r="D1509" s="72">
        <v>38916</v>
      </c>
      <c r="E1509" s="83"/>
      <c r="F1509" s="83"/>
      <c r="G1509" s="83"/>
      <c r="H1509" s="83"/>
      <c r="I1509" s="83"/>
      <c r="J1509" s="83"/>
      <c r="K1509" s="83"/>
      <c r="L1509" s="83">
        <v>0</v>
      </c>
      <c r="M1509" s="83">
        <v>0</v>
      </c>
    </row>
    <row r="1510" spans="1:13">
      <c r="A1510" s="50">
        <v>10</v>
      </c>
      <c r="B1510" s="61" t="s">
        <v>737</v>
      </c>
      <c r="C1510" s="57">
        <v>4</v>
      </c>
      <c r="D1510" s="72">
        <v>38988</v>
      </c>
      <c r="E1510" s="83"/>
      <c r="F1510" s="83"/>
      <c r="G1510" s="83"/>
      <c r="H1510" s="83"/>
      <c r="I1510" s="83"/>
      <c r="J1510" s="83"/>
      <c r="K1510" s="83"/>
      <c r="L1510" s="83">
        <v>0</v>
      </c>
      <c r="M1510" s="83">
        <v>0</v>
      </c>
    </row>
    <row r="1511" spans="1:13">
      <c r="A1511" s="50">
        <v>10</v>
      </c>
      <c r="B1511" s="61" t="s">
        <v>737</v>
      </c>
      <c r="C1511" s="57">
        <v>5</v>
      </c>
      <c r="D1511" s="72">
        <v>39006</v>
      </c>
      <c r="E1511" s="83"/>
      <c r="F1511" s="83"/>
      <c r="G1511" s="83"/>
      <c r="H1511" s="83"/>
      <c r="I1511" s="83"/>
      <c r="J1511" s="83"/>
      <c r="K1511" s="83"/>
      <c r="L1511" s="83">
        <v>0</v>
      </c>
      <c r="M1511" s="83">
        <v>0</v>
      </c>
    </row>
    <row r="1512" spans="1:13">
      <c r="A1512" s="50">
        <v>10</v>
      </c>
      <c r="B1512" s="61" t="s">
        <v>737</v>
      </c>
      <c r="C1512" s="57">
        <v>6</v>
      </c>
      <c r="D1512" s="72">
        <v>39035</v>
      </c>
      <c r="E1512" s="83"/>
      <c r="F1512" s="83"/>
      <c r="G1512" s="83"/>
      <c r="H1512" s="83"/>
      <c r="I1512" s="83"/>
      <c r="J1512" s="83"/>
      <c r="K1512" s="83"/>
      <c r="L1512" s="83">
        <v>0</v>
      </c>
      <c r="M1512" s="83">
        <v>0</v>
      </c>
    </row>
    <row r="1513" spans="1:13">
      <c r="A1513" s="50">
        <v>10</v>
      </c>
      <c r="B1513" s="61" t="s">
        <v>737</v>
      </c>
      <c r="C1513" s="57">
        <v>7</v>
      </c>
      <c r="D1513" s="72">
        <v>39154</v>
      </c>
      <c r="E1513" s="83"/>
      <c r="F1513" s="83"/>
      <c r="G1513" s="83"/>
      <c r="H1513" s="83"/>
      <c r="I1513" s="83"/>
      <c r="J1513" s="83"/>
      <c r="K1513" s="83"/>
      <c r="L1513" s="83">
        <v>0</v>
      </c>
      <c r="M1513" s="83">
        <v>0</v>
      </c>
    </row>
    <row r="1514" spans="1:13">
      <c r="A1514" s="50">
        <v>10</v>
      </c>
      <c r="B1514" s="61" t="s">
        <v>737</v>
      </c>
      <c r="C1514" s="57">
        <v>8</v>
      </c>
      <c r="D1514" s="72">
        <v>39175</v>
      </c>
      <c r="E1514" s="83"/>
      <c r="F1514" s="83"/>
      <c r="G1514" s="83"/>
      <c r="H1514" s="83"/>
      <c r="I1514" s="83"/>
      <c r="J1514" s="83"/>
      <c r="K1514" s="83"/>
      <c r="L1514" s="83">
        <v>6.7155000000000006E-2</v>
      </c>
      <c r="M1514" s="83">
        <v>6.7155000000000006E-2</v>
      </c>
    </row>
    <row r="1515" spans="1:13">
      <c r="A1515" s="50">
        <v>10</v>
      </c>
      <c r="B1515" s="61" t="s">
        <v>737</v>
      </c>
      <c r="C1515" s="57">
        <v>9</v>
      </c>
      <c r="D1515" s="72">
        <v>39203</v>
      </c>
      <c r="E1515" s="83"/>
      <c r="F1515" s="83"/>
      <c r="G1515" s="83"/>
      <c r="H1515" s="83"/>
      <c r="I1515" s="83"/>
      <c r="J1515" s="83"/>
      <c r="K1515" s="83"/>
      <c r="L1515" s="83">
        <v>0</v>
      </c>
      <c r="M1515" s="83">
        <v>0</v>
      </c>
    </row>
    <row r="1516" spans="1:13">
      <c r="A1516" s="50">
        <v>10</v>
      </c>
      <c r="B1516" s="61" t="s">
        <v>737</v>
      </c>
      <c r="C1516" s="57">
        <v>10</v>
      </c>
      <c r="D1516" s="72">
        <v>39350</v>
      </c>
      <c r="E1516" s="83"/>
      <c r="F1516" s="83"/>
      <c r="G1516" s="83"/>
      <c r="H1516" s="83"/>
      <c r="I1516" s="83"/>
      <c r="J1516" s="83"/>
      <c r="K1516" s="83"/>
      <c r="L1516" s="83">
        <v>5.3700000000000004E-4</v>
      </c>
      <c r="M1516" s="83">
        <v>5.3700000000000004E-4</v>
      </c>
    </row>
    <row r="1517" spans="1:13">
      <c r="A1517" s="50">
        <v>10</v>
      </c>
      <c r="B1517" s="61" t="s">
        <v>737</v>
      </c>
      <c r="C1517" s="57">
        <v>11</v>
      </c>
      <c r="D1517" s="72">
        <v>39371</v>
      </c>
      <c r="E1517" s="83"/>
      <c r="F1517" s="83"/>
      <c r="G1517" s="83"/>
      <c r="H1517" s="83"/>
      <c r="I1517" s="83"/>
      <c r="J1517" s="83"/>
      <c r="K1517" s="83"/>
      <c r="L1517" s="83">
        <v>8.3553000000000002E-2</v>
      </c>
      <c r="M1517" s="83">
        <v>8.3553000000000002E-2</v>
      </c>
    </row>
    <row r="1518" spans="1:13">
      <c r="A1518" s="50">
        <v>10</v>
      </c>
      <c r="B1518" s="61" t="s">
        <v>737</v>
      </c>
      <c r="C1518" s="57">
        <v>12</v>
      </c>
      <c r="D1518" s="72">
        <v>39401</v>
      </c>
      <c r="E1518" s="83">
        <v>0</v>
      </c>
      <c r="F1518" s="83">
        <v>0</v>
      </c>
      <c r="G1518" s="83"/>
      <c r="H1518" s="83"/>
      <c r="I1518" s="83"/>
      <c r="J1518" s="83"/>
      <c r="K1518" s="83"/>
      <c r="L1518" s="83">
        <v>0</v>
      </c>
      <c r="M1518" s="83">
        <v>0</v>
      </c>
    </row>
    <row r="1519" spans="1:13">
      <c r="A1519" s="50">
        <v>10</v>
      </c>
      <c r="B1519" s="61" t="s">
        <v>738</v>
      </c>
      <c r="C1519" s="57">
        <v>1</v>
      </c>
      <c r="D1519" s="72">
        <v>42470</v>
      </c>
      <c r="E1519" s="83">
        <v>0</v>
      </c>
      <c r="F1519" s="83">
        <v>0</v>
      </c>
      <c r="G1519" s="83"/>
      <c r="H1519" s="83"/>
      <c r="I1519" s="83"/>
      <c r="J1519" s="83"/>
      <c r="K1519" s="83"/>
      <c r="L1519" s="83">
        <v>7.7999999999999996E-3</v>
      </c>
      <c r="M1519" s="83">
        <v>7.7999999999999996E-3</v>
      </c>
    </row>
    <row r="1520" spans="1:13">
      <c r="A1520" s="50">
        <v>10</v>
      </c>
      <c r="B1520" s="61" t="s">
        <v>738</v>
      </c>
      <c r="C1520" s="57">
        <v>2</v>
      </c>
      <c r="D1520" s="72">
        <v>38848</v>
      </c>
      <c r="E1520" s="83"/>
      <c r="F1520" s="83"/>
      <c r="G1520" s="83"/>
      <c r="H1520" s="83"/>
      <c r="I1520" s="83"/>
      <c r="J1520" s="83"/>
      <c r="K1520" s="83"/>
      <c r="L1520" s="83">
        <v>4.0000000000000003E-5</v>
      </c>
      <c r="M1520" s="83">
        <v>4.0000000000000003E-5</v>
      </c>
    </row>
    <row r="1521" spans="1:13">
      <c r="A1521" s="50">
        <v>10</v>
      </c>
      <c r="B1521" s="61" t="s">
        <v>738</v>
      </c>
      <c r="C1521" s="57">
        <v>3</v>
      </c>
      <c r="D1521" s="72">
        <v>38888</v>
      </c>
      <c r="E1521" s="83">
        <v>0</v>
      </c>
      <c r="F1521" s="83">
        <v>0</v>
      </c>
      <c r="G1521" s="83"/>
      <c r="H1521" s="83"/>
      <c r="I1521" s="83"/>
      <c r="J1521" s="83"/>
      <c r="K1521" s="83"/>
      <c r="L1521" s="83">
        <v>2.3800000000000002E-2</v>
      </c>
      <c r="M1521" s="83">
        <v>2.3800000000000002E-2</v>
      </c>
    </row>
    <row r="1522" spans="1:13">
      <c r="A1522" s="50">
        <v>10</v>
      </c>
      <c r="B1522" s="61" t="s">
        <v>738</v>
      </c>
      <c r="C1522" s="57">
        <v>4</v>
      </c>
      <c r="D1522" s="72">
        <v>38979</v>
      </c>
      <c r="E1522" s="83">
        <v>0</v>
      </c>
      <c r="F1522" s="83">
        <v>0</v>
      </c>
      <c r="G1522" s="83"/>
      <c r="H1522" s="83"/>
      <c r="I1522" s="83"/>
      <c r="J1522" s="83"/>
      <c r="K1522" s="83"/>
      <c r="L1522" s="83">
        <v>1.3791</v>
      </c>
      <c r="M1522" s="83">
        <v>1.3791</v>
      </c>
    </row>
    <row r="1523" spans="1:13">
      <c r="A1523" s="50">
        <v>10</v>
      </c>
      <c r="B1523" s="61" t="s">
        <v>738</v>
      </c>
      <c r="C1523" s="57">
        <v>5</v>
      </c>
      <c r="D1523" s="72">
        <v>39000</v>
      </c>
      <c r="E1523" s="83">
        <v>0</v>
      </c>
      <c r="F1523" s="83">
        <v>0</v>
      </c>
      <c r="G1523" s="83"/>
      <c r="H1523" s="83"/>
      <c r="I1523" s="83"/>
      <c r="J1523" s="83"/>
      <c r="K1523" s="83"/>
      <c r="L1523" s="83">
        <v>1.5799999999999999E-4</v>
      </c>
      <c r="M1523" s="83">
        <v>1.5799999999999999E-4</v>
      </c>
    </row>
    <row r="1524" spans="1:13">
      <c r="A1524" s="50">
        <v>10</v>
      </c>
      <c r="B1524" s="61" t="s">
        <v>738</v>
      </c>
      <c r="C1524" s="57">
        <v>6</v>
      </c>
      <c r="D1524" s="72">
        <v>39028</v>
      </c>
      <c r="E1524" s="83">
        <v>0</v>
      </c>
      <c r="F1524" s="83">
        <v>0</v>
      </c>
      <c r="G1524" s="83"/>
      <c r="H1524" s="83"/>
      <c r="I1524" s="83"/>
      <c r="J1524" s="83"/>
      <c r="K1524" s="83"/>
      <c r="L1524" s="83">
        <v>0</v>
      </c>
      <c r="M1524" s="83">
        <v>0</v>
      </c>
    </row>
    <row r="1525" spans="1:13">
      <c r="A1525" s="50">
        <v>10</v>
      </c>
      <c r="B1525" s="61" t="s">
        <v>738</v>
      </c>
      <c r="C1525" s="57">
        <v>7</v>
      </c>
      <c r="D1525" s="72">
        <v>39168</v>
      </c>
      <c r="E1525" s="83"/>
      <c r="F1525" s="83"/>
      <c r="G1525" s="83"/>
      <c r="H1525" s="83"/>
      <c r="I1525" s="83"/>
      <c r="J1525" s="83"/>
      <c r="K1525" s="83"/>
      <c r="L1525" s="83">
        <v>0</v>
      </c>
      <c r="M1525" s="83">
        <v>0</v>
      </c>
    </row>
    <row r="1526" spans="1:13">
      <c r="A1526" s="50">
        <v>10</v>
      </c>
      <c r="B1526" s="61" t="s">
        <v>738</v>
      </c>
      <c r="C1526" s="57">
        <v>8</v>
      </c>
      <c r="D1526" s="72">
        <v>39195</v>
      </c>
      <c r="E1526" s="83">
        <v>0</v>
      </c>
      <c r="F1526" s="83">
        <v>0</v>
      </c>
      <c r="G1526" s="83"/>
      <c r="H1526" s="83"/>
      <c r="I1526" s="83"/>
      <c r="J1526" s="83"/>
      <c r="K1526" s="83"/>
      <c r="L1526" s="83">
        <v>0</v>
      </c>
      <c r="M1526" s="83">
        <v>0</v>
      </c>
    </row>
    <row r="1527" spans="1:13">
      <c r="A1527" s="50">
        <v>10</v>
      </c>
      <c r="B1527" s="61" t="s">
        <v>738</v>
      </c>
      <c r="C1527" s="57">
        <v>9</v>
      </c>
      <c r="D1527" s="72">
        <v>39217</v>
      </c>
      <c r="E1527" s="83">
        <v>0</v>
      </c>
      <c r="F1527" s="83">
        <v>0</v>
      </c>
      <c r="G1527" s="83"/>
      <c r="H1527" s="83"/>
      <c r="I1527" s="83"/>
      <c r="J1527" s="83"/>
      <c r="K1527" s="83"/>
      <c r="L1527" s="83">
        <v>0</v>
      </c>
      <c r="M1527" s="83">
        <v>0</v>
      </c>
    </row>
    <row r="1528" spans="1:13">
      <c r="A1528" s="50">
        <v>10</v>
      </c>
      <c r="B1528" s="61" t="s">
        <v>738</v>
      </c>
      <c r="C1528" s="57">
        <v>10</v>
      </c>
      <c r="D1528" s="72">
        <v>39343</v>
      </c>
      <c r="E1528" s="83">
        <v>0</v>
      </c>
      <c r="F1528" s="83">
        <v>0</v>
      </c>
      <c r="G1528" s="83"/>
      <c r="H1528" s="83"/>
      <c r="I1528" s="83"/>
      <c r="J1528" s="83"/>
      <c r="K1528" s="83"/>
      <c r="L1528" s="83">
        <v>0</v>
      </c>
      <c r="M1528" s="83">
        <v>0</v>
      </c>
    </row>
    <row r="1529" spans="1:13">
      <c r="A1529" s="50">
        <v>10</v>
      </c>
      <c r="B1529" s="61" t="s">
        <v>738</v>
      </c>
      <c r="C1529" s="57">
        <v>11</v>
      </c>
      <c r="D1529" s="72">
        <v>39364</v>
      </c>
      <c r="E1529" s="83"/>
      <c r="F1529" s="83"/>
      <c r="G1529" s="83"/>
      <c r="H1529" s="83"/>
      <c r="I1529" s="83"/>
      <c r="J1529" s="83"/>
      <c r="K1529" s="83"/>
      <c r="L1529" s="83">
        <v>0</v>
      </c>
      <c r="M1529" s="83">
        <v>0</v>
      </c>
    </row>
    <row r="1530" spans="1:13">
      <c r="A1530" s="50">
        <v>10</v>
      </c>
      <c r="B1530" s="61" t="s">
        <v>738</v>
      </c>
      <c r="C1530" s="57">
        <v>12</v>
      </c>
      <c r="D1530" s="72">
        <v>39391</v>
      </c>
      <c r="E1530" s="83"/>
      <c r="F1530" s="83"/>
      <c r="G1530" s="83"/>
      <c r="H1530" s="83"/>
      <c r="I1530" s="83"/>
      <c r="J1530" s="83"/>
      <c r="K1530" s="83"/>
      <c r="L1530" s="83">
        <v>0</v>
      </c>
      <c r="M1530" s="83">
        <v>0</v>
      </c>
    </row>
    <row r="1531" spans="1:13">
      <c r="A1531" s="50">
        <v>10</v>
      </c>
      <c r="B1531" s="61" t="s">
        <v>739</v>
      </c>
      <c r="C1531" s="57">
        <v>1</v>
      </c>
      <c r="D1531" s="72">
        <v>38818</v>
      </c>
      <c r="E1531" s="83">
        <v>0</v>
      </c>
      <c r="F1531" s="83">
        <v>0</v>
      </c>
      <c r="G1531" s="83"/>
      <c r="H1531" s="83"/>
      <c r="I1531" s="83"/>
      <c r="J1531" s="83"/>
      <c r="K1531" s="83"/>
      <c r="L1531" s="83">
        <v>0</v>
      </c>
      <c r="M1531" s="83">
        <v>0</v>
      </c>
    </row>
    <row r="1532" spans="1:13">
      <c r="A1532" s="50">
        <v>10</v>
      </c>
      <c r="B1532" s="61" t="s">
        <v>739</v>
      </c>
      <c r="C1532" s="57">
        <v>2</v>
      </c>
      <c r="D1532" s="72">
        <v>38847</v>
      </c>
      <c r="E1532" s="83">
        <v>0</v>
      </c>
      <c r="F1532" s="83">
        <v>0</v>
      </c>
      <c r="G1532" s="83"/>
      <c r="H1532" s="83"/>
      <c r="I1532" s="83"/>
      <c r="J1532" s="83"/>
      <c r="K1532" s="83"/>
      <c r="L1532" s="83">
        <v>0</v>
      </c>
      <c r="M1532" s="83">
        <v>0</v>
      </c>
    </row>
    <row r="1533" spans="1:13">
      <c r="A1533" s="50">
        <v>10</v>
      </c>
      <c r="B1533" s="61" t="s">
        <v>739</v>
      </c>
      <c r="C1533" s="57">
        <v>3</v>
      </c>
      <c r="D1533" s="72">
        <v>38889</v>
      </c>
      <c r="E1533" s="83">
        <v>0</v>
      </c>
      <c r="F1533" s="83">
        <v>0</v>
      </c>
      <c r="G1533" s="83"/>
      <c r="H1533" s="83"/>
      <c r="I1533" s="83"/>
      <c r="J1533" s="83"/>
      <c r="K1533" s="83"/>
      <c r="L1533" s="83">
        <v>0.56782099999999991</v>
      </c>
      <c r="M1533" s="83">
        <v>0.56782099999999991</v>
      </c>
    </row>
    <row r="1534" spans="1:13">
      <c r="A1534" s="50">
        <v>10</v>
      </c>
      <c r="B1534" s="61" t="s">
        <v>739</v>
      </c>
      <c r="C1534" s="57">
        <v>4</v>
      </c>
      <c r="D1534" s="72">
        <v>38979</v>
      </c>
      <c r="E1534" s="83">
        <v>0</v>
      </c>
      <c r="F1534" s="83">
        <v>0</v>
      </c>
      <c r="G1534" s="83"/>
      <c r="H1534" s="83"/>
      <c r="I1534" s="83"/>
      <c r="J1534" s="83"/>
      <c r="K1534" s="83"/>
      <c r="L1534" s="83">
        <v>0.81052900000000005</v>
      </c>
      <c r="M1534" s="83">
        <v>0.81052900000000005</v>
      </c>
    </row>
    <row r="1535" spans="1:13">
      <c r="A1535" s="50">
        <v>10</v>
      </c>
      <c r="B1535" s="61" t="s">
        <v>739</v>
      </c>
      <c r="C1535" s="57">
        <v>5</v>
      </c>
      <c r="D1535" s="72">
        <v>38999</v>
      </c>
      <c r="E1535" s="83"/>
      <c r="F1535" s="83"/>
      <c r="G1535" s="83"/>
      <c r="H1535" s="83"/>
      <c r="I1535" s="83"/>
      <c r="J1535" s="83"/>
      <c r="K1535" s="83"/>
      <c r="L1535" s="83">
        <v>0</v>
      </c>
      <c r="M1535" s="83">
        <v>0</v>
      </c>
    </row>
    <row r="1536" spans="1:13">
      <c r="A1536" s="50">
        <v>10</v>
      </c>
      <c r="B1536" s="61" t="s">
        <v>739</v>
      </c>
      <c r="C1536" s="57">
        <v>6</v>
      </c>
      <c r="D1536" s="72">
        <v>39027</v>
      </c>
      <c r="E1536" s="83">
        <v>0</v>
      </c>
      <c r="F1536" s="83">
        <v>0</v>
      </c>
      <c r="G1536" s="83"/>
      <c r="H1536" s="83"/>
      <c r="I1536" s="83"/>
      <c r="J1536" s="83"/>
      <c r="K1536" s="83"/>
      <c r="L1536" s="83">
        <v>0</v>
      </c>
      <c r="M1536" s="83">
        <v>0</v>
      </c>
    </row>
    <row r="1537" spans="1:13">
      <c r="A1537" s="50">
        <v>10</v>
      </c>
      <c r="B1537" s="61" t="s">
        <v>739</v>
      </c>
      <c r="C1537" s="57">
        <v>7</v>
      </c>
      <c r="D1537" s="72">
        <v>39167</v>
      </c>
      <c r="E1537" s="83"/>
      <c r="F1537" s="83"/>
      <c r="G1537" s="83"/>
      <c r="H1537" s="83"/>
      <c r="I1537" s="83"/>
      <c r="J1537" s="83"/>
      <c r="K1537" s="83"/>
      <c r="L1537" s="83">
        <v>0</v>
      </c>
      <c r="M1537" s="83">
        <v>0</v>
      </c>
    </row>
    <row r="1538" spans="1:13">
      <c r="A1538" s="50">
        <v>10</v>
      </c>
      <c r="B1538" s="61" t="s">
        <v>739</v>
      </c>
      <c r="C1538" s="57">
        <v>8</v>
      </c>
      <c r="D1538" s="72">
        <v>39195</v>
      </c>
      <c r="E1538" s="83">
        <v>0</v>
      </c>
      <c r="F1538" s="83">
        <v>0</v>
      </c>
      <c r="G1538" s="83"/>
      <c r="H1538" s="83"/>
      <c r="I1538" s="83"/>
      <c r="J1538" s="83"/>
      <c r="K1538" s="83"/>
      <c r="L1538" s="83">
        <v>0</v>
      </c>
      <c r="M1538" s="83">
        <v>0</v>
      </c>
    </row>
    <row r="1539" spans="1:13">
      <c r="A1539" s="50">
        <v>10</v>
      </c>
      <c r="B1539" s="61" t="s">
        <v>739</v>
      </c>
      <c r="C1539" s="57">
        <v>9</v>
      </c>
      <c r="D1539" s="72">
        <v>39216</v>
      </c>
      <c r="E1539" s="83">
        <v>0</v>
      </c>
      <c r="F1539" s="83">
        <v>0</v>
      </c>
      <c r="G1539" s="83"/>
      <c r="H1539" s="83"/>
      <c r="I1539" s="83"/>
      <c r="J1539" s="83"/>
      <c r="K1539" s="83"/>
      <c r="L1539" s="83">
        <v>0</v>
      </c>
      <c r="M1539" s="83">
        <v>0</v>
      </c>
    </row>
    <row r="1540" spans="1:13">
      <c r="A1540" s="50">
        <v>10</v>
      </c>
      <c r="B1540" s="61" t="s">
        <v>739</v>
      </c>
      <c r="C1540" s="57">
        <v>10</v>
      </c>
      <c r="D1540" s="72">
        <v>39342</v>
      </c>
      <c r="E1540" s="83">
        <v>0</v>
      </c>
      <c r="F1540" s="83">
        <v>0</v>
      </c>
      <c r="G1540" s="83"/>
      <c r="H1540" s="83"/>
      <c r="I1540" s="83"/>
      <c r="J1540" s="83"/>
      <c r="K1540" s="83"/>
      <c r="L1540" s="83">
        <v>0</v>
      </c>
      <c r="M1540" s="83">
        <v>0</v>
      </c>
    </row>
    <row r="1541" spans="1:13">
      <c r="A1541" s="50">
        <v>10</v>
      </c>
      <c r="B1541" s="61" t="s">
        <v>739</v>
      </c>
      <c r="C1541" s="57">
        <v>11</v>
      </c>
      <c r="D1541" s="72">
        <v>39363</v>
      </c>
      <c r="E1541" s="83"/>
      <c r="F1541" s="83"/>
      <c r="G1541" s="83"/>
      <c r="H1541" s="83"/>
      <c r="I1541" s="83"/>
      <c r="J1541" s="83"/>
      <c r="K1541" s="83"/>
      <c r="L1541" s="83">
        <v>0</v>
      </c>
      <c r="M1541" s="83">
        <v>0</v>
      </c>
    </row>
    <row r="1542" spans="1:13">
      <c r="A1542" s="50">
        <v>10</v>
      </c>
      <c r="B1542" s="61" t="s">
        <v>739</v>
      </c>
      <c r="C1542" s="57">
        <v>12</v>
      </c>
      <c r="D1542" s="72">
        <v>39391</v>
      </c>
      <c r="E1542" s="83"/>
      <c r="F1542" s="83"/>
      <c r="G1542" s="83"/>
      <c r="H1542" s="83"/>
      <c r="I1542" s="83"/>
      <c r="J1542" s="83"/>
      <c r="K1542" s="83"/>
      <c r="L1542" s="83">
        <v>0</v>
      </c>
      <c r="M1542" s="83">
        <v>0</v>
      </c>
    </row>
    <row r="1543" spans="1:13">
      <c r="A1543" s="50">
        <v>10</v>
      </c>
      <c r="B1543" s="61" t="s">
        <v>740</v>
      </c>
      <c r="C1543" s="57">
        <v>1</v>
      </c>
      <c r="D1543" s="72">
        <v>38817</v>
      </c>
      <c r="E1543" s="83">
        <v>0</v>
      </c>
      <c r="F1543" s="83">
        <v>0</v>
      </c>
      <c r="G1543" s="83"/>
      <c r="H1543" s="83"/>
      <c r="I1543" s="83"/>
      <c r="J1543" s="83"/>
      <c r="K1543" s="83"/>
      <c r="L1543" s="83">
        <v>0</v>
      </c>
      <c r="M1543" s="83">
        <v>0</v>
      </c>
    </row>
    <row r="1544" spans="1:13">
      <c r="A1544" s="50">
        <v>10</v>
      </c>
      <c r="B1544" s="61" t="s">
        <v>740</v>
      </c>
      <c r="C1544" s="57">
        <v>2</v>
      </c>
      <c r="D1544" s="72">
        <v>38848</v>
      </c>
      <c r="E1544" s="83"/>
      <c r="F1544" s="83"/>
      <c r="G1544" s="83"/>
      <c r="H1544" s="83"/>
      <c r="I1544" s="83"/>
      <c r="J1544" s="83"/>
      <c r="K1544" s="83"/>
      <c r="L1544" s="83">
        <v>0</v>
      </c>
      <c r="M1544" s="83">
        <v>0</v>
      </c>
    </row>
    <row r="1545" spans="1:13">
      <c r="A1545" s="50">
        <v>10</v>
      </c>
      <c r="B1545" s="61" t="s">
        <v>740</v>
      </c>
      <c r="C1545" s="57">
        <v>3</v>
      </c>
      <c r="D1545" s="72">
        <v>38888</v>
      </c>
      <c r="E1545" s="83">
        <v>0</v>
      </c>
      <c r="F1545" s="83">
        <v>0</v>
      </c>
      <c r="G1545" s="83"/>
      <c r="H1545" s="83"/>
      <c r="I1545" s="83"/>
      <c r="J1545" s="83"/>
      <c r="K1545" s="83"/>
      <c r="L1545" s="83">
        <v>0</v>
      </c>
      <c r="M1545" s="83">
        <v>0</v>
      </c>
    </row>
    <row r="1546" spans="1:13">
      <c r="A1546" s="50">
        <v>10</v>
      </c>
      <c r="B1546" s="61" t="s">
        <v>740</v>
      </c>
      <c r="C1546" s="57">
        <v>4</v>
      </c>
      <c r="D1546" s="72">
        <v>38978</v>
      </c>
      <c r="E1546" s="83">
        <v>0</v>
      </c>
      <c r="F1546" s="83">
        <v>0</v>
      </c>
      <c r="G1546" s="83"/>
      <c r="H1546" s="83"/>
      <c r="I1546" s="83"/>
      <c r="J1546" s="83"/>
      <c r="K1546" s="83"/>
      <c r="L1546" s="83">
        <v>0</v>
      </c>
      <c r="M1546" s="83">
        <v>0</v>
      </c>
    </row>
    <row r="1547" spans="1:13">
      <c r="A1547" s="50">
        <v>10</v>
      </c>
      <c r="B1547" s="61" t="s">
        <v>740</v>
      </c>
      <c r="C1547" s="57">
        <v>5</v>
      </c>
      <c r="D1547" s="72">
        <v>38999</v>
      </c>
      <c r="E1547" s="83"/>
      <c r="F1547" s="83"/>
      <c r="G1547" s="83"/>
      <c r="H1547" s="83"/>
      <c r="I1547" s="83"/>
      <c r="J1547" s="83"/>
      <c r="K1547" s="83"/>
      <c r="L1547" s="83">
        <v>0</v>
      </c>
      <c r="M1547" s="83">
        <v>0</v>
      </c>
    </row>
    <row r="1548" spans="1:13">
      <c r="A1548" s="50">
        <v>10</v>
      </c>
      <c r="B1548" s="61" t="s">
        <v>740</v>
      </c>
      <c r="C1548" s="57">
        <v>6</v>
      </c>
      <c r="D1548" s="72">
        <v>39167</v>
      </c>
      <c r="E1548" s="83"/>
      <c r="F1548" s="83"/>
      <c r="G1548" s="83"/>
      <c r="H1548" s="83"/>
      <c r="I1548" s="83"/>
      <c r="J1548" s="83"/>
      <c r="K1548" s="83"/>
      <c r="L1548" s="83">
        <v>0</v>
      </c>
      <c r="M1548" s="83">
        <v>0</v>
      </c>
    </row>
    <row r="1549" spans="1:13">
      <c r="A1549" s="50">
        <v>10</v>
      </c>
      <c r="B1549" s="61" t="s">
        <v>740</v>
      </c>
      <c r="C1549" s="57">
        <v>7</v>
      </c>
      <c r="D1549" s="72">
        <v>39195</v>
      </c>
      <c r="E1549" s="83">
        <v>0</v>
      </c>
      <c r="F1549" s="83">
        <v>0</v>
      </c>
      <c r="G1549" s="83"/>
      <c r="H1549" s="83"/>
      <c r="I1549" s="83"/>
      <c r="J1549" s="83"/>
      <c r="K1549" s="83"/>
      <c r="L1549" s="83">
        <v>0</v>
      </c>
      <c r="M1549" s="83">
        <v>0</v>
      </c>
    </row>
    <row r="1550" spans="1:13">
      <c r="A1550" s="50">
        <v>10</v>
      </c>
      <c r="B1550" s="61" t="s">
        <v>740</v>
      </c>
      <c r="C1550" s="57">
        <v>8</v>
      </c>
      <c r="D1550" s="72">
        <v>39216</v>
      </c>
      <c r="E1550" s="83">
        <v>0</v>
      </c>
      <c r="F1550" s="83">
        <v>0</v>
      </c>
      <c r="G1550" s="83"/>
      <c r="H1550" s="83"/>
      <c r="I1550" s="83"/>
      <c r="J1550" s="83"/>
      <c r="K1550" s="83"/>
      <c r="L1550" s="83">
        <v>0</v>
      </c>
      <c r="M1550" s="83">
        <v>0</v>
      </c>
    </row>
    <row r="1551" spans="1:13">
      <c r="A1551" s="50">
        <v>10</v>
      </c>
      <c r="B1551" s="61" t="s">
        <v>740</v>
      </c>
      <c r="C1551" s="57">
        <v>9</v>
      </c>
      <c r="D1551" s="72">
        <v>39343</v>
      </c>
      <c r="E1551" s="83">
        <v>0</v>
      </c>
      <c r="F1551" s="83">
        <v>0</v>
      </c>
      <c r="G1551" s="83"/>
      <c r="H1551" s="83"/>
      <c r="I1551" s="83"/>
      <c r="J1551" s="83"/>
      <c r="K1551" s="83"/>
      <c r="L1551" s="83">
        <v>0</v>
      </c>
      <c r="M1551" s="83">
        <v>0</v>
      </c>
    </row>
    <row r="1552" spans="1:13">
      <c r="A1552" s="50">
        <v>10</v>
      </c>
      <c r="B1552" s="61" t="s">
        <v>740</v>
      </c>
      <c r="C1552" s="57">
        <v>10</v>
      </c>
      <c r="D1552" s="72">
        <v>39363</v>
      </c>
      <c r="E1552" s="83"/>
      <c r="F1552" s="83"/>
      <c r="G1552" s="83"/>
      <c r="H1552" s="83"/>
      <c r="I1552" s="83"/>
      <c r="J1552" s="83"/>
      <c r="K1552" s="83"/>
      <c r="L1552" s="83">
        <v>7.5380000000000004E-3</v>
      </c>
      <c r="M1552" s="83">
        <v>7.5380000000000004E-3</v>
      </c>
    </row>
    <row r="1553" spans="1:13">
      <c r="A1553" s="50">
        <v>10</v>
      </c>
      <c r="B1553" s="61" t="s">
        <v>740</v>
      </c>
      <c r="C1553" s="57">
        <v>11</v>
      </c>
      <c r="D1553" s="72">
        <v>39392</v>
      </c>
      <c r="E1553" s="83">
        <v>0</v>
      </c>
      <c r="F1553" s="83">
        <v>0</v>
      </c>
      <c r="G1553" s="83"/>
      <c r="H1553" s="83"/>
      <c r="I1553" s="83"/>
      <c r="J1553" s="83"/>
      <c r="K1553" s="83"/>
      <c r="L1553" s="83">
        <v>1.0411E-2</v>
      </c>
      <c r="M1553" s="83">
        <v>1.0411E-2</v>
      </c>
    </row>
    <row r="1554" spans="1:13">
      <c r="A1554" s="50">
        <v>10</v>
      </c>
      <c r="B1554" s="61" t="s">
        <v>741</v>
      </c>
      <c r="C1554" s="57">
        <v>1</v>
      </c>
      <c r="D1554" s="72">
        <v>38818</v>
      </c>
      <c r="E1554" s="83">
        <v>0</v>
      </c>
      <c r="F1554" s="83">
        <v>0</v>
      </c>
      <c r="G1554" s="83"/>
      <c r="H1554" s="83"/>
      <c r="I1554" s="83"/>
      <c r="J1554" s="83"/>
      <c r="K1554" s="83"/>
      <c r="L1554" s="83">
        <v>0</v>
      </c>
      <c r="M1554" s="83">
        <v>0</v>
      </c>
    </row>
    <row r="1555" spans="1:13">
      <c r="A1555" s="50">
        <v>10</v>
      </c>
      <c r="B1555" s="61" t="s">
        <v>741</v>
      </c>
      <c r="C1555" s="57">
        <v>2</v>
      </c>
      <c r="D1555" s="72">
        <v>38889</v>
      </c>
      <c r="E1555" s="83">
        <v>0</v>
      </c>
      <c r="F1555" s="83">
        <v>0</v>
      </c>
      <c r="G1555" s="83"/>
      <c r="H1555" s="83"/>
      <c r="I1555" s="83"/>
      <c r="J1555" s="83"/>
      <c r="K1555" s="83"/>
      <c r="L1555" s="83">
        <v>0</v>
      </c>
      <c r="M1555" s="83">
        <v>0</v>
      </c>
    </row>
    <row r="1556" spans="1:13">
      <c r="A1556" s="50">
        <v>10</v>
      </c>
      <c r="B1556" s="61" t="s">
        <v>741</v>
      </c>
      <c r="C1556" s="57">
        <v>3</v>
      </c>
      <c r="D1556" s="72">
        <v>38978</v>
      </c>
      <c r="E1556" s="83">
        <v>0</v>
      </c>
      <c r="F1556" s="83">
        <v>0</v>
      </c>
      <c r="G1556" s="84"/>
      <c r="H1556" s="84"/>
      <c r="I1556" s="84"/>
      <c r="J1556" s="84"/>
      <c r="K1556" s="84"/>
      <c r="L1556" s="84">
        <v>0</v>
      </c>
      <c r="M1556" s="84">
        <v>0</v>
      </c>
    </row>
    <row r="1557" spans="1:13">
      <c r="A1557" s="50">
        <v>10</v>
      </c>
      <c r="B1557" s="61" t="s">
        <v>741</v>
      </c>
      <c r="C1557" s="57">
        <v>4</v>
      </c>
      <c r="D1557" s="72">
        <v>39000</v>
      </c>
      <c r="E1557" s="83">
        <v>0</v>
      </c>
      <c r="F1557" s="83">
        <v>0</v>
      </c>
      <c r="G1557" s="84"/>
      <c r="H1557" s="84"/>
      <c r="I1557" s="84"/>
      <c r="J1557" s="84"/>
      <c r="K1557" s="84"/>
      <c r="L1557" s="84">
        <v>0</v>
      </c>
      <c r="M1557" s="84">
        <v>0</v>
      </c>
    </row>
    <row r="1558" spans="1:13">
      <c r="A1558" s="50">
        <v>10</v>
      </c>
      <c r="B1558" s="61" t="s">
        <v>741</v>
      </c>
      <c r="C1558" s="57">
        <v>5</v>
      </c>
      <c r="D1558" s="72">
        <v>39027</v>
      </c>
      <c r="E1558" s="83">
        <v>0</v>
      </c>
      <c r="F1558" s="83">
        <v>0</v>
      </c>
      <c r="G1558" s="84"/>
      <c r="H1558" s="84"/>
      <c r="I1558" s="84"/>
      <c r="J1558" s="84"/>
      <c r="K1558" s="84"/>
      <c r="L1558" s="84">
        <v>0</v>
      </c>
      <c r="M1558" s="84">
        <v>0</v>
      </c>
    </row>
    <row r="1559" spans="1:13">
      <c r="A1559" s="50">
        <v>10</v>
      </c>
      <c r="B1559" s="61" t="s">
        <v>741</v>
      </c>
      <c r="C1559" s="57">
        <v>6</v>
      </c>
      <c r="D1559" s="72">
        <v>39167</v>
      </c>
      <c r="E1559" s="83"/>
      <c r="F1559" s="83"/>
      <c r="G1559" s="84"/>
      <c r="H1559" s="84"/>
      <c r="I1559" s="84"/>
      <c r="J1559" s="84"/>
      <c r="K1559" s="84"/>
      <c r="L1559" s="84">
        <v>0</v>
      </c>
      <c r="M1559" s="84">
        <v>0</v>
      </c>
    </row>
    <row r="1560" spans="1:13">
      <c r="A1560" s="50">
        <v>10</v>
      </c>
      <c r="B1560" s="61" t="s">
        <v>741</v>
      </c>
      <c r="C1560" s="57">
        <v>7</v>
      </c>
      <c r="D1560" s="72">
        <v>39196</v>
      </c>
      <c r="E1560" s="83">
        <v>0</v>
      </c>
      <c r="F1560" s="83">
        <v>0</v>
      </c>
      <c r="G1560" s="84"/>
      <c r="H1560" s="84"/>
      <c r="I1560" s="84"/>
      <c r="J1560" s="84"/>
      <c r="K1560" s="84"/>
      <c r="L1560" s="84">
        <v>0</v>
      </c>
      <c r="M1560" s="84">
        <v>0</v>
      </c>
    </row>
    <row r="1561" spans="1:13">
      <c r="A1561" s="50">
        <v>10</v>
      </c>
      <c r="B1561" s="61" t="s">
        <v>741</v>
      </c>
      <c r="C1561" s="57">
        <v>8</v>
      </c>
      <c r="D1561" s="72">
        <v>39217</v>
      </c>
      <c r="E1561" s="83">
        <v>0</v>
      </c>
      <c r="F1561" s="83">
        <v>0</v>
      </c>
      <c r="G1561" s="84"/>
      <c r="H1561" s="84"/>
      <c r="I1561" s="84"/>
      <c r="J1561" s="84"/>
      <c r="K1561" s="84"/>
      <c r="L1561" s="84">
        <v>0</v>
      </c>
      <c r="M1561" s="84">
        <v>0</v>
      </c>
    </row>
    <row r="1562" spans="1:13">
      <c r="A1562" s="50">
        <v>10</v>
      </c>
      <c r="B1562" s="61" t="s">
        <v>741</v>
      </c>
      <c r="C1562" s="57">
        <v>9</v>
      </c>
      <c r="D1562" s="72">
        <v>39342</v>
      </c>
      <c r="E1562" s="83">
        <v>0</v>
      </c>
      <c r="F1562" s="83">
        <v>0</v>
      </c>
      <c r="G1562" s="84"/>
      <c r="H1562" s="84"/>
      <c r="I1562" s="84"/>
      <c r="J1562" s="84"/>
      <c r="K1562" s="84"/>
      <c r="L1562" s="84">
        <v>0</v>
      </c>
      <c r="M1562" s="84">
        <v>0</v>
      </c>
    </row>
    <row r="1563" spans="1:13">
      <c r="A1563" s="50">
        <v>10</v>
      </c>
      <c r="B1563" s="61" t="s">
        <v>741</v>
      </c>
      <c r="C1563" s="57">
        <v>10</v>
      </c>
      <c r="D1563" s="72">
        <v>39363</v>
      </c>
      <c r="E1563" s="83"/>
      <c r="F1563" s="83"/>
      <c r="G1563" s="84"/>
      <c r="H1563" s="84"/>
      <c r="I1563" s="84"/>
      <c r="J1563" s="84"/>
      <c r="K1563" s="84"/>
      <c r="L1563" s="84">
        <v>0</v>
      </c>
      <c r="M1563" s="84">
        <v>0</v>
      </c>
    </row>
    <row r="1564" spans="1:13">
      <c r="A1564" s="50">
        <v>10</v>
      </c>
      <c r="B1564" s="61" t="s">
        <v>741</v>
      </c>
      <c r="C1564" s="57">
        <v>11</v>
      </c>
      <c r="D1564" s="72">
        <v>39391</v>
      </c>
      <c r="E1564" s="83"/>
      <c r="F1564" s="83"/>
      <c r="G1564" s="84"/>
      <c r="H1564" s="84"/>
      <c r="I1564" s="84"/>
      <c r="J1564" s="84"/>
      <c r="K1564" s="84"/>
      <c r="L1564" s="84">
        <v>0</v>
      </c>
      <c r="M1564" s="84">
        <v>0</v>
      </c>
    </row>
    <row r="1565" spans="1:13">
      <c r="A1565" s="50">
        <v>10</v>
      </c>
      <c r="B1565" s="61" t="s">
        <v>742</v>
      </c>
      <c r="C1565" s="57">
        <v>1</v>
      </c>
      <c r="D1565" s="72">
        <v>38826</v>
      </c>
      <c r="E1565" s="83"/>
      <c r="F1565" s="83"/>
      <c r="G1565" s="84"/>
      <c r="H1565" s="84"/>
      <c r="I1565" s="85"/>
      <c r="J1565" s="85"/>
      <c r="K1565" s="84"/>
      <c r="L1565" s="84">
        <v>0</v>
      </c>
      <c r="M1565" s="84">
        <v>0</v>
      </c>
    </row>
    <row r="1566" spans="1:13">
      <c r="A1566" s="50">
        <v>10</v>
      </c>
      <c r="B1566" s="61" t="s">
        <v>742</v>
      </c>
      <c r="C1566" s="57">
        <v>2</v>
      </c>
      <c r="D1566" s="72">
        <v>38853</v>
      </c>
      <c r="E1566" s="83"/>
      <c r="F1566" s="83"/>
      <c r="G1566" s="84"/>
      <c r="H1566" s="84"/>
      <c r="I1566" s="85"/>
      <c r="J1566" s="85"/>
      <c r="K1566" s="84"/>
      <c r="L1566" s="84">
        <v>0</v>
      </c>
      <c r="M1566" s="84">
        <v>0</v>
      </c>
    </row>
    <row r="1567" spans="1:13">
      <c r="A1567" s="50">
        <v>10</v>
      </c>
      <c r="B1567" s="61" t="s">
        <v>742</v>
      </c>
      <c r="C1567" s="57">
        <v>3</v>
      </c>
      <c r="D1567" s="72">
        <v>38911</v>
      </c>
      <c r="E1567" s="83">
        <v>0</v>
      </c>
      <c r="F1567" s="83">
        <v>0</v>
      </c>
      <c r="G1567" s="84"/>
      <c r="H1567" s="84"/>
      <c r="I1567" s="85"/>
      <c r="J1567" s="85"/>
      <c r="K1567" s="84"/>
      <c r="L1567" s="84">
        <v>0</v>
      </c>
      <c r="M1567" s="84">
        <v>0</v>
      </c>
    </row>
    <row r="1568" spans="1:13">
      <c r="A1568" s="50">
        <v>10</v>
      </c>
      <c r="B1568" s="61" t="s">
        <v>742</v>
      </c>
      <c r="C1568" s="57">
        <v>4</v>
      </c>
      <c r="D1568" s="72">
        <v>38972</v>
      </c>
      <c r="E1568" s="83"/>
      <c r="F1568" s="83"/>
      <c r="G1568" s="84"/>
      <c r="H1568" s="84"/>
      <c r="I1568" s="85"/>
      <c r="J1568" s="85"/>
      <c r="K1568" s="84"/>
      <c r="L1568" s="84">
        <v>0</v>
      </c>
      <c r="M1568" s="84">
        <v>0</v>
      </c>
    </row>
    <row r="1569" spans="1:13">
      <c r="A1569" s="50">
        <v>10</v>
      </c>
      <c r="B1569" s="61" t="s">
        <v>742</v>
      </c>
      <c r="C1569" s="57">
        <v>5</v>
      </c>
      <c r="D1569" s="72">
        <v>38993</v>
      </c>
      <c r="E1569" s="83"/>
      <c r="F1569" s="83"/>
      <c r="G1569" s="84"/>
      <c r="H1569" s="84"/>
      <c r="I1569" s="85"/>
      <c r="J1569" s="85"/>
      <c r="K1569" s="84"/>
      <c r="L1569" s="84">
        <v>0</v>
      </c>
      <c r="M1569" s="84">
        <v>0</v>
      </c>
    </row>
    <row r="1570" spans="1:13">
      <c r="A1570" s="50">
        <v>10</v>
      </c>
      <c r="B1570" s="61" t="s">
        <v>742</v>
      </c>
      <c r="C1570" s="57">
        <v>6</v>
      </c>
      <c r="D1570" s="72">
        <v>39020</v>
      </c>
      <c r="E1570" s="83"/>
      <c r="F1570" s="83"/>
      <c r="G1570" s="84"/>
      <c r="H1570" s="84"/>
      <c r="I1570" s="85"/>
      <c r="J1570" s="85"/>
      <c r="K1570" s="84"/>
      <c r="L1570" s="84">
        <v>0</v>
      </c>
      <c r="M1570" s="84">
        <v>0</v>
      </c>
    </row>
    <row r="1571" spans="1:13">
      <c r="A1571" s="50">
        <v>10</v>
      </c>
      <c r="B1571" s="61" t="s">
        <v>742</v>
      </c>
      <c r="C1571" s="57">
        <v>7</v>
      </c>
      <c r="D1571" s="72">
        <v>39161</v>
      </c>
      <c r="E1571" s="83"/>
      <c r="F1571" s="83"/>
      <c r="G1571" s="84"/>
      <c r="H1571" s="84"/>
      <c r="I1571" s="85"/>
      <c r="J1571" s="85"/>
      <c r="K1571" s="84"/>
      <c r="L1571" s="84">
        <v>0</v>
      </c>
      <c r="M1571" s="84">
        <v>0</v>
      </c>
    </row>
    <row r="1572" spans="1:13">
      <c r="A1572" s="50">
        <v>10</v>
      </c>
      <c r="B1572" s="61" t="s">
        <v>742</v>
      </c>
      <c r="C1572" s="57">
        <v>8</v>
      </c>
      <c r="D1572" s="72">
        <v>39189</v>
      </c>
      <c r="E1572" s="83"/>
      <c r="F1572" s="83"/>
      <c r="G1572" s="84"/>
      <c r="H1572" s="84"/>
      <c r="I1572" s="85"/>
      <c r="J1572" s="85"/>
      <c r="K1572" s="84"/>
      <c r="L1572" s="84">
        <v>0</v>
      </c>
      <c r="M1572" s="84">
        <v>0</v>
      </c>
    </row>
    <row r="1573" spans="1:13">
      <c r="A1573" s="50">
        <v>10</v>
      </c>
      <c r="B1573" s="61" t="s">
        <v>742</v>
      </c>
      <c r="C1573" s="57">
        <v>9</v>
      </c>
      <c r="D1573" s="72">
        <v>39210</v>
      </c>
      <c r="E1573" s="83"/>
      <c r="F1573" s="83"/>
      <c r="G1573" s="84"/>
      <c r="H1573" s="84"/>
      <c r="I1573" s="85"/>
      <c r="J1573" s="85"/>
      <c r="K1573" s="84"/>
      <c r="L1573" s="84">
        <v>0</v>
      </c>
      <c r="M1573" s="84">
        <v>0</v>
      </c>
    </row>
    <row r="1574" spans="1:13">
      <c r="A1574" s="50">
        <v>10</v>
      </c>
      <c r="B1574" s="61" t="s">
        <v>742</v>
      </c>
      <c r="C1574" s="57">
        <v>10</v>
      </c>
      <c r="D1574" s="72">
        <v>39336</v>
      </c>
      <c r="E1574" s="83"/>
      <c r="F1574" s="83"/>
      <c r="G1574" s="84"/>
      <c r="H1574" s="84"/>
      <c r="I1574" s="85"/>
      <c r="J1574" s="85"/>
      <c r="K1574" s="84"/>
      <c r="L1574" s="84">
        <v>0</v>
      </c>
      <c r="M1574" s="84">
        <v>0</v>
      </c>
    </row>
    <row r="1575" spans="1:13">
      <c r="A1575" s="50">
        <v>10</v>
      </c>
      <c r="B1575" s="61" t="s">
        <v>742</v>
      </c>
      <c r="C1575" s="57">
        <v>11</v>
      </c>
      <c r="D1575" s="72">
        <v>39357</v>
      </c>
      <c r="E1575" s="83"/>
      <c r="F1575" s="83"/>
      <c r="G1575" s="84"/>
      <c r="H1575" s="84"/>
      <c r="I1575" s="85"/>
      <c r="J1575" s="85"/>
      <c r="K1575" s="84"/>
      <c r="L1575" s="84">
        <v>0</v>
      </c>
      <c r="M1575" s="84">
        <v>0</v>
      </c>
    </row>
    <row r="1576" spans="1:13">
      <c r="A1576" s="50">
        <v>10</v>
      </c>
      <c r="B1576" s="61" t="s">
        <v>742</v>
      </c>
      <c r="C1576" s="57">
        <v>12</v>
      </c>
      <c r="D1576" s="72">
        <v>39385</v>
      </c>
      <c r="E1576" s="83"/>
      <c r="F1576" s="83"/>
      <c r="G1576" s="84"/>
      <c r="H1576" s="84"/>
      <c r="I1576" s="85"/>
      <c r="J1576" s="85"/>
      <c r="K1576" s="84"/>
      <c r="L1576" s="84">
        <v>0</v>
      </c>
      <c r="M1576" s="84">
        <v>0</v>
      </c>
    </row>
    <row r="1577" spans="1:13">
      <c r="A1577" s="50">
        <v>10</v>
      </c>
      <c r="B1577" s="61" t="s">
        <v>743</v>
      </c>
      <c r="C1577" s="57">
        <v>1</v>
      </c>
      <c r="D1577" s="72">
        <v>38826</v>
      </c>
      <c r="E1577" s="83"/>
      <c r="F1577" s="83"/>
      <c r="G1577" s="84"/>
      <c r="H1577" s="84"/>
      <c r="I1577" s="85"/>
      <c r="J1577" s="85"/>
      <c r="K1577" s="84"/>
      <c r="L1577" s="84">
        <v>0.38749800000000001</v>
      </c>
      <c r="M1577" s="84">
        <v>0.38749800000000001</v>
      </c>
    </row>
    <row r="1578" spans="1:13">
      <c r="A1578" s="50">
        <v>10</v>
      </c>
      <c r="B1578" s="61" t="s">
        <v>743</v>
      </c>
      <c r="C1578" s="57">
        <v>2</v>
      </c>
      <c r="D1578" s="72">
        <v>38853</v>
      </c>
      <c r="E1578" s="83"/>
      <c r="F1578" s="83"/>
      <c r="G1578" s="84"/>
      <c r="H1578" s="84"/>
      <c r="I1578" s="85"/>
      <c r="J1578" s="85"/>
      <c r="K1578" s="84"/>
      <c r="L1578" s="84">
        <v>0</v>
      </c>
      <c r="M1578" s="84">
        <v>0</v>
      </c>
    </row>
    <row r="1579" spans="1:13">
      <c r="A1579" s="50">
        <v>10</v>
      </c>
      <c r="B1579" s="61" t="s">
        <v>743</v>
      </c>
      <c r="C1579" s="57">
        <v>3</v>
      </c>
      <c r="D1579" s="72">
        <v>38911</v>
      </c>
      <c r="E1579" s="83">
        <v>0</v>
      </c>
      <c r="F1579" s="83">
        <v>0</v>
      </c>
      <c r="G1579" s="84"/>
      <c r="H1579" s="84"/>
      <c r="I1579" s="85"/>
      <c r="J1579" s="85"/>
      <c r="K1579" s="84"/>
      <c r="L1579" s="84">
        <v>0</v>
      </c>
      <c r="M1579" s="84">
        <v>0</v>
      </c>
    </row>
    <row r="1580" spans="1:13">
      <c r="A1580" s="50">
        <v>10</v>
      </c>
      <c r="B1580" s="61" t="s">
        <v>743</v>
      </c>
      <c r="C1580" s="57">
        <v>4</v>
      </c>
      <c r="D1580" s="72">
        <v>38972</v>
      </c>
      <c r="E1580" s="83"/>
      <c r="F1580" s="83"/>
      <c r="G1580" s="84"/>
      <c r="H1580" s="84"/>
      <c r="I1580" s="85"/>
      <c r="J1580" s="85"/>
      <c r="K1580" s="84"/>
      <c r="L1580" s="84">
        <v>5.0054000000000001E-2</v>
      </c>
      <c r="M1580" s="84">
        <v>5.0054000000000001E-2</v>
      </c>
    </row>
    <row r="1581" spans="1:13">
      <c r="A1581" s="50">
        <v>10</v>
      </c>
      <c r="B1581" s="61" t="s">
        <v>743</v>
      </c>
      <c r="C1581" s="57">
        <v>5</v>
      </c>
      <c r="D1581" s="72">
        <v>38993</v>
      </c>
      <c r="E1581" s="83"/>
      <c r="F1581" s="83"/>
      <c r="G1581" s="84"/>
      <c r="H1581" s="84"/>
      <c r="I1581" s="85"/>
      <c r="J1581" s="85"/>
      <c r="K1581" s="84"/>
      <c r="L1581" s="84">
        <v>0</v>
      </c>
      <c r="M1581" s="84">
        <v>0</v>
      </c>
    </row>
    <row r="1582" spans="1:13">
      <c r="A1582" s="50">
        <v>10</v>
      </c>
      <c r="B1582" s="61" t="s">
        <v>743</v>
      </c>
      <c r="C1582" s="57">
        <v>6</v>
      </c>
      <c r="D1582" s="72">
        <v>39020</v>
      </c>
      <c r="E1582" s="83"/>
      <c r="F1582" s="83"/>
      <c r="G1582" s="84"/>
      <c r="H1582" s="84"/>
      <c r="I1582" s="85"/>
      <c r="J1582" s="85"/>
      <c r="K1582" s="84"/>
      <c r="L1582" s="84">
        <v>0</v>
      </c>
      <c r="M1582" s="84">
        <v>0</v>
      </c>
    </row>
    <row r="1583" spans="1:13">
      <c r="A1583" s="50">
        <v>10</v>
      </c>
      <c r="B1583" s="61" t="s">
        <v>743</v>
      </c>
      <c r="C1583" s="57">
        <v>7</v>
      </c>
      <c r="D1583" s="72">
        <v>39161</v>
      </c>
      <c r="E1583" s="83"/>
      <c r="F1583" s="83"/>
      <c r="G1583" s="84"/>
      <c r="H1583" s="84"/>
      <c r="I1583" s="85"/>
      <c r="J1583" s="85"/>
      <c r="K1583" s="84"/>
      <c r="L1583" s="84">
        <v>0</v>
      </c>
      <c r="M1583" s="84">
        <v>0</v>
      </c>
    </row>
    <row r="1584" spans="1:13">
      <c r="A1584" s="50">
        <v>10</v>
      </c>
      <c r="B1584" s="61" t="s">
        <v>743</v>
      </c>
      <c r="C1584" s="57">
        <v>8</v>
      </c>
      <c r="D1584" s="72">
        <v>39189</v>
      </c>
      <c r="E1584" s="83"/>
      <c r="F1584" s="83"/>
      <c r="G1584" s="84"/>
      <c r="H1584" s="84"/>
      <c r="I1584" s="85"/>
      <c r="J1584" s="85"/>
      <c r="K1584" s="84"/>
      <c r="L1584" s="84">
        <v>0</v>
      </c>
      <c r="M1584" s="84">
        <v>0</v>
      </c>
    </row>
    <row r="1585" spans="1:13">
      <c r="A1585" s="50">
        <v>10</v>
      </c>
      <c r="B1585" s="61" t="s">
        <v>743</v>
      </c>
      <c r="C1585" s="57">
        <v>9</v>
      </c>
      <c r="D1585" s="72">
        <v>39210</v>
      </c>
      <c r="E1585" s="83"/>
      <c r="F1585" s="83"/>
      <c r="G1585" s="84"/>
      <c r="H1585" s="84"/>
      <c r="I1585" s="85"/>
      <c r="J1585" s="85"/>
      <c r="K1585" s="84"/>
      <c r="L1585" s="84">
        <v>0</v>
      </c>
      <c r="M1585" s="84">
        <v>0</v>
      </c>
    </row>
    <row r="1586" spans="1:13">
      <c r="A1586" s="50">
        <v>10</v>
      </c>
      <c r="B1586" s="61" t="s">
        <v>743</v>
      </c>
      <c r="C1586" s="57">
        <v>10</v>
      </c>
      <c r="D1586" s="72">
        <v>39336</v>
      </c>
      <c r="E1586" s="83"/>
      <c r="F1586" s="83"/>
      <c r="G1586" s="84"/>
      <c r="H1586" s="84"/>
      <c r="I1586" s="85"/>
      <c r="J1586" s="85"/>
      <c r="K1586" s="84"/>
      <c r="L1586" s="84">
        <v>0</v>
      </c>
      <c r="M1586" s="84">
        <v>0</v>
      </c>
    </row>
    <row r="1587" spans="1:13">
      <c r="A1587" s="50">
        <v>10</v>
      </c>
      <c r="B1587" s="61" t="s">
        <v>743</v>
      </c>
      <c r="C1587" s="57">
        <v>11</v>
      </c>
      <c r="D1587" s="72">
        <v>39357</v>
      </c>
      <c r="E1587" s="83"/>
      <c r="F1587" s="83"/>
      <c r="G1587" s="84"/>
      <c r="H1587" s="84"/>
      <c r="I1587" s="85"/>
      <c r="J1587" s="85"/>
      <c r="K1587" s="84"/>
      <c r="L1587" s="84">
        <v>0</v>
      </c>
      <c r="M1587" s="84">
        <v>0</v>
      </c>
    </row>
    <row r="1588" spans="1:13">
      <c r="A1588" s="50">
        <v>10</v>
      </c>
      <c r="B1588" s="61" t="s">
        <v>743</v>
      </c>
      <c r="C1588" s="57">
        <v>12</v>
      </c>
      <c r="D1588" s="72">
        <v>39385</v>
      </c>
      <c r="E1588" s="83"/>
      <c r="F1588" s="83"/>
      <c r="G1588" s="84"/>
      <c r="H1588" s="84"/>
      <c r="I1588" s="85"/>
      <c r="J1588" s="85"/>
      <c r="K1588" s="84"/>
      <c r="L1588" s="84">
        <v>4.8867000000000001E-2</v>
      </c>
      <c r="M1588" s="84">
        <v>4.8867000000000001E-2</v>
      </c>
    </row>
    <row r="1589" spans="1:13">
      <c r="A1589" s="50">
        <v>10</v>
      </c>
      <c r="B1589" s="61" t="s">
        <v>744</v>
      </c>
      <c r="C1589" s="57">
        <v>1</v>
      </c>
      <c r="D1589" s="72">
        <v>38825</v>
      </c>
      <c r="E1589" s="83"/>
      <c r="F1589" s="83"/>
      <c r="G1589" s="84"/>
      <c r="H1589" s="84"/>
      <c r="I1589" s="85"/>
      <c r="J1589" s="85"/>
      <c r="K1589" s="84"/>
      <c r="L1589" s="84">
        <v>0</v>
      </c>
      <c r="M1589" s="84">
        <v>0</v>
      </c>
    </row>
    <row r="1590" spans="1:13">
      <c r="A1590" s="50">
        <v>10</v>
      </c>
      <c r="B1590" s="61" t="s">
        <v>744</v>
      </c>
      <c r="C1590" s="57">
        <v>2</v>
      </c>
      <c r="D1590" s="72">
        <v>38854</v>
      </c>
      <c r="E1590" s="83"/>
      <c r="F1590" s="83"/>
      <c r="G1590" s="84"/>
      <c r="H1590" s="84"/>
      <c r="I1590" s="85"/>
      <c r="J1590" s="85"/>
      <c r="K1590" s="84"/>
      <c r="L1590" s="84">
        <v>0</v>
      </c>
      <c r="M1590" s="84">
        <v>0</v>
      </c>
    </row>
    <row r="1591" spans="1:13">
      <c r="A1591" s="50">
        <v>10</v>
      </c>
      <c r="B1591" s="61" t="s">
        <v>744</v>
      </c>
      <c r="C1591" s="57">
        <v>3</v>
      </c>
      <c r="D1591" s="72">
        <v>38911</v>
      </c>
      <c r="E1591" s="83">
        <v>0</v>
      </c>
      <c r="F1591" s="83">
        <v>0</v>
      </c>
      <c r="G1591" s="84"/>
      <c r="H1591" s="84"/>
      <c r="I1591" s="85"/>
      <c r="J1591" s="85"/>
      <c r="K1591" s="84"/>
      <c r="L1591" s="84">
        <v>0</v>
      </c>
      <c r="M1591" s="84">
        <v>0</v>
      </c>
    </row>
    <row r="1592" spans="1:13">
      <c r="A1592" s="50">
        <v>10</v>
      </c>
      <c r="B1592" s="61" t="s">
        <v>744</v>
      </c>
      <c r="C1592" s="57">
        <v>4</v>
      </c>
      <c r="D1592" s="72">
        <v>38971</v>
      </c>
      <c r="E1592" s="83"/>
      <c r="F1592" s="83"/>
      <c r="G1592" s="84"/>
      <c r="H1592" s="84"/>
      <c r="I1592" s="85"/>
      <c r="J1592" s="85"/>
      <c r="K1592" s="84"/>
      <c r="L1592" s="84">
        <v>0</v>
      </c>
      <c r="M1592" s="84">
        <v>0</v>
      </c>
    </row>
    <row r="1593" spans="1:13">
      <c r="A1593" s="50">
        <v>10</v>
      </c>
      <c r="B1593" s="61" t="s">
        <v>744</v>
      </c>
      <c r="C1593" s="57">
        <v>5</v>
      </c>
      <c r="D1593" s="72">
        <v>38992</v>
      </c>
      <c r="E1593" s="83"/>
      <c r="F1593" s="83"/>
      <c r="G1593" s="84"/>
      <c r="H1593" s="84"/>
      <c r="I1593" s="85"/>
      <c r="J1593" s="85"/>
      <c r="K1593" s="84"/>
      <c r="L1593" s="84">
        <v>0</v>
      </c>
      <c r="M1593" s="84">
        <v>0</v>
      </c>
    </row>
    <row r="1594" spans="1:13">
      <c r="A1594" s="50">
        <v>10</v>
      </c>
      <c r="B1594" s="61" t="s">
        <v>744</v>
      </c>
      <c r="C1594" s="57">
        <v>6</v>
      </c>
      <c r="D1594" s="72">
        <v>39020</v>
      </c>
      <c r="E1594" s="83"/>
      <c r="F1594" s="83"/>
      <c r="G1594" s="84"/>
      <c r="H1594" s="84"/>
      <c r="I1594" s="85"/>
      <c r="J1594" s="85"/>
      <c r="K1594" s="84"/>
      <c r="L1594" s="84">
        <v>0</v>
      </c>
      <c r="M1594" s="84">
        <v>0</v>
      </c>
    </row>
    <row r="1595" spans="1:13">
      <c r="A1595" s="50">
        <v>10</v>
      </c>
      <c r="B1595" s="61" t="s">
        <v>744</v>
      </c>
      <c r="C1595" s="57">
        <v>7</v>
      </c>
      <c r="D1595" s="72">
        <v>39189</v>
      </c>
      <c r="E1595" s="83"/>
      <c r="F1595" s="83"/>
      <c r="G1595" s="84"/>
      <c r="H1595" s="84"/>
      <c r="I1595" s="85"/>
      <c r="J1595" s="85"/>
      <c r="K1595" s="84"/>
      <c r="L1595" s="84">
        <v>0</v>
      </c>
      <c r="M1595" s="84">
        <v>0</v>
      </c>
    </row>
    <row r="1596" spans="1:13">
      <c r="A1596" s="50">
        <v>10</v>
      </c>
      <c r="B1596" s="61" t="s">
        <v>744</v>
      </c>
      <c r="C1596" s="57">
        <v>8</v>
      </c>
      <c r="D1596" s="72">
        <v>39209</v>
      </c>
      <c r="E1596" s="83"/>
      <c r="F1596" s="83"/>
      <c r="G1596" s="84"/>
      <c r="H1596" s="84"/>
      <c r="I1596" s="85"/>
      <c r="J1596" s="85"/>
      <c r="K1596" s="84"/>
      <c r="L1596" s="84">
        <v>0</v>
      </c>
      <c r="M1596" s="84">
        <v>0</v>
      </c>
    </row>
    <row r="1597" spans="1:13">
      <c r="A1597" s="50">
        <v>10</v>
      </c>
      <c r="B1597" s="61" t="s">
        <v>744</v>
      </c>
      <c r="C1597" s="57">
        <v>9</v>
      </c>
      <c r="D1597" s="72">
        <v>39335</v>
      </c>
      <c r="E1597" s="83"/>
      <c r="F1597" s="83"/>
      <c r="G1597" s="84"/>
      <c r="H1597" s="84"/>
      <c r="I1597" s="85"/>
      <c r="J1597" s="85"/>
      <c r="K1597" s="84"/>
      <c r="L1597" s="84">
        <v>0</v>
      </c>
      <c r="M1597" s="84">
        <v>0</v>
      </c>
    </row>
    <row r="1598" spans="1:13">
      <c r="A1598" s="50">
        <v>10</v>
      </c>
      <c r="B1598" s="61" t="s">
        <v>744</v>
      </c>
      <c r="C1598" s="57">
        <v>10</v>
      </c>
      <c r="D1598" s="72">
        <v>39356</v>
      </c>
      <c r="E1598" s="83"/>
      <c r="F1598" s="83"/>
      <c r="G1598" s="84"/>
      <c r="H1598" s="84"/>
      <c r="I1598" s="85"/>
      <c r="J1598" s="85"/>
      <c r="K1598" s="84"/>
      <c r="L1598" s="84">
        <v>0</v>
      </c>
      <c r="M1598" s="84">
        <v>0</v>
      </c>
    </row>
    <row r="1599" spans="1:13">
      <c r="A1599" s="50">
        <v>10</v>
      </c>
      <c r="B1599" s="61" t="s">
        <v>744</v>
      </c>
      <c r="C1599" s="57">
        <v>11</v>
      </c>
      <c r="D1599" s="72">
        <v>39384</v>
      </c>
      <c r="E1599" s="83"/>
      <c r="F1599" s="83"/>
      <c r="G1599" s="84"/>
      <c r="H1599" s="84"/>
      <c r="I1599" s="85"/>
      <c r="J1599" s="85"/>
      <c r="K1599" s="84"/>
      <c r="L1599" s="84">
        <v>4.4929999999999996E-3</v>
      </c>
      <c r="M1599" s="84">
        <v>4.4929999999999996E-3</v>
      </c>
    </row>
    <row r="1600" spans="1:13">
      <c r="A1600" s="50">
        <v>10</v>
      </c>
      <c r="B1600" s="61" t="s">
        <v>745</v>
      </c>
      <c r="C1600" s="57">
        <v>1</v>
      </c>
      <c r="D1600" s="72">
        <v>38819</v>
      </c>
      <c r="E1600" s="83">
        <v>5</v>
      </c>
      <c r="F1600" s="83">
        <v>0</v>
      </c>
      <c r="G1600" s="84"/>
      <c r="H1600" s="84"/>
      <c r="I1600" s="85"/>
      <c r="J1600" s="85"/>
      <c r="K1600" s="84"/>
      <c r="L1600" s="84">
        <v>0</v>
      </c>
      <c r="M1600" s="84">
        <v>0</v>
      </c>
    </row>
    <row r="1601" spans="1:13">
      <c r="A1601" s="50">
        <v>10</v>
      </c>
      <c r="B1601" s="61" t="s">
        <v>745</v>
      </c>
      <c r="C1601" s="57">
        <v>2</v>
      </c>
      <c r="D1601" s="72">
        <v>38845</v>
      </c>
      <c r="E1601" s="83"/>
      <c r="F1601" s="83"/>
      <c r="G1601" s="84"/>
      <c r="H1601" s="84"/>
      <c r="I1601" s="85"/>
      <c r="J1601" s="85"/>
      <c r="K1601" s="84"/>
      <c r="L1601" s="84">
        <v>0</v>
      </c>
      <c r="M1601" s="84">
        <v>0</v>
      </c>
    </row>
    <row r="1602" spans="1:13">
      <c r="A1602" s="50">
        <v>10</v>
      </c>
      <c r="B1602" s="61" t="s">
        <v>745</v>
      </c>
      <c r="C1602" s="57">
        <v>3</v>
      </c>
      <c r="D1602" s="72">
        <v>38909</v>
      </c>
      <c r="E1602" s="83"/>
      <c r="F1602" s="83"/>
      <c r="G1602" s="84"/>
      <c r="H1602" s="84"/>
      <c r="I1602" s="85"/>
      <c r="J1602" s="85"/>
      <c r="K1602" s="84"/>
      <c r="L1602" s="84">
        <v>0</v>
      </c>
      <c r="M1602" s="84">
        <v>0</v>
      </c>
    </row>
    <row r="1603" spans="1:13">
      <c r="A1603" s="50">
        <v>10</v>
      </c>
      <c r="B1603" s="61" t="s">
        <v>745</v>
      </c>
      <c r="C1603" s="57">
        <v>4</v>
      </c>
      <c r="D1603" s="72">
        <v>38966</v>
      </c>
      <c r="E1603" s="83">
        <v>0</v>
      </c>
      <c r="F1603" s="83">
        <v>0</v>
      </c>
      <c r="G1603" s="84"/>
      <c r="H1603" s="84"/>
      <c r="I1603" s="85"/>
      <c r="J1603" s="85"/>
      <c r="K1603" s="84"/>
      <c r="L1603" s="84">
        <v>0</v>
      </c>
      <c r="M1603" s="84">
        <v>0</v>
      </c>
    </row>
    <row r="1604" spans="1:13">
      <c r="A1604" s="50">
        <v>10</v>
      </c>
      <c r="B1604" s="61" t="s">
        <v>745</v>
      </c>
      <c r="C1604" s="57">
        <v>5</v>
      </c>
      <c r="D1604" s="72">
        <v>38995</v>
      </c>
      <c r="E1604" s="83"/>
      <c r="F1604" s="83"/>
      <c r="G1604" s="84"/>
      <c r="H1604" s="84"/>
      <c r="I1604" s="85"/>
      <c r="J1604" s="85"/>
      <c r="K1604" s="84"/>
      <c r="L1604" s="84">
        <v>0</v>
      </c>
      <c r="M1604" s="84">
        <v>0</v>
      </c>
    </row>
    <row r="1605" spans="1:13">
      <c r="A1605" s="50">
        <v>10</v>
      </c>
      <c r="B1605" s="61" t="s">
        <v>745</v>
      </c>
      <c r="C1605" s="57">
        <v>6</v>
      </c>
      <c r="D1605" s="72">
        <v>39016</v>
      </c>
      <c r="E1605" s="83">
        <v>0</v>
      </c>
      <c r="F1605" s="83">
        <v>0</v>
      </c>
      <c r="G1605" s="84"/>
      <c r="H1605" s="84"/>
      <c r="I1605" s="85"/>
      <c r="J1605" s="85"/>
      <c r="K1605" s="84"/>
      <c r="L1605" s="84">
        <v>3.8420999999999997E-2</v>
      </c>
      <c r="M1605" s="84">
        <v>3.8420999999999997E-2</v>
      </c>
    </row>
    <row r="1606" spans="1:13">
      <c r="A1606" s="50">
        <v>10</v>
      </c>
      <c r="B1606" s="61" t="s">
        <v>745</v>
      </c>
      <c r="C1606" s="57">
        <v>7</v>
      </c>
      <c r="D1606" s="72">
        <v>39170</v>
      </c>
      <c r="E1606" s="83"/>
      <c r="F1606" s="83"/>
      <c r="G1606" s="84"/>
      <c r="H1606" s="84"/>
      <c r="I1606" s="85"/>
      <c r="J1606" s="85"/>
      <c r="K1606" s="84"/>
      <c r="L1606" s="84">
        <v>0</v>
      </c>
      <c r="M1606" s="84">
        <v>0</v>
      </c>
    </row>
    <row r="1607" spans="1:13">
      <c r="A1607" s="50">
        <v>10</v>
      </c>
      <c r="B1607" s="61" t="s">
        <v>745</v>
      </c>
      <c r="C1607" s="57">
        <v>8</v>
      </c>
      <c r="D1607" s="72">
        <v>39191</v>
      </c>
      <c r="E1607" s="83">
        <v>0</v>
      </c>
      <c r="F1607" s="83">
        <v>0</v>
      </c>
      <c r="G1607" s="84"/>
      <c r="H1607" s="84"/>
      <c r="I1607" s="85"/>
      <c r="J1607" s="85"/>
      <c r="K1607" s="84"/>
      <c r="L1607" s="84">
        <v>0</v>
      </c>
      <c r="M1607" s="84">
        <v>0</v>
      </c>
    </row>
    <row r="1608" spans="1:13">
      <c r="A1608" s="50">
        <v>10</v>
      </c>
      <c r="B1608" s="61" t="s">
        <v>745</v>
      </c>
      <c r="C1608" s="57">
        <v>9</v>
      </c>
      <c r="D1608" s="72">
        <v>39218</v>
      </c>
      <c r="E1608" s="83"/>
      <c r="F1608" s="83"/>
      <c r="G1608" s="84"/>
      <c r="H1608" s="84"/>
      <c r="I1608" s="85"/>
      <c r="J1608" s="85"/>
      <c r="K1608" s="84"/>
      <c r="L1608" s="84">
        <v>0</v>
      </c>
      <c r="M1608" s="84">
        <v>0</v>
      </c>
    </row>
    <row r="1609" spans="1:13">
      <c r="A1609" s="50">
        <v>10</v>
      </c>
      <c r="B1609" s="61" t="s">
        <v>745</v>
      </c>
      <c r="C1609" s="57">
        <v>10</v>
      </c>
      <c r="D1609" s="72">
        <v>39338</v>
      </c>
      <c r="E1609" s="83">
        <v>0</v>
      </c>
      <c r="F1609" s="83">
        <v>0</v>
      </c>
      <c r="G1609" s="84"/>
      <c r="H1609" s="84"/>
      <c r="I1609" s="85"/>
      <c r="J1609" s="85"/>
      <c r="K1609" s="84"/>
      <c r="L1609" s="84">
        <v>0</v>
      </c>
      <c r="M1609" s="84">
        <v>0</v>
      </c>
    </row>
    <row r="1610" spans="1:13">
      <c r="A1610" s="50">
        <v>10</v>
      </c>
      <c r="B1610" s="61" t="s">
        <v>745</v>
      </c>
      <c r="C1610" s="57">
        <v>11</v>
      </c>
      <c r="D1610" s="72">
        <v>39366</v>
      </c>
      <c r="E1610" s="83"/>
      <c r="F1610" s="83"/>
      <c r="G1610" s="84"/>
      <c r="H1610" s="84"/>
      <c r="I1610" s="85"/>
      <c r="J1610" s="85"/>
      <c r="K1610" s="84"/>
      <c r="L1610" s="84">
        <v>0</v>
      </c>
      <c r="M1610" s="84">
        <v>0</v>
      </c>
    </row>
    <row r="1611" spans="1:13">
      <c r="A1611" s="50">
        <v>10</v>
      </c>
      <c r="B1611" s="61" t="s">
        <v>745</v>
      </c>
      <c r="C1611" s="57">
        <v>12</v>
      </c>
      <c r="D1611" s="72">
        <v>39387</v>
      </c>
      <c r="E1611" s="83"/>
      <c r="F1611" s="83"/>
      <c r="G1611" s="84"/>
      <c r="H1611" s="84"/>
      <c r="I1611" s="85"/>
      <c r="J1611" s="85"/>
      <c r="K1611" s="84"/>
      <c r="L1611" s="84">
        <v>4.0745000000000003E-2</v>
      </c>
      <c r="M1611" s="84">
        <v>4.0745000000000003E-2</v>
      </c>
    </row>
    <row r="1612" spans="1:13">
      <c r="A1612" s="50">
        <v>10</v>
      </c>
      <c r="B1612" s="61" t="s">
        <v>746</v>
      </c>
      <c r="C1612" s="57">
        <v>1</v>
      </c>
      <c r="D1612" s="72">
        <v>38819</v>
      </c>
      <c r="E1612" s="83">
        <v>5</v>
      </c>
      <c r="F1612" s="83">
        <v>0</v>
      </c>
      <c r="G1612" s="84"/>
      <c r="H1612" s="84"/>
      <c r="I1612" s="85"/>
      <c r="J1612" s="85"/>
      <c r="K1612" s="84"/>
      <c r="L1612" s="84">
        <v>0</v>
      </c>
      <c r="M1612" s="84">
        <v>0</v>
      </c>
    </row>
    <row r="1613" spans="1:13">
      <c r="A1613" s="50">
        <v>10</v>
      </c>
      <c r="B1613" s="61" t="s">
        <v>746</v>
      </c>
      <c r="C1613" s="57">
        <v>2</v>
      </c>
      <c r="D1613" s="72">
        <v>38845</v>
      </c>
      <c r="E1613" s="83"/>
      <c r="F1613" s="83"/>
      <c r="G1613" s="84"/>
      <c r="H1613" s="84"/>
      <c r="I1613" s="85"/>
      <c r="J1613" s="85"/>
      <c r="K1613" s="84"/>
      <c r="L1613" s="84">
        <v>0</v>
      </c>
      <c r="M1613" s="84">
        <v>0</v>
      </c>
    </row>
    <row r="1614" spans="1:13">
      <c r="A1614" s="50">
        <v>10</v>
      </c>
      <c r="B1614" s="61" t="s">
        <v>746</v>
      </c>
      <c r="C1614" s="57">
        <v>3</v>
      </c>
      <c r="D1614" s="72">
        <v>38909</v>
      </c>
      <c r="E1614" s="83"/>
      <c r="F1614" s="83"/>
      <c r="G1614" s="84"/>
      <c r="H1614" s="84"/>
      <c r="I1614" s="85"/>
      <c r="J1614" s="85"/>
      <c r="K1614" s="84"/>
      <c r="L1614" s="84">
        <v>0</v>
      </c>
      <c r="M1614" s="84">
        <v>0</v>
      </c>
    </row>
    <row r="1615" spans="1:13">
      <c r="A1615" s="50">
        <v>10</v>
      </c>
      <c r="B1615" s="61" t="s">
        <v>746</v>
      </c>
      <c r="C1615" s="57">
        <v>4</v>
      </c>
      <c r="D1615" s="72">
        <v>38966</v>
      </c>
      <c r="E1615" s="83">
        <v>0</v>
      </c>
      <c r="F1615" s="83">
        <v>0</v>
      </c>
      <c r="G1615" s="84"/>
      <c r="H1615" s="84"/>
      <c r="I1615" s="85"/>
      <c r="J1615" s="85"/>
      <c r="K1615" s="84"/>
      <c r="L1615" s="84">
        <v>0</v>
      </c>
      <c r="M1615" s="84">
        <v>0</v>
      </c>
    </row>
    <row r="1616" spans="1:13">
      <c r="A1616" s="50">
        <v>10</v>
      </c>
      <c r="B1616" s="61" t="s">
        <v>746</v>
      </c>
      <c r="C1616" s="57">
        <v>5</v>
      </c>
      <c r="D1616" s="72">
        <v>38995</v>
      </c>
      <c r="E1616" s="83"/>
      <c r="F1616" s="83"/>
      <c r="G1616" s="84"/>
      <c r="H1616" s="84"/>
      <c r="I1616" s="85"/>
      <c r="J1616" s="85"/>
      <c r="K1616" s="84"/>
      <c r="L1616" s="84">
        <v>0</v>
      </c>
      <c r="M1616" s="84">
        <v>0</v>
      </c>
    </row>
    <row r="1617" spans="1:13">
      <c r="A1617" s="50">
        <v>10</v>
      </c>
      <c r="B1617" s="61" t="s">
        <v>746</v>
      </c>
      <c r="C1617" s="57">
        <v>6</v>
      </c>
      <c r="D1617" s="72">
        <v>39016</v>
      </c>
      <c r="E1617" s="83">
        <v>0</v>
      </c>
      <c r="F1617" s="83">
        <v>0</v>
      </c>
      <c r="G1617" s="84"/>
      <c r="H1617" s="84"/>
      <c r="I1617" s="85"/>
      <c r="J1617" s="85"/>
      <c r="K1617" s="84"/>
      <c r="L1617" s="84">
        <v>0</v>
      </c>
      <c r="M1617" s="84">
        <v>0</v>
      </c>
    </row>
    <row r="1618" spans="1:13">
      <c r="A1618" s="50">
        <v>10</v>
      </c>
      <c r="B1618" s="61" t="s">
        <v>746</v>
      </c>
      <c r="C1618" s="57">
        <v>7</v>
      </c>
      <c r="D1618" s="72">
        <v>39170</v>
      </c>
      <c r="E1618" s="83"/>
      <c r="F1618" s="83"/>
      <c r="G1618" s="84"/>
      <c r="H1618" s="84"/>
      <c r="I1618" s="85"/>
      <c r="J1618" s="85"/>
      <c r="K1618" s="84"/>
      <c r="L1618" s="84">
        <v>0</v>
      </c>
      <c r="M1618" s="84">
        <v>0</v>
      </c>
    </row>
    <row r="1619" spans="1:13">
      <c r="A1619" s="50">
        <v>10</v>
      </c>
      <c r="B1619" s="61" t="s">
        <v>746</v>
      </c>
      <c r="C1619" s="57">
        <v>8</v>
      </c>
      <c r="D1619" s="72">
        <v>39191</v>
      </c>
      <c r="E1619" s="83">
        <v>0</v>
      </c>
      <c r="F1619" s="83">
        <v>0</v>
      </c>
      <c r="G1619" s="84"/>
      <c r="H1619" s="84"/>
      <c r="I1619" s="85"/>
      <c r="J1619" s="85"/>
      <c r="K1619" s="84"/>
      <c r="L1619" s="84">
        <v>0</v>
      </c>
      <c r="M1619" s="84">
        <v>0</v>
      </c>
    </row>
    <row r="1620" spans="1:13">
      <c r="A1620" s="50">
        <v>10</v>
      </c>
      <c r="B1620" s="61" t="s">
        <v>746</v>
      </c>
      <c r="C1620" s="57">
        <v>9</v>
      </c>
      <c r="D1620" s="72">
        <v>39218</v>
      </c>
      <c r="E1620" s="83"/>
      <c r="F1620" s="83"/>
      <c r="G1620" s="84"/>
      <c r="H1620" s="84"/>
      <c r="I1620" s="85"/>
      <c r="J1620" s="85"/>
      <c r="K1620" s="84"/>
      <c r="L1620" s="84">
        <v>0</v>
      </c>
      <c r="M1620" s="84">
        <v>0</v>
      </c>
    </row>
    <row r="1621" spans="1:13">
      <c r="A1621" s="50">
        <v>10</v>
      </c>
      <c r="B1621" s="61" t="s">
        <v>746</v>
      </c>
      <c r="C1621" s="57">
        <v>10</v>
      </c>
      <c r="D1621" s="72">
        <v>39338</v>
      </c>
      <c r="E1621" s="83">
        <v>0</v>
      </c>
      <c r="F1621" s="83">
        <v>0</v>
      </c>
      <c r="G1621" s="84"/>
      <c r="H1621" s="84"/>
      <c r="I1621" s="85"/>
      <c r="J1621" s="85"/>
      <c r="K1621" s="84"/>
      <c r="L1621" s="84">
        <v>2.8836000000000001E-2</v>
      </c>
      <c r="M1621" s="84">
        <v>2.8836000000000001E-2</v>
      </c>
    </row>
    <row r="1622" spans="1:13">
      <c r="A1622" s="50">
        <v>10</v>
      </c>
      <c r="B1622" s="61" t="s">
        <v>746</v>
      </c>
      <c r="C1622" s="57">
        <v>11</v>
      </c>
      <c r="D1622" s="72">
        <v>39366</v>
      </c>
      <c r="E1622" s="83"/>
      <c r="F1622" s="83"/>
      <c r="G1622" s="84"/>
      <c r="H1622" s="84"/>
      <c r="I1622" s="85"/>
      <c r="J1622" s="85"/>
      <c r="K1622" s="84"/>
      <c r="L1622" s="84">
        <v>0</v>
      </c>
      <c r="M1622" s="84">
        <v>0</v>
      </c>
    </row>
    <row r="1623" spans="1:13">
      <c r="A1623" s="50">
        <v>10</v>
      </c>
      <c r="B1623" s="61" t="s">
        <v>746</v>
      </c>
      <c r="C1623" s="57">
        <v>12</v>
      </c>
      <c r="D1623" s="72">
        <v>39387</v>
      </c>
      <c r="E1623" s="83"/>
      <c r="F1623" s="83"/>
      <c r="G1623" s="84"/>
      <c r="H1623" s="84"/>
      <c r="I1623" s="83"/>
      <c r="J1623" s="83"/>
      <c r="K1623" s="83"/>
      <c r="L1623" s="84">
        <v>0</v>
      </c>
      <c r="M1623" s="84">
        <v>0</v>
      </c>
    </row>
    <row r="1624" spans="1:13">
      <c r="A1624" s="50">
        <v>10</v>
      </c>
      <c r="B1624" s="61" t="s">
        <v>747</v>
      </c>
      <c r="C1624" s="57">
        <v>1</v>
      </c>
      <c r="D1624" s="72">
        <v>38834</v>
      </c>
      <c r="E1624" s="83"/>
      <c r="F1624" s="83"/>
      <c r="G1624" s="84"/>
      <c r="H1624" s="84"/>
      <c r="I1624" s="83"/>
      <c r="J1624" s="83"/>
      <c r="K1624" s="83"/>
      <c r="L1624" s="84">
        <v>0</v>
      </c>
      <c r="M1624" s="84">
        <v>0</v>
      </c>
    </row>
    <row r="1625" spans="1:13">
      <c r="A1625" s="50">
        <v>10</v>
      </c>
      <c r="B1625" s="61" t="s">
        <v>747</v>
      </c>
      <c r="C1625" s="57">
        <v>2</v>
      </c>
      <c r="D1625" s="72">
        <v>38874</v>
      </c>
      <c r="E1625" s="83">
        <v>0</v>
      </c>
      <c r="F1625" s="83">
        <v>0</v>
      </c>
      <c r="G1625" s="84"/>
      <c r="H1625" s="84"/>
      <c r="I1625" s="83"/>
      <c r="J1625" s="83"/>
      <c r="K1625" s="83"/>
      <c r="L1625" s="84">
        <v>0.60682899999999995</v>
      </c>
      <c r="M1625" s="84">
        <v>0.60682899999999995</v>
      </c>
    </row>
    <row r="1626" spans="1:13">
      <c r="A1626" s="50">
        <v>10</v>
      </c>
      <c r="B1626" s="61" t="s">
        <v>747</v>
      </c>
      <c r="C1626" s="57">
        <v>3</v>
      </c>
      <c r="D1626" s="72">
        <v>38917</v>
      </c>
      <c r="E1626" s="83"/>
      <c r="F1626" s="83"/>
      <c r="G1626" s="84"/>
      <c r="H1626" s="84"/>
      <c r="I1626" s="83"/>
      <c r="J1626" s="83"/>
      <c r="K1626" s="83"/>
      <c r="L1626" s="84">
        <v>0.28726099999999999</v>
      </c>
      <c r="M1626" s="84">
        <v>0.28726099999999999</v>
      </c>
    </row>
    <row r="1627" spans="1:13">
      <c r="A1627" s="50">
        <v>10</v>
      </c>
      <c r="B1627" s="61" t="s">
        <v>747</v>
      </c>
      <c r="C1627" s="57">
        <v>4</v>
      </c>
      <c r="D1627" s="72">
        <v>38967</v>
      </c>
      <c r="E1627" s="83"/>
      <c r="F1627" s="83"/>
      <c r="G1627" s="84"/>
      <c r="H1627" s="84"/>
      <c r="I1627" s="83"/>
      <c r="J1627" s="83"/>
      <c r="K1627" s="83"/>
      <c r="L1627" s="84">
        <v>0</v>
      </c>
      <c r="M1627" s="84">
        <v>0</v>
      </c>
    </row>
    <row r="1628" spans="1:13">
      <c r="A1628" s="50">
        <v>10</v>
      </c>
      <c r="B1628" s="61" t="s">
        <v>747</v>
      </c>
      <c r="C1628" s="57">
        <v>5</v>
      </c>
      <c r="D1628" s="72">
        <v>38994</v>
      </c>
      <c r="E1628" s="83"/>
      <c r="F1628" s="83"/>
      <c r="G1628" s="84"/>
      <c r="H1628" s="84"/>
      <c r="I1628" s="83"/>
      <c r="J1628" s="83"/>
      <c r="K1628" s="83"/>
      <c r="L1628" s="84">
        <v>0</v>
      </c>
      <c r="M1628" s="84">
        <v>0</v>
      </c>
    </row>
    <row r="1629" spans="1:13">
      <c r="A1629" s="50">
        <v>10</v>
      </c>
      <c r="B1629" s="61" t="s">
        <v>747</v>
      </c>
      <c r="C1629" s="57">
        <v>6</v>
      </c>
      <c r="D1629" s="72">
        <v>39015</v>
      </c>
      <c r="E1629" s="83">
        <v>0</v>
      </c>
      <c r="F1629" s="83">
        <v>0</v>
      </c>
      <c r="G1629" s="84"/>
      <c r="H1629" s="84"/>
      <c r="I1629" s="83"/>
      <c r="J1629" s="83"/>
      <c r="K1629" s="83"/>
      <c r="L1629" s="84">
        <v>4.2445999999999998E-2</v>
      </c>
      <c r="M1629" s="84">
        <v>4.2445999999999998E-2</v>
      </c>
    </row>
    <row r="1630" spans="1:13" ht="16.5">
      <c r="A1630" s="50">
        <v>10</v>
      </c>
      <c r="B1630" s="61" t="s">
        <v>747</v>
      </c>
      <c r="C1630" s="57">
        <v>7</v>
      </c>
      <c r="D1630" s="72">
        <v>39163</v>
      </c>
      <c r="E1630" s="83"/>
      <c r="F1630" s="83"/>
      <c r="G1630" s="87"/>
      <c r="H1630" s="88"/>
      <c r="I1630" s="88"/>
      <c r="J1630" s="88"/>
      <c r="K1630" s="88"/>
      <c r="L1630" s="83">
        <v>9.4170000000000004E-2</v>
      </c>
      <c r="M1630" s="88">
        <v>9.4170000000000004E-2</v>
      </c>
    </row>
    <row r="1631" spans="1:13" ht="16.5">
      <c r="A1631" s="50">
        <v>10</v>
      </c>
      <c r="B1631" s="61" t="s">
        <v>747</v>
      </c>
      <c r="C1631" s="57">
        <v>8</v>
      </c>
      <c r="D1631" s="72">
        <v>39204</v>
      </c>
      <c r="E1631" s="83"/>
      <c r="F1631" s="83"/>
      <c r="G1631" s="87"/>
      <c r="H1631" s="88"/>
      <c r="I1631" s="88"/>
      <c r="J1631" s="88"/>
      <c r="K1631" s="88"/>
      <c r="L1631" s="83">
        <v>0</v>
      </c>
      <c r="M1631" s="88">
        <v>0</v>
      </c>
    </row>
    <row r="1632" spans="1:13" ht="16.5">
      <c r="A1632" s="50">
        <v>10</v>
      </c>
      <c r="B1632" s="61" t="s">
        <v>747</v>
      </c>
      <c r="C1632" s="57">
        <v>9</v>
      </c>
      <c r="D1632" s="72">
        <v>39226</v>
      </c>
      <c r="E1632" s="83"/>
      <c r="F1632" s="83"/>
      <c r="G1632" s="87"/>
      <c r="H1632" s="88"/>
      <c r="I1632" s="88"/>
      <c r="J1632" s="88"/>
      <c r="K1632" s="88"/>
      <c r="L1632" s="83">
        <v>0</v>
      </c>
      <c r="M1632" s="88">
        <v>0</v>
      </c>
    </row>
    <row r="1633" spans="1:13" ht="16.5">
      <c r="A1633" s="50">
        <v>10</v>
      </c>
      <c r="B1633" s="61" t="s">
        <v>747</v>
      </c>
      <c r="C1633" s="57">
        <v>10</v>
      </c>
      <c r="D1633" s="72">
        <v>39345</v>
      </c>
      <c r="E1633" s="83"/>
      <c r="F1633" s="83"/>
      <c r="G1633" s="87"/>
      <c r="H1633" s="88"/>
      <c r="I1633" s="88"/>
      <c r="J1633" s="88"/>
      <c r="K1633" s="88"/>
      <c r="L1633" s="83">
        <v>0</v>
      </c>
      <c r="M1633" s="88">
        <v>0</v>
      </c>
    </row>
    <row r="1634" spans="1:13" ht="16.5">
      <c r="A1634" s="50">
        <v>10</v>
      </c>
      <c r="B1634" s="61" t="s">
        <v>747</v>
      </c>
      <c r="C1634" s="57">
        <v>11</v>
      </c>
      <c r="D1634" s="72">
        <v>39373</v>
      </c>
      <c r="E1634" s="83"/>
      <c r="F1634" s="83"/>
      <c r="G1634" s="87"/>
      <c r="H1634" s="88"/>
      <c r="I1634" s="88"/>
      <c r="J1634" s="88"/>
      <c r="K1634" s="88"/>
      <c r="L1634" s="83">
        <v>0</v>
      </c>
      <c r="M1634" s="88">
        <v>0</v>
      </c>
    </row>
    <row r="1635" spans="1:13" ht="16.5">
      <c r="A1635" s="50">
        <v>10</v>
      </c>
      <c r="B1635" s="61" t="s">
        <v>747</v>
      </c>
      <c r="C1635" s="57">
        <v>12</v>
      </c>
      <c r="D1635" s="72">
        <v>39399</v>
      </c>
      <c r="E1635" s="83"/>
      <c r="F1635" s="83"/>
      <c r="G1635" s="87"/>
      <c r="H1635" s="88"/>
      <c r="I1635" s="88"/>
      <c r="J1635" s="88"/>
      <c r="K1635" s="88"/>
      <c r="L1635" s="83">
        <v>0</v>
      </c>
      <c r="M1635" s="88">
        <v>0</v>
      </c>
    </row>
    <row r="1636" spans="1:13" ht="16.5">
      <c r="A1636" s="50">
        <v>10</v>
      </c>
      <c r="B1636" s="61" t="s">
        <v>748</v>
      </c>
      <c r="C1636" s="57">
        <v>1</v>
      </c>
      <c r="D1636" s="72">
        <v>38834</v>
      </c>
      <c r="E1636" s="83"/>
      <c r="F1636" s="83"/>
      <c r="G1636" s="87"/>
      <c r="H1636" s="88"/>
      <c r="I1636" s="88"/>
      <c r="J1636" s="88"/>
      <c r="K1636" s="88"/>
      <c r="L1636" s="83">
        <v>5.2677889999999996</v>
      </c>
      <c r="M1636" s="88">
        <v>5.2677889999999996</v>
      </c>
    </row>
    <row r="1637" spans="1:13" ht="16.5">
      <c r="A1637" s="50">
        <v>10</v>
      </c>
      <c r="B1637" s="61" t="s">
        <v>748</v>
      </c>
      <c r="C1637" s="57">
        <v>2</v>
      </c>
      <c r="D1637" s="72">
        <v>38874</v>
      </c>
      <c r="E1637" s="83">
        <v>0</v>
      </c>
      <c r="F1637" s="83">
        <v>0</v>
      </c>
      <c r="G1637" s="87"/>
      <c r="H1637" s="88"/>
      <c r="I1637" s="88"/>
      <c r="J1637" s="88"/>
      <c r="K1637" s="88"/>
      <c r="L1637" s="83">
        <v>0.27945999999999999</v>
      </c>
      <c r="M1637" s="88">
        <v>0.27945999999999999</v>
      </c>
    </row>
    <row r="1638" spans="1:13" ht="16.5">
      <c r="A1638" s="50">
        <v>10</v>
      </c>
      <c r="B1638" s="61" t="s">
        <v>748</v>
      </c>
      <c r="C1638" s="57">
        <v>3</v>
      </c>
      <c r="D1638" s="72">
        <v>38918</v>
      </c>
      <c r="E1638" s="83"/>
      <c r="F1638" s="83"/>
      <c r="G1638" s="87"/>
      <c r="H1638" s="88"/>
      <c r="I1638" s="88"/>
      <c r="J1638" s="88"/>
      <c r="K1638" s="88"/>
      <c r="L1638" s="83">
        <v>0</v>
      </c>
      <c r="M1638" s="88">
        <v>0</v>
      </c>
    </row>
    <row r="1639" spans="1:13" ht="16.5">
      <c r="A1639" s="50">
        <v>10</v>
      </c>
      <c r="B1639" s="61" t="s">
        <v>748</v>
      </c>
      <c r="C1639" s="57">
        <v>4</v>
      </c>
      <c r="D1639" s="72">
        <v>38967</v>
      </c>
      <c r="E1639" s="83"/>
      <c r="F1639" s="83"/>
      <c r="G1639" s="87"/>
      <c r="H1639" s="88"/>
      <c r="I1639" s="88"/>
      <c r="J1639" s="88"/>
      <c r="K1639" s="88"/>
      <c r="L1639" s="83">
        <v>0</v>
      </c>
      <c r="M1639" s="88">
        <v>0</v>
      </c>
    </row>
    <row r="1640" spans="1:13" ht="16.5">
      <c r="A1640" s="50">
        <v>10</v>
      </c>
      <c r="B1640" s="61" t="s">
        <v>748</v>
      </c>
      <c r="C1640" s="57">
        <v>5</v>
      </c>
      <c r="D1640" s="72">
        <v>38994</v>
      </c>
      <c r="E1640" s="83"/>
      <c r="F1640" s="83"/>
      <c r="G1640" s="87"/>
      <c r="H1640" s="88"/>
      <c r="I1640" s="88"/>
      <c r="J1640" s="88"/>
      <c r="K1640" s="88"/>
      <c r="L1640" s="83">
        <v>2.2029399999999999</v>
      </c>
      <c r="M1640" s="88">
        <v>2.2029399999999999</v>
      </c>
    </row>
    <row r="1641" spans="1:13" ht="16.5">
      <c r="A1641" s="50">
        <v>10</v>
      </c>
      <c r="B1641" s="61" t="s">
        <v>748</v>
      </c>
      <c r="C1641" s="57">
        <v>6</v>
      </c>
      <c r="D1641" s="72">
        <v>39015</v>
      </c>
      <c r="E1641" s="83">
        <v>0</v>
      </c>
      <c r="F1641" s="83">
        <v>0</v>
      </c>
      <c r="G1641" s="87"/>
      <c r="H1641" s="88"/>
      <c r="I1641" s="88"/>
      <c r="J1641" s="88"/>
      <c r="K1641" s="88"/>
      <c r="L1641" s="83">
        <v>0</v>
      </c>
      <c r="M1641" s="88">
        <v>0</v>
      </c>
    </row>
    <row r="1642" spans="1:13" ht="16.5">
      <c r="A1642" s="50">
        <v>10</v>
      </c>
      <c r="B1642" s="61" t="s">
        <v>748</v>
      </c>
      <c r="C1642" s="57">
        <v>7</v>
      </c>
      <c r="D1642" s="72">
        <v>39163</v>
      </c>
      <c r="E1642" s="83"/>
      <c r="F1642" s="83"/>
      <c r="G1642" s="87"/>
      <c r="H1642" s="88"/>
      <c r="I1642" s="88"/>
      <c r="J1642" s="88"/>
      <c r="K1642" s="88"/>
      <c r="L1642" s="83">
        <v>0</v>
      </c>
      <c r="M1642" s="88">
        <v>0</v>
      </c>
    </row>
    <row r="1643" spans="1:13" ht="16.5">
      <c r="A1643" s="50">
        <v>10</v>
      </c>
      <c r="B1643" s="61" t="s">
        <v>748</v>
      </c>
      <c r="C1643" s="57">
        <v>8</v>
      </c>
      <c r="D1643" s="72">
        <v>39204</v>
      </c>
      <c r="E1643" s="83"/>
      <c r="F1643" s="83"/>
      <c r="G1643" s="87"/>
      <c r="H1643" s="88"/>
      <c r="I1643" s="88"/>
      <c r="J1643" s="88"/>
      <c r="K1643" s="88"/>
      <c r="L1643" s="83">
        <v>0</v>
      </c>
      <c r="M1643" s="88">
        <v>0</v>
      </c>
    </row>
    <row r="1644" spans="1:13" ht="16.5">
      <c r="A1644" s="50">
        <v>10</v>
      </c>
      <c r="B1644" s="61" t="s">
        <v>748</v>
      </c>
      <c r="C1644" s="57">
        <v>9</v>
      </c>
      <c r="D1644" s="72">
        <v>39226</v>
      </c>
      <c r="E1644" s="83"/>
      <c r="F1644" s="83"/>
      <c r="G1644" s="87"/>
      <c r="H1644" s="88"/>
      <c r="I1644" s="88"/>
      <c r="J1644" s="88"/>
      <c r="K1644" s="88"/>
      <c r="L1644" s="83">
        <v>0</v>
      </c>
      <c r="M1644" s="88">
        <v>0</v>
      </c>
    </row>
    <row r="1645" spans="1:13" ht="16.5">
      <c r="A1645" s="50">
        <v>10</v>
      </c>
      <c r="B1645" s="61" t="s">
        <v>748</v>
      </c>
      <c r="C1645" s="57">
        <v>10</v>
      </c>
      <c r="D1645" s="72">
        <v>39345</v>
      </c>
      <c r="E1645" s="83"/>
      <c r="F1645" s="83"/>
      <c r="G1645" s="87"/>
      <c r="H1645" s="88"/>
      <c r="I1645" s="88"/>
      <c r="J1645" s="88"/>
      <c r="K1645" s="88"/>
      <c r="L1645" s="83">
        <v>0</v>
      </c>
      <c r="M1645" s="88">
        <v>0</v>
      </c>
    </row>
    <row r="1646" spans="1:13" ht="16.5">
      <c r="A1646" s="50">
        <v>10</v>
      </c>
      <c r="B1646" s="61" t="s">
        <v>748</v>
      </c>
      <c r="C1646" s="57">
        <v>11</v>
      </c>
      <c r="D1646" s="72">
        <v>39373</v>
      </c>
      <c r="E1646" s="83"/>
      <c r="F1646" s="83"/>
      <c r="G1646" s="87"/>
      <c r="H1646" s="88"/>
      <c r="I1646" s="88"/>
      <c r="J1646" s="88"/>
      <c r="K1646" s="88"/>
      <c r="L1646" s="83">
        <v>0</v>
      </c>
      <c r="M1646" s="88">
        <v>0</v>
      </c>
    </row>
    <row r="1647" spans="1:13" ht="16.5">
      <c r="A1647" s="50">
        <v>10</v>
      </c>
      <c r="B1647" s="61" t="s">
        <v>748</v>
      </c>
      <c r="C1647" s="57">
        <v>12</v>
      </c>
      <c r="D1647" s="72">
        <v>39399</v>
      </c>
      <c r="E1647" s="83"/>
      <c r="F1647" s="83"/>
      <c r="G1647" s="87"/>
      <c r="H1647" s="88"/>
      <c r="I1647" s="88"/>
      <c r="J1647" s="88"/>
      <c r="K1647" s="88"/>
      <c r="L1647" s="83">
        <v>0</v>
      </c>
      <c r="M1647" s="88">
        <v>0</v>
      </c>
    </row>
    <row r="1648" spans="1:13" ht="16.5">
      <c r="A1648" s="50">
        <v>10</v>
      </c>
      <c r="B1648" s="61" t="s">
        <v>749</v>
      </c>
      <c r="C1648" s="57">
        <v>1</v>
      </c>
      <c r="D1648" s="72">
        <v>38834</v>
      </c>
      <c r="E1648" s="83"/>
      <c r="F1648" s="83"/>
      <c r="G1648" s="87"/>
      <c r="H1648" s="88"/>
      <c r="I1648" s="88"/>
      <c r="J1648" s="88"/>
      <c r="K1648" s="88"/>
      <c r="L1648" s="83">
        <v>0</v>
      </c>
      <c r="M1648" s="88">
        <v>0</v>
      </c>
    </row>
    <row r="1649" spans="1:13" ht="16.5">
      <c r="A1649" s="50">
        <v>10</v>
      </c>
      <c r="B1649" s="61" t="s">
        <v>749</v>
      </c>
      <c r="C1649" s="57">
        <v>2</v>
      </c>
      <c r="D1649" s="72">
        <v>38874</v>
      </c>
      <c r="E1649" s="83">
        <v>0</v>
      </c>
      <c r="F1649" s="83">
        <v>0</v>
      </c>
      <c r="G1649" s="87"/>
      <c r="H1649" s="88"/>
      <c r="I1649" s="88"/>
      <c r="J1649" s="88"/>
      <c r="K1649" s="88"/>
      <c r="L1649" s="83">
        <v>0</v>
      </c>
      <c r="M1649" s="88">
        <v>0</v>
      </c>
    </row>
    <row r="1650" spans="1:13" ht="16.5">
      <c r="A1650" s="50">
        <v>10</v>
      </c>
      <c r="B1650" s="61" t="s">
        <v>749</v>
      </c>
      <c r="C1650" s="57">
        <v>3</v>
      </c>
      <c r="D1650" s="72">
        <v>38918</v>
      </c>
      <c r="E1650" s="83"/>
      <c r="F1650" s="83"/>
      <c r="G1650" s="87"/>
      <c r="H1650" s="88"/>
      <c r="I1650" s="88"/>
      <c r="J1650" s="88"/>
      <c r="K1650" s="88"/>
      <c r="L1650" s="83">
        <v>0</v>
      </c>
      <c r="M1650" s="88">
        <v>0</v>
      </c>
    </row>
    <row r="1651" spans="1:13" ht="16.5">
      <c r="A1651" s="50">
        <v>10</v>
      </c>
      <c r="B1651" s="61" t="s">
        <v>749</v>
      </c>
      <c r="C1651" s="57">
        <v>4</v>
      </c>
      <c r="D1651" s="72">
        <v>38967</v>
      </c>
      <c r="E1651" s="83"/>
      <c r="F1651" s="83"/>
      <c r="G1651" s="87"/>
      <c r="H1651" s="88"/>
      <c r="I1651" s="88"/>
      <c r="J1651" s="88"/>
      <c r="K1651" s="88"/>
      <c r="L1651" s="83">
        <v>0.27035100000000001</v>
      </c>
      <c r="M1651" s="88">
        <v>0.27035100000000001</v>
      </c>
    </row>
    <row r="1652" spans="1:13" ht="16.5">
      <c r="A1652" s="50">
        <v>10</v>
      </c>
      <c r="B1652" s="61" t="s">
        <v>749</v>
      </c>
      <c r="C1652" s="57">
        <v>5</v>
      </c>
      <c r="D1652" s="72">
        <v>38994</v>
      </c>
      <c r="E1652" s="83"/>
      <c r="F1652" s="83"/>
      <c r="G1652" s="87"/>
      <c r="H1652" s="88"/>
      <c r="I1652" s="88"/>
      <c r="J1652" s="88"/>
      <c r="K1652" s="88"/>
      <c r="L1652" s="83">
        <v>0</v>
      </c>
      <c r="M1652" s="88">
        <v>0</v>
      </c>
    </row>
    <row r="1653" spans="1:13" ht="16.5">
      <c r="A1653" s="50">
        <v>10</v>
      </c>
      <c r="B1653" s="61" t="s">
        <v>749</v>
      </c>
      <c r="C1653" s="57">
        <v>6</v>
      </c>
      <c r="D1653" s="72">
        <v>39015</v>
      </c>
      <c r="E1653" s="83">
        <v>0</v>
      </c>
      <c r="F1653" s="83">
        <v>0</v>
      </c>
      <c r="G1653" s="87"/>
      <c r="H1653" s="88"/>
      <c r="I1653" s="88"/>
      <c r="J1653" s="88"/>
      <c r="K1653" s="88"/>
      <c r="L1653" s="83">
        <v>1.3454090000000001</v>
      </c>
      <c r="M1653" s="88">
        <v>1.3454090000000001</v>
      </c>
    </row>
    <row r="1654" spans="1:13" ht="16.5">
      <c r="A1654" s="50">
        <v>10</v>
      </c>
      <c r="B1654" s="61" t="s">
        <v>749</v>
      </c>
      <c r="C1654" s="57">
        <v>7</v>
      </c>
      <c r="D1654" s="72">
        <v>39163</v>
      </c>
      <c r="E1654" s="83"/>
      <c r="F1654" s="83"/>
      <c r="G1654" s="87"/>
      <c r="H1654" s="88"/>
      <c r="I1654" s="88"/>
      <c r="J1654" s="88"/>
      <c r="K1654" s="88"/>
      <c r="L1654" s="83">
        <v>0</v>
      </c>
      <c r="M1654" s="88">
        <v>0</v>
      </c>
    </row>
    <row r="1655" spans="1:13" ht="16.5">
      <c r="A1655" s="50">
        <v>10</v>
      </c>
      <c r="B1655" s="61" t="s">
        <v>749</v>
      </c>
      <c r="C1655" s="57">
        <v>8</v>
      </c>
      <c r="D1655" s="72">
        <v>39204</v>
      </c>
      <c r="E1655" s="83"/>
      <c r="F1655" s="83"/>
      <c r="G1655" s="87"/>
      <c r="H1655" s="88"/>
      <c r="I1655" s="88"/>
      <c r="J1655" s="88"/>
      <c r="K1655" s="88"/>
      <c r="L1655" s="83">
        <v>0</v>
      </c>
      <c r="M1655" s="88">
        <v>0</v>
      </c>
    </row>
    <row r="1656" spans="1:13" ht="16.5">
      <c r="A1656" s="50">
        <v>10</v>
      </c>
      <c r="B1656" s="61" t="s">
        <v>749</v>
      </c>
      <c r="C1656" s="57">
        <v>9</v>
      </c>
      <c r="D1656" s="72">
        <v>39226</v>
      </c>
      <c r="E1656" s="83"/>
      <c r="F1656" s="83"/>
      <c r="G1656" s="87"/>
      <c r="H1656" s="88"/>
      <c r="I1656" s="88"/>
      <c r="J1656" s="88"/>
      <c r="K1656" s="88"/>
      <c r="L1656" s="83">
        <v>0</v>
      </c>
      <c r="M1656" s="88">
        <v>0</v>
      </c>
    </row>
    <row r="1657" spans="1:13" ht="16.5">
      <c r="A1657" s="50">
        <v>10</v>
      </c>
      <c r="B1657" s="61" t="s">
        <v>749</v>
      </c>
      <c r="C1657" s="57">
        <v>10</v>
      </c>
      <c r="D1657" s="72">
        <v>39373</v>
      </c>
      <c r="E1657" s="83"/>
      <c r="F1657" s="83"/>
      <c r="G1657" s="87"/>
      <c r="H1657" s="88"/>
      <c r="I1657" s="88"/>
      <c r="J1657" s="88"/>
      <c r="K1657" s="88"/>
      <c r="L1657" s="83">
        <v>0</v>
      </c>
      <c r="M1657" s="88">
        <v>0</v>
      </c>
    </row>
    <row r="1658" spans="1:13" ht="16.5">
      <c r="A1658" s="50">
        <v>10</v>
      </c>
      <c r="B1658" s="61" t="s">
        <v>749</v>
      </c>
      <c r="C1658" s="57">
        <v>11</v>
      </c>
      <c r="D1658" s="72">
        <v>39399</v>
      </c>
      <c r="E1658" s="83"/>
      <c r="F1658" s="83"/>
      <c r="G1658" s="87"/>
      <c r="H1658" s="88"/>
      <c r="I1658" s="88"/>
      <c r="J1658" s="88"/>
      <c r="K1658" s="88"/>
      <c r="L1658" s="83">
        <v>0</v>
      </c>
      <c r="M1658" s="88">
        <v>0</v>
      </c>
    </row>
    <row r="1659" spans="1:13" ht="16.5">
      <c r="A1659" s="50">
        <v>10</v>
      </c>
      <c r="B1659" s="61" t="s">
        <v>750</v>
      </c>
      <c r="C1659" s="57">
        <v>1</v>
      </c>
      <c r="D1659" s="72">
        <v>38834</v>
      </c>
      <c r="E1659" s="83"/>
      <c r="F1659" s="83"/>
      <c r="G1659" s="87"/>
      <c r="H1659" s="88"/>
      <c r="I1659" s="88"/>
      <c r="J1659" s="88"/>
      <c r="K1659" s="88"/>
      <c r="L1659" s="83">
        <v>0</v>
      </c>
      <c r="M1659" s="88">
        <v>0</v>
      </c>
    </row>
    <row r="1660" spans="1:13" ht="16.5">
      <c r="A1660" s="50">
        <v>10</v>
      </c>
      <c r="B1660" s="61" t="s">
        <v>750</v>
      </c>
      <c r="C1660" s="57">
        <v>2</v>
      </c>
      <c r="D1660" s="72">
        <v>38875</v>
      </c>
      <c r="E1660" s="83">
        <v>0</v>
      </c>
      <c r="F1660" s="83">
        <v>0</v>
      </c>
      <c r="G1660" s="87"/>
      <c r="H1660" s="88"/>
      <c r="I1660" s="88"/>
      <c r="J1660" s="88"/>
      <c r="K1660" s="88"/>
      <c r="L1660" s="83">
        <v>0.252691</v>
      </c>
      <c r="M1660" s="88">
        <v>0.252691</v>
      </c>
    </row>
    <row r="1661" spans="1:13" ht="16.5">
      <c r="A1661" s="50">
        <v>10</v>
      </c>
      <c r="B1661" s="61" t="s">
        <v>750</v>
      </c>
      <c r="C1661" s="57">
        <v>3</v>
      </c>
      <c r="D1661" s="72">
        <v>38917</v>
      </c>
      <c r="E1661" s="83"/>
      <c r="F1661" s="83"/>
      <c r="G1661" s="87"/>
      <c r="H1661" s="88"/>
      <c r="I1661" s="88"/>
      <c r="J1661" s="88"/>
      <c r="K1661" s="88"/>
      <c r="L1661" s="83">
        <v>0</v>
      </c>
      <c r="M1661" s="88">
        <v>0</v>
      </c>
    </row>
    <row r="1662" spans="1:13" ht="16.5">
      <c r="A1662" s="50">
        <v>10</v>
      </c>
      <c r="B1662" s="61" t="s">
        <v>750</v>
      </c>
      <c r="C1662" s="57">
        <v>4</v>
      </c>
      <c r="D1662" s="72">
        <v>38967</v>
      </c>
      <c r="E1662" s="83"/>
      <c r="F1662" s="83"/>
      <c r="G1662" s="87"/>
      <c r="H1662" s="88"/>
      <c r="I1662" s="88"/>
      <c r="J1662" s="88"/>
      <c r="K1662" s="88"/>
      <c r="L1662" s="83">
        <v>0</v>
      </c>
      <c r="M1662" s="88">
        <v>0</v>
      </c>
    </row>
    <row r="1663" spans="1:13" ht="16.5">
      <c r="A1663" s="50">
        <v>10</v>
      </c>
      <c r="B1663" s="61" t="s">
        <v>750</v>
      </c>
      <c r="C1663" s="57">
        <v>5</v>
      </c>
      <c r="D1663" s="72">
        <v>38994</v>
      </c>
      <c r="E1663" s="83"/>
      <c r="F1663" s="83"/>
      <c r="G1663" s="87"/>
      <c r="H1663" s="88"/>
      <c r="I1663" s="88"/>
      <c r="J1663" s="88"/>
      <c r="K1663" s="88"/>
      <c r="L1663" s="83">
        <v>0</v>
      </c>
      <c r="M1663" s="88">
        <v>0</v>
      </c>
    </row>
    <row r="1664" spans="1:13" ht="16.5">
      <c r="A1664" s="50">
        <v>10</v>
      </c>
      <c r="B1664" s="61" t="s">
        <v>750</v>
      </c>
      <c r="C1664" s="57">
        <v>6</v>
      </c>
      <c r="D1664" s="72">
        <v>39015</v>
      </c>
      <c r="E1664" s="83">
        <v>0</v>
      </c>
      <c r="F1664" s="83">
        <v>0</v>
      </c>
      <c r="G1664" s="87"/>
      <c r="H1664" s="88"/>
      <c r="I1664" s="88"/>
      <c r="J1664" s="88"/>
      <c r="K1664" s="88"/>
      <c r="L1664" s="83">
        <v>0</v>
      </c>
      <c r="M1664" s="88">
        <v>0</v>
      </c>
    </row>
    <row r="1665" spans="1:13" ht="16.5">
      <c r="A1665" s="50">
        <v>10</v>
      </c>
      <c r="B1665" s="61" t="s">
        <v>750</v>
      </c>
      <c r="C1665" s="57">
        <v>7</v>
      </c>
      <c r="D1665" s="72">
        <v>39163</v>
      </c>
      <c r="E1665" s="83"/>
      <c r="F1665" s="83"/>
      <c r="G1665" s="87"/>
      <c r="H1665" s="88"/>
      <c r="I1665" s="88"/>
      <c r="J1665" s="88"/>
      <c r="K1665" s="88"/>
      <c r="L1665" s="83">
        <v>0</v>
      </c>
      <c r="M1665" s="88">
        <v>0</v>
      </c>
    </row>
    <row r="1666" spans="1:13" ht="16.5">
      <c r="A1666" s="50">
        <v>10</v>
      </c>
      <c r="B1666" s="61" t="s">
        <v>750</v>
      </c>
      <c r="C1666" s="57">
        <v>8</v>
      </c>
      <c r="D1666" s="72">
        <v>39204</v>
      </c>
      <c r="E1666" s="83"/>
      <c r="F1666" s="83"/>
      <c r="G1666" s="87"/>
      <c r="H1666" s="88"/>
      <c r="I1666" s="88"/>
      <c r="J1666" s="88"/>
      <c r="K1666" s="88"/>
      <c r="L1666" s="83">
        <v>0</v>
      </c>
      <c r="M1666" s="88">
        <v>0</v>
      </c>
    </row>
    <row r="1667" spans="1:13">
      <c r="A1667" s="50">
        <v>10</v>
      </c>
      <c r="B1667" s="61" t="s">
        <v>750</v>
      </c>
      <c r="C1667" s="57">
        <v>9</v>
      </c>
      <c r="D1667" s="72">
        <v>39226</v>
      </c>
      <c r="E1667" s="83"/>
      <c r="F1667" s="83"/>
      <c r="G1667" s="83"/>
      <c r="H1667" s="83"/>
      <c r="I1667" s="83"/>
      <c r="J1667" s="83"/>
      <c r="K1667" s="83"/>
      <c r="L1667" s="83">
        <v>0</v>
      </c>
      <c r="M1667" s="83">
        <v>0</v>
      </c>
    </row>
    <row r="1668" spans="1:13">
      <c r="A1668" s="50">
        <v>10</v>
      </c>
      <c r="B1668" s="61" t="s">
        <v>750</v>
      </c>
      <c r="C1668" s="57">
        <v>10</v>
      </c>
      <c r="D1668" s="72">
        <v>39345</v>
      </c>
      <c r="E1668" s="83"/>
      <c r="F1668" s="83"/>
      <c r="G1668" s="83"/>
      <c r="H1668" s="83"/>
      <c r="I1668" s="83"/>
      <c r="J1668" s="83"/>
      <c r="K1668" s="83"/>
      <c r="L1668" s="83">
        <v>0</v>
      </c>
      <c r="M1668" s="83">
        <v>0</v>
      </c>
    </row>
    <row r="1669" spans="1:13">
      <c r="A1669" s="50">
        <v>10</v>
      </c>
      <c r="B1669" s="61" t="s">
        <v>750</v>
      </c>
      <c r="C1669" s="57">
        <v>11</v>
      </c>
      <c r="D1669" s="72">
        <v>39373</v>
      </c>
      <c r="E1669" s="83"/>
      <c r="F1669" s="83"/>
      <c r="G1669" s="83"/>
      <c r="H1669" s="83"/>
      <c r="I1669" s="83"/>
      <c r="J1669" s="83"/>
      <c r="K1669" s="83"/>
      <c r="L1669" s="83">
        <v>0</v>
      </c>
      <c r="M1669" s="83">
        <v>0</v>
      </c>
    </row>
    <row r="1670" spans="1:13">
      <c r="A1670" s="50">
        <v>10</v>
      </c>
      <c r="B1670" s="61" t="s">
        <v>751</v>
      </c>
      <c r="C1670" s="57">
        <v>1</v>
      </c>
      <c r="D1670" s="72">
        <v>38811</v>
      </c>
      <c r="E1670" s="83"/>
      <c r="F1670" s="83"/>
      <c r="G1670" s="83"/>
      <c r="H1670" s="83"/>
      <c r="I1670" s="83"/>
      <c r="J1670" s="83"/>
      <c r="K1670" s="83"/>
      <c r="L1670" s="83">
        <v>7.4380000000000002E-3</v>
      </c>
      <c r="M1670" s="83">
        <v>7.4380000000000002E-3</v>
      </c>
    </row>
    <row r="1671" spans="1:13">
      <c r="A1671" s="50">
        <v>10</v>
      </c>
      <c r="B1671" s="61" t="s">
        <v>751</v>
      </c>
      <c r="C1671" s="57">
        <v>2</v>
      </c>
      <c r="D1671" s="72">
        <v>38869</v>
      </c>
      <c r="E1671" s="83"/>
      <c r="F1671" s="83"/>
      <c r="G1671" s="83"/>
      <c r="H1671" s="83"/>
      <c r="I1671" s="83"/>
      <c r="J1671" s="83"/>
      <c r="K1671" s="83"/>
      <c r="L1671" s="83">
        <v>0</v>
      </c>
      <c r="M1671" s="83">
        <v>0</v>
      </c>
    </row>
    <row r="1672" spans="1:13">
      <c r="A1672" s="50">
        <v>10</v>
      </c>
      <c r="B1672" s="61" t="s">
        <v>751</v>
      </c>
      <c r="C1672" s="57">
        <v>3</v>
      </c>
      <c r="D1672" s="72">
        <v>38985</v>
      </c>
      <c r="E1672" s="83"/>
      <c r="F1672" s="83"/>
      <c r="G1672" s="83"/>
      <c r="H1672" s="83"/>
      <c r="I1672" s="83"/>
      <c r="J1672" s="83"/>
      <c r="K1672" s="83"/>
      <c r="L1672" s="83">
        <v>0</v>
      </c>
      <c r="M1672" s="83">
        <v>0</v>
      </c>
    </row>
    <row r="1673" spans="1:13">
      <c r="A1673" s="50">
        <v>10</v>
      </c>
      <c r="B1673" s="61" t="s">
        <v>751</v>
      </c>
      <c r="C1673" s="57">
        <v>4</v>
      </c>
      <c r="D1673" s="72">
        <v>39014</v>
      </c>
      <c r="E1673" s="83"/>
      <c r="F1673" s="83"/>
      <c r="G1673" s="83"/>
      <c r="H1673" s="83"/>
      <c r="I1673" s="83"/>
      <c r="J1673" s="83"/>
      <c r="K1673" s="83"/>
      <c r="L1673" s="83">
        <v>0</v>
      </c>
      <c r="M1673" s="83">
        <v>0</v>
      </c>
    </row>
    <row r="1674" spans="1:13">
      <c r="A1674" s="50">
        <v>10</v>
      </c>
      <c r="B1674" s="61" t="s">
        <v>751</v>
      </c>
      <c r="C1674" s="57">
        <v>5</v>
      </c>
      <c r="D1674" s="72">
        <v>39036</v>
      </c>
      <c r="E1674" s="83"/>
      <c r="F1674" s="83"/>
      <c r="G1674" s="83"/>
      <c r="H1674" s="83"/>
      <c r="I1674" s="83"/>
      <c r="J1674" s="83"/>
      <c r="K1674" s="83"/>
      <c r="L1674" s="83">
        <v>0</v>
      </c>
      <c r="M1674" s="83">
        <v>0</v>
      </c>
    </row>
    <row r="1675" spans="1:13">
      <c r="A1675" s="50">
        <v>10</v>
      </c>
      <c r="B1675" s="61" t="s">
        <v>751</v>
      </c>
      <c r="C1675" s="57">
        <v>6</v>
      </c>
      <c r="D1675" s="72">
        <v>39155</v>
      </c>
      <c r="E1675" s="83"/>
      <c r="F1675" s="83"/>
      <c r="G1675" s="83"/>
      <c r="H1675" s="83"/>
      <c r="I1675" s="83"/>
      <c r="J1675" s="83"/>
      <c r="K1675" s="83"/>
      <c r="L1675" s="83">
        <v>0</v>
      </c>
      <c r="M1675" s="83">
        <v>0</v>
      </c>
    </row>
    <row r="1676" spans="1:13">
      <c r="A1676" s="50">
        <v>10</v>
      </c>
      <c r="B1676" s="61" t="s">
        <v>751</v>
      </c>
      <c r="C1676" s="57">
        <v>7</v>
      </c>
      <c r="D1676" s="72">
        <v>39181</v>
      </c>
      <c r="E1676" s="83"/>
      <c r="F1676" s="83"/>
      <c r="G1676" s="83"/>
      <c r="H1676" s="83"/>
      <c r="I1676" s="83"/>
      <c r="J1676" s="83"/>
      <c r="K1676" s="83"/>
      <c r="L1676" s="83">
        <v>2.5593000000000001E-2</v>
      </c>
      <c r="M1676" s="83">
        <v>2.5593000000000001E-2</v>
      </c>
    </row>
    <row r="1677" spans="1:13">
      <c r="A1677" s="50">
        <v>10</v>
      </c>
      <c r="B1677" s="61" t="s">
        <v>752</v>
      </c>
      <c r="C1677" s="57">
        <v>1</v>
      </c>
      <c r="D1677" s="72">
        <v>38811</v>
      </c>
      <c r="E1677" s="83"/>
      <c r="F1677" s="83"/>
      <c r="G1677" s="83"/>
      <c r="H1677" s="83"/>
      <c r="I1677" s="83"/>
      <c r="J1677" s="83"/>
      <c r="K1677" s="83"/>
      <c r="L1677" s="83">
        <v>0</v>
      </c>
      <c r="M1677" s="83">
        <v>0</v>
      </c>
    </row>
    <row r="1678" spans="1:13">
      <c r="A1678" s="50">
        <v>10</v>
      </c>
      <c r="B1678" s="61" t="s">
        <v>752</v>
      </c>
      <c r="C1678" s="57">
        <v>2</v>
      </c>
      <c r="D1678" s="72">
        <v>38903</v>
      </c>
      <c r="E1678" s="83"/>
      <c r="F1678" s="83"/>
      <c r="G1678" s="83"/>
      <c r="H1678" s="83"/>
      <c r="I1678" s="83"/>
      <c r="J1678" s="83"/>
      <c r="K1678" s="83"/>
      <c r="L1678" s="83">
        <v>0</v>
      </c>
      <c r="M1678" s="83">
        <v>0</v>
      </c>
    </row>
    <row r="1679" spans="1:13">
      <c r="A1679" s="50">
        <v>10</v>
      </c>
      <c r="B1679" s="61" t="s">
        <v>752</v>
      </c>
      <c r="C1679" s="57">
        <v>3</v>
      </c>
      <c r="D1679" s="72">
        <v>38985</v>
      </c>
      <c r="E1679" s="83"/>
      <c r="F1679" s="83"/>
      <c r="G1679" s="83"/>
      <c r="H1679" s="83"/>
      <c r="I1679" s="83"/>
      <c r="J1679" s="83"/>
      <c r="K1679" s="83"/>
      <c r="L1679" s="83">
        <v>0</v>
      </c>
      <c r="M1679" s="83">
        <v>0</v>
      </c>
    </row>
    <row r="1680" spans="1:13">
      <c r="A1680" s="50">
        <v>10</v>
      </c>
      <c r="B1680" s="61" t="s">
        <v>752</v>
      </c>
      <c r="C1680" s="57">
        <v>4</v>
      </c>
      <c r="D1680" s="72">
        <v>39014</v>
      </c>
      <c r="E1680" s="83"/>
      <c r="F1680" s="83"/>
      <c r="G1680" s="83"/>
      <c r="H1680" s="83"/>
      <c r="I1680" s="83"/>
      <c r="J1680" s="83"/>
      <c r="K1680" s="83"/>
      <c r="L1680" s="83">
        <v>0</v>
      </c>
      <c r="M1680" s="83">
        <v>0</v>
      </c>
    </row>
    <row r="1681" spans="1:13">
      <c r="A1681" s="50">
        <v>10</v>
      </c>
      <c r="B1681" s="61" t="s">
        <v>752</v>
      </c>
      <c r="C1681" s="57">
        <v>5</v>
      </c>
      <c r="D1681" s="72">
        <v>39036</v>
      </c>
      <c r="E1681" s="83"/>
      <c r="F1681" s="83"/>
      <c r="G1681" s="83"/>
      <c r="H1681" s="83"/>
      <c r="I1681" s="83"/>
      <c r="J1681" s="83"/>
      <c r="K1681" s="83"/>
      <c r="L1681" s="83">
        <v>0</v>
      </c>
      <c r="M1681" s="83">
        <v>0</v>
      </c>
    </row>
    <row r="1682" spans="1:13">
      <c r="A1682" s="50">
        <v>10</v>
      </c>
      <c r="B1682" s="61" t="s">
        <v>752</v>
      </c>
      <c r="C1682" s="57">
        <v>6</v>
      </c>
      <c r="D1682" s="72">
        <v>39155</v>
      </c>
      <c r="E1682" s="83"/>
      <c r="F1682" s="83"/>
      <c r="G1682" s="83"/>
      <c r="H1682" s="83"/>
      <c r="I1682" s="83"/>
      <c r="J1682" s="83"/>
      <c r="K1682" s="83"/>
      <c r="L1682" s="83">
        <v>0</v>
      </c>
      <c r="M1682" s="83">
        <v>0</v>
      </c>
    </row>
    <row r="1683" spans="1:13">
      <c r="A1683" s="50">
        <v>10</v>
      </c>
      <c r="B1683" s="61" t="s">
        <v>752</v>
      </c>
      <c r="C1683" s="57">
        <v>7</v>
      </c>
      <c r="D1683" s="72">
        <v>39181</v>
      </c>
      <c r="E1683" s="83"/>
      <c r="F1683" s="83"/>
      <c r="G1683" s="83"/>
      <c r="H1683" s="83"/>
      <c r="I1683" s="83"/>
      <c r="J1683" s="83"/>
      <c r="K1683" s="83"/>
      <c r="L1683" s="83">
        <v>0</v>
      </c>
      <c r="M1683" s="83">
        <v>0</v>
      </c>
    </row>
    <row r="1684" spans="1:13">
      <c r="A1684" s="50">
        <v>10</v>
      </c>
      <c r="B1684" s="61" t="s">
        <v>752</v>
      </c>
      <c r="C1684" s="57">
        <v>8</v>
      </c>
      <c r="D1684" s="72">
        <v>39211</v>
      </c>
      <c r="E1684" s="83"/>
      <c r="F1684" s="83"/>
      <c r="G1684" s="83"/>
      <c r="H1684" s="83"/>
      <c r="I1684" s="83"/>
      <c r="J1684" s="83"/>
      <c r="K1684" s="83"/>
      <c r="L1684" s="83">
        <v>0</v>
      </c>
      <c r="M1684" s="83">
        <v>0</v>
      </c>
    </row>
    <row r="1685" spans="1:13">
      <c r="A1685" s="50">
        <v>10</v>
      </c>
      <c r="B1685" s="61" t="s">
        <v>752</v>
      </c>
      <c r="C1685" s="57">
        <v>9</v>
      </c>
      <c r="D1685" s="72">
        <v>39351</v>
      </c>
      <c r="E1685" s="83">
        <v>0</v>
      </c>
      <c r="F1685" s="83">
        <v>0</v>
      </c>
      <c r="G1685" s="83"/>
      <c r="H1685" s="83"/>
      <c r="I1685" s="83"/>
      <c r="J1685" s="83"/>
      <c r="K1685" s="83"/>
      <c r="L1685" s="83">
        <v>0</v>
      </c>
      <c r="M1685" s="83">
        <v>0</v>
      </c>
    </row>
    <row r="1686" spans="1:13">
      <c r="A1686" s="50">
        <v>10</v>
      </c>
      <c r="B1686" s="61" t="s">
        <v>752</v>
      </c>
      <c r="C1686" s="57">
        <v>10</v>
      </c>
      <c r="D1686" s="72">
        <v>39377</v>
      </c>
      <c r="E1686" s="83">
        <v>0</v>
      </c>
      <c r="F1686" s="83">
        <v>0</v>
      </c>
      <c r="G1686" s="83"/>
      <c r="H1686" s="83"/>
      <c r="I1686" s="83"/>
      <c r="J1686" s="83"/>
      <c r="K1686" s="83"/>
      <c r="L1686" s="83">
        <v>0</v>
      </c>
      <c r="M1686" s="83">
        <v>0</v>
      </c>
    </row>
    <row r="1687" spans="1:13">
      <c r="A1687" s="50">
        <v>10</v>
      </c>
      <c r="B1687" s="61" t="s">
        <v>752</v>
      </c>
      <c r="C1687" s="57">
        <v>11</v>
      </c>
      <c r="D1687" s="72">
        <v>39393</v>
      </c>
      <c r="E1687" s="83">
        <v>0</v>
      </c>
      <c r="F1687" s="83">
        <v>0</v>
      </c>
      <c r="G1687" s="83"/>
      <c r="H1687" s="83"/>
      <c r="I1687" s="83"/>
      <c r="J1687" s="83"/>
      <c r="K1687" s="83"/>
      <c r="L1687" s="83">
        <v>0</v>
      </c>
      <c r="M1687" s="83">
        <v>0</v>
      </c>
    </row>
    <row r="1688" spans="1:13">
      <c r="A1688" s="50">
        <v>10</v>
      </c>
      <c r="B1688" s="61" t="s">
        <v>753</v>
      </c>
      <c r="C1688" s="57">
        <v>1</v>
      </c>
      <c r="D1688" s="72">
        <v>38818</v>
      </c>
      <c r="E1688" s="83">
        <v>0</v>
      </c>
      <c r="F1688" s="83">
        <v>0</v>
      </c>
      <c r="G1688" s="83"/>
      <c r="H1688" s="83"/>
      <c r="I1688" s="83"/>
      <c r="J1688" s="83"/>
      <c r="K1688" s="83"/>
      <c r="L1688" s="83">
        <v>2.3570000000000002E-3</v>
      </c>
      <c r="M1688" s="83">
        <v>2.3570000000000002E-3</v>
      </c>
    </row>
    <row r="1689" spans="1:13">
      <c r="A1689" s="50">
        <v>10</v>
      </c>
      <c r="B1689" s="61" t="s">
        <v>753</v>
      </c>
      <c r="C1689" s="57">
        <v>2</v>
      </c>
      <c r="D1689" s="72">
        <v>38848</v>
      </c>
      <c r="E1689" s="83">
        <v>0</v>
      </c>
      <c r="F1689" s="83">
        <v>0</v>
      </c>
      <c r="G1689" s="83"/>
      <c r="H1689" s="83"/>
      <c r="I1689" s="83"/>
      <c r="J1689" s="83"/>
      <c r="K1689" s="83"/>
      <c r="L1689" s="83">
        <v>1.098E-3</v>
      </c>
      <c r="M1689" s="83">
        <v>1.098E-3</v>
      </c>
    </row>
    <row r="1690" spans="1:13">
      <c r="A1690" s="50">
        <v>10</v>
      </c>
      <c r="B1690" s="61" t="s">
        <v>753</v>
      </c>
      <c r="C1690" s="57">
        <v>3</v>
      </c>
      <c r="D1690" s="72">
        <v>38889</v>
      </c>
      <c r="E1690" s="83">
        <v>0</v>
      </c>
      <c r="F1690" s="83">
        <v>0</v>
      </c>
      <c r="G1690" s="83"/>
      <c r="H1690" s="83"/>
      <c r="I1690" s="83"/>
      <c r="J1690" s="83"/>
      <c r="K1690" s="83"/>
      <c r="L1690" s="83">
        <v>0</v>
      </c>
      <c r="M1690" s="83">
        <v>0</v>
      </c>
    </row>
    <row r="1691" spans="1:13">
      <c r="A1691" s="50">
        <v>10</v>
      </c>
      <c r="B1691" s="61" t="s">
        <v>753</v>
      </c>
      <c r="C1691" s="57">
        <v>4</v>
      </c>
      <c r="D1691" s="72">
        <v>38978</v>
      </c>
      <c r="E1691" s="83"/>
      <c r="F1691" s="83"/>
      <c r="G1691" s="83"/>
      <c r="H1691" s="83"/>
      <c r="I1691" s="83"/>
      <c r="J1691" s="83"/>
      <c r="K1691" s="83"/>
      <c r="L1691" s="83">
        <v>0</v>
      </c>
      <c r="M1691" s="83">
        <v>0</v>
      </c>
    </row>
    <row r="1692" spans="1:13">
      <c r="A1692" s="50">
        <v>10</v>
      </c>
      <c r="B1692" s="61" t="s">
        <v>753</v>
      </c>
      <c r="C1692" s="57">
        <v>5</v>
      </c>
      <c r="D1692" s="72">
        <v>38999</v>
      </c>
      <c r="E1692" s="83"/>
      <c r="F1692" s="83"/>
      <c r="G1692" s="83"/>
      <c r="H1692" s="83"/>
      <c r="I1692" s="83"/>
      <c r="J1692" s="83"/>
      <c r="K1692" s="83"/>
      <c r="L1692" s="83">
        <v>0</v>
      </c>
      <c r="M1692" s="83">
        <v>0</v>
      </c>
    </row>
    <row r="1693" spans="1:13">
      <c r="A1693" s="50">
        <v>10</v>
      </c>
      <c r="B1693" s="61" t="s">
        <v>753</v>
      </c>
      <c r="C1693" s="57">
        <v>6</v>
      </c>
      <c r="D1693" s="72">
        <v>39027</v>
      </c>
      <c r="E1693" s="83">
        <v>0</v>
      </c>
      <c r="F1693" s="83">
        <v>0</v>
      </c>
      <c r="G1693" s="83"/>
      <c r="H1693" s="83"/>
      <c r="I1693" s="83"/>
      <c r="J1693" s="83"/>
      <c r="K1693" s="83"/>
      <c r="L1693" s="83">
        <v>0</v>
      </c>
      <c r="M1693" s="83">
        <v>0</v>
      </c>
    </row>
    <row r="1694" spans="1:13">
      <c r="A1694" s="50">
        <v>10</v>
      </c>
      <c r="B1694" s="61" t="s">
        <v>753</v>
      </c>
      <c r="C1694" s="57">
        <v>7</v>
      </c>
      <c r="D1694" s="72">
        <v>39167</v>
      </c>
      <c r="E1694" s="83"/>
      <c r="F1694" s="83"/>
      <c r="G1694" s="83"/>
      <c r="H1694" s="83"/>
      <c r="I1694" s="83"/>
      <c r="J1694" s="83"/>
      <c r="K1694" s="83"/>
      <c r="L1694" s="83">
        <v>0</v>
      </c>
      <c r="M1694" s="83">
        <v>0</v>
      </c>
    </row>
    <row r="1695" spans="1:13">
      <c r="A1695" s="50">
        <v>10</v>
      </c>
      <c r="B1695" s="61" t="s">
        <v>753</v>
      </c>
      <c r="C1695" s="57">
        <v>8</v>
      </c>
      <c r="D1695" s="72">
        <v>39196</v>
      </c>
      <c r="E1695" s="83"/>
      <c r="F1695" s="83"/>
      <c r="G1695" s="83"/>
      <c r="H1695" s="83"/>
      <c r="I1695" s="83"/>
      <c r="J1695" s="83"/>
      <c r="K1695" s="83"/>
      <c r="L1695" s="83">
        <v>0</v>
      </c>
      <c r="M1695" s="83">
        <v>0</v>
      </c>
    </row>
    <row r="1696" spans="1:13">
      <c r="A1696" s="50">
        <v>10</v>
      </c>
      <c r="B1696" s="61" t="s">
        <v>753</v>
      </c>
      <c r="C1696" s="57">
        <v>9</v>
      </c>
      <c r="D1696" s="72">
        <v>39217</v>
      </c>
      <c r="E1696" s="83"/>
      <c r="F1696" s="83"/>
      <c r="G1696" s="83"/>
      <c r="H1696" s="83"/>
      <c r="I1696" s="83"/>
      <c r="J1696" s="83"/>
      <c r="K1696" s="83"/>
      <c r="L1696" s="83">
        <v>0</v>
      </c>
      <c r="M1696" s="83">
        <v>0</v>
      </c>
    </row>
    <row r="1697" spans="1:13">
      <c r="A1697" s="50">
        <v>10</v>
      </c>
      <c r="B1697" s="61" t="s">
        <v>753</v>
      </c>
      <c r="C1697" s="57">
        <v>10</v>
      </c>
      <c r="D1697" s="72">
        <v>39342</v>
      </c>
      <c r="E1697" s="83"/>
      <c r="F1697" s="83"/>
      <c r="G1697" s="83"/>
      <c r="H1697" s="83"/>
      <c r="I1697" s="83"/>
      <c r="J1697" s="83"/>
      <c r="K1697" s="83"/>
      <c r="L1697" s="83">
        <v>0</v>
      </c>
      <c r="M1697" s="83">
        <v>0</v>
      </c>
    </row>
    <row r="1698" spans="1:13">
      <c r="A1698" s="50">
        <v>10</v>
      </c>
      <c r="B1698" s="61" t="s">
        <v>753</v>
      </c>
      <c r="C1698" s="57">
        <v>11</v>
      </c>
      <c r="D1698" s="72">
        <v>39363</v>
      </c>
      <c r="E1698" s="83">
        <v>0</v>
      </c>
      <c r="F1698" s="83">
        <v>0</v>
      </c>
      <c r="G1698" s="83"/>
      <c r="H1698" s="83"/>
      <c r="I1698" s="83"/>
      <c r="J1698" s="83"/>
      <c r="K1698" s="83"/>
      <c r="L1698" s="83">
        <v>0</v>
      </c>
      <c r="M1698" s="83">
        <v>0</v>
      </c>
    </row>
    <row r="1699" spans="1:13">
      <c r="A1699" s="50">
        <v>10</v>
      </c>
      <c r="B1699" s="61" t="s">
        <v>753</v>
      </c>
      <c r="C1699" s="57">
        <v>12</v>
      </c>
      <c r="D1699" s="72">
        <v>39391</v>
      </c>
      <c r="E1699" s="83">
        <v>0</v>
      </c>
      <c r="F1699" s="83">
        <v>0</v>
      </c>
      <c r="G1699" s="83"/>
      <c r="H1699" s="83"/>
      <c r="I1699" s="83"/>
      <c r="J1699" s="83"/>
      <c r="K1699" s="83"/>
      <c r="L1699" s="83">
        <v>0</v>
      </c>
      <c r="M1699" s="83">
        <v>0</v>
      </c>
    </row>
    <row r="1700" spans="1:13">
      <c r="A1700" s="50">
        <v>10</v>
      </c>
      <c r="B1700" s="61" t="s">
        <v>754</v>
      </c>
      <c r="C1700" s="57">
        <v>1</v>
      </c>
      <c r="D1700" s="72">
        <v>38817</v>
      </c>
      <c r="E1700" s="83"/>
      <c r="F1700" s="83"/>
      <c r="G1700" s="83"/>
      <c r="H1700" s="83"/>
      <c r="I1700" s="83"/>
      <c r="J1700" s="83"/>
      <c r="K1700" s="83"/>
      <c r="L1700" s="83">
        <v>8.3829999999999998E-3</v>
      </c>
      <c r="M1700" s="83">
        <v>8.3829999999999998E-3</v>
      </c>
    </row>
    <row r="1701" spans="1:13">
      <c r="A1701" s="50">
        <v>10</v>
      </c>
      <c r="B1701" s="61" t="s">
        <v>754</v>
      </c>
      <c r="C1701" s="57">
        <v>2</v>
      </c>
      <c r="D1701" s="72">
        <v>38847</v>
      </c>
      <c r="E1701" s="83">
        <v>0</v>
      </c>
      <c r="F1701" s="83">
        <v>0</v>
      </c>
      <c r="G1701" s="83"/>
      <c r="H1701" s="83"/>
      <c r="I1701" s="83"/>
      <c r="J1701" s="83"/>
      <c r="K1701" s="83"/>
      <c r="L1701" s="83">
        <v>0.56893199999999999</v>
      </c>
      <c r="M1701" s="83">
        <v>0.56893199999999999</v>
      </c>
    </row>
    <row r="1702" spans="1:13">
      <c r="A1702" s="50">
        <v>10</v>
      </c>
      <c r="B1702" s="61" t="s">
        <v>754</v>
      </c>
      <c r="C1702" s="57">
        <v>3</v>
      </c>
      <c r="D1702" s="72">
        <v>38888</v>
      </c>
      <c r="E1702" s="83">
        <v>0</v>
      </c>
      <c r="F1702" s="83">
        <v>0</v>
      </c>
      <c r="G1702" s="83"/>
      <c r="H1702" s="83"/>
      <c r="I1702" s="83"/>
      <c r="J1702" s="83"/>
      <c r="K1702" s="83"/>
      <c r="L1702" s="83">
        <v>1.1712999999999999E-2</v>
      </c>
      <c r="M1702" s="83">
        <v>1.1712999999999999E-2</v>
      </c>
    </row>
    <row r="1703" spans="1:13">
      <c r="A1703" s="50">
        <v>10</v>
      </c>
      <c r="B1703" s="61" t="s">
        <v>754</v>
      </c>
      <c r="C1703" s="57">
        <v>4</v>
      </c>
      <c r="D1703" s="72">
        <v>38979</v>
      </c>
      <c r="E1703" s="83"/>
      <c r="F1703" s="83"/>
      <c r="G1703" s="83"/>
      <c r="H1703" s="83"/>
      <c r="I1703" s="83"/>
      <c r="J1703" s="83"/>
      <c r="K1703" s="83"/>
      <c r="L1703" s="83">
        <v>0</v>
      </c>
      <c r="M1703" s="83">
        <v>0</v>
      </c>
    </row>
    <row r="1704" spans="1:13">
      <c r="A1704" s="50">
        <v>10</v>
      </c>
      <c r="B1704" s="61" t="s">
        <v>754</v>
      </c>
      <c r="C1704" s="57">
        <v>5</v>
      </c>
      <c r="D1704" s="72">
        <v>39000</v>
      </c>
      <c r="E1704" s="83">
        <v>5</v>
      </c>
      <c r="F1704" s="83">
        <v>0</v>
      </c>
      <c r="G1704" s="83"/>
      <c r="H1704" s="83"/>
      <c r="I1704" s="83"/>
      <c r="J1704" s="83"/>
      <c r="K1704" s="83"/>
      <c r="L1704" s="83">
        <v>0</v>
      </c>
      <c r="M1704" s="83">
        <v>0</v>
      </c>
    </row>
    <row r="1705" spans="1:13">
      <c r="A1705" s="50">
        <v>10</v>
      </c>
      <c r="B1705" s="61" t="s">
        <v>754</v>
      </c>
      <c r="C1705" s="57">
        <v>6</v>
      </c>
      <c r="D1705" s="72">
        <v>39028</v>
      </c>
      <c r="E1705" s="83">
        <v>0</v>
      </c>
      <c r="F1705" s="83">
        <v>0</v>
      </c>
      <c r="G1705" s="83"/>
      <c r="H1705" s="83"/>
      <c r="I1705" s="83"/>
      <c r="J1705" s="83"/>
      <c r="K1705" s="83"/>
      <c r="L1705" s="83">
        <v>0</v>
      </c>
      <c r="M1705" s="83">
        <v>0</v>
      </c>
    </row>
    <row r="1706" spans="1:13">
      <c r="A1706" s="50">
        <v>10</v>
      </c>
      <c r="B1706" s="61" t="s">
        <v>754</v>
      </c>
      <c r="C1706" s="57">
        <v>7</v>
      </c>
      <c r="D1706" s="72">
        <v>39168</v>
      </c>
      <c r="E1706" s="83"/>
      <c r="F1706" s="83"/>
      <c r="G1706" s="83"/>
      <c r="H1706" s="83"/>
      <c r="I1706" s="83"/>
      <c r="J1706" s="83"/>
      <c r="K1706" s="83"/>
      <c r="L1706" s="83">
        <v>0</v>
      </c>
      <c r="M1706" s="83">
        <v>0</v>
      </c>
    </row>
    <row r="1707" spans="1:13">
      <c r="A1707" s="50">
        <v>10</v>
      </c>
      <c r="B1707" s="61" t="s">
        <v>754</v>
      </c>
      <c r="C1707" s="57">
        <v>8</v>
      </c>
      <c r="D1707" s="72">
        <v>39195</v>
      </c>
      <c r="E1707" s="83"/>
      <c r="F1707" s="83"/>
      <c r="G1707" s="83"/>
      <c r="H1707" s="83"/>
      <c r="I1707" s="83"/>
      <c r="J1707" s="83"/>
      <c r="K1707" s="83"/>
      <c r="L1707" s="83">
        <v>0</v>
      </c>
      <c r="M1707" s="83">
        <v>0</v>
      </c>
    </row>
    <row r="1708" spans="1:13">
      <c r="A1708" s="50">
        <v>10</v>
      </c>
      <c r="B1708" s="61" t="s">
        <v>754</v>
      </c>
      <c r="C1708" s="57">
        <v>9</v>
      </c>
      <c r="D1708" s="72">
        <v>39216</v>
      </c>
      <c r="E1708" s="83"/>
      <c r="F1708" s="83"/>
      <c r="G1708" s="83"/>
      <c r="H1708" s="83"/>
      <c r="I1708" s="83"/>
      <c r="J1708" s="83"/>
      <c r="K1708" s="83"/>
      <c r="L1708" s="83">
        <v>0</v>
      </c>
      <c r="M1708" s="83">
        <v>0</v>
      </c>
    </row>
    <row r="1709" spans="1:13">
      <c r="A1709" s="50">
        <v>10</v>
      </c>
      <c r="B1709" s="61" t="s">
        <v>754</v>
      </c>
      <c r="C1709" s="57">
        <v>10</v>
      </c>
      <c r="D1709" s="72">
        <v>39343</v>
      </c>
      <c r="E1709" s="83"/>
      <c r="F1709" s="83"/>
      <c r="G1709" s="83"/>
      <c r="H1709" s="83"/>
      <c r="I1709" s="83"/>
      <c r="J1709" s="83"/>
      <c r="K1709" s="83"/>
      <c r="L1709" s="83">
        <v>0</v>
      </c>
      <c r="M1709" s="83">
        <v>0</v>
      </c>
    </row>
    <row r="1710" spans="1:13">
      <c r="A1710" s="50">
        <v>10</v>
      </c>
      <c r="B1710" s="61" t="s">
        <v>754</v>
      </c>
      <c r="C1710" s="57">
        <v>11</v>
      </c>
      <c r="D1710" s="72">
        <v>39364</v>
      </c>
      <c r="E1710" s="83">
        <v>0</v>
      </c>
      <c r="F1710" s="83">
        <v>0</v>
      </c>
      <c r="G1710" s="83"/>
      <c r="H1710" s="83"/>
      <c r="I1710" s="83"/>
      <c r="J1710" s="83"/>
      <c r="K1710" s="83"/>
      <c r="L1710" s="83">
        <v>4.3990000000000001E-2</v>
      </c>
      <c r="M1710" s="83">
        <v>4.3990000000000001E-2</v>
      </c>
    </row>
    <row r="1711" spans="1:13">
      <c r="A1711" s="50">
        <v>10</v>
      </c>
      <c r="B1711" s="61" t="s">
        <v>754</v>
      </c>
      <c r="C1711" s="57">
        <v>12</v>
      </c>
      <c r="D1711" s="72">
        <v>39392</v>
      </c>
      <c r="E1711" s="83">
        <v>0</v>
      </c>
      <c r="F1711" s="83">
        <v>0</v>
      </c>
      <c r="G1711" s="83"/>
      <c r="H1711" s="83"/>
      <c r="I1711" s="83"/>
      <c r="J1711" s="83"/>
      <c r="K1711" s="83"/>
      <c r="L1711" s="83">
        <v>0</v>
      </c>
      <c r="M1711" s="83">
        <v>0</v>
      </c>
    </row>
    <row r="1712" spans="1:13">
      <c r="A1712" s="50">
        <v>10</v>
      </c>
      <c r="B1712" s="61" t="s">
        <v>755</v>
      </c>
      <c r="C1712" s="57">
        <v>1</v>
      </c>
      <c r="D1712" s="72">
        <v>38813</v>
      </c>
      <c r="E1712" s="83"/>
      <c r="F1712" s="83"/>
      <c r="G1712" s="83"/>
      <c r="H1712" s="83"/>
      <c r="I1712" s="83"/>
      <c r="J1712" s="83"/>
      <c r="K1712" s="83"/>
      <c r="L1712" s="83">
        <v>0.176869</v>
      </c>
      <c r="M1712" s="83">
        <v>0.176869</v>
      </c>
    </row>
    <row r="1713" spans="1:13">
      <c r="A1713" s="50">
        <v>10</v>
      </c>
      <c r="B1713" s="61" t="s">
        <v>755</v>
      </c>
      <c r="C1713" s="57">
        <v>2</v>
      </c>
      <c r="D1713" s="72">
        <v>38841</v>
      </c>
      <c r="E1713" s="83"/>
      <c r="F1713" s="83"/>
      <c r="G1713" s="83"/>
      <c r="H1713" s="83"/>
      <c r="I1713" s="83"/>
      <c r="J1713" s="83"/>
      <c r="K1713" s="83"/>
      <c r="L1713" s="83">
        <v>8.6000000000000003E-5</v>
      </c>
      <c r="M1713" s="83">
        <v>8.6000000000000003E-5</v>
      </c>
    </row>
    <row r="1714" spans="1:13">
      <c r="A1714" s="50">
        <v>10</v>
      </c>
      <c r="B1714" s="61" t="s">
        <v>755</v>
      </c>
      <c r="C1714" s="57">
        <v>3</v>
      </c>
      <c r="D1714" s="72">
        <v>38881</v>
      </c>
      <c r="E1714" s="83"/>
      <c r="F1714" s="83"/>
      <c r="G1714" s="83"/>
      <c r="H1714" s="83"/>
      <c r="I1714" s="83"/>
      <c r="J1714" s="83"/>
      <c r="K1714" s="83"/>
      <c r="L1714" s="83">
        <v>0</v>
      </c>
      <c r="M1714" s="83">
        <v>0</v>
      </c>
    </row>
    <row r="1715" spans="1:13">
      <c r="A1715" s="50">
        <v>10</v>
      </c>
      <c r="B1715" s="61" t="s">
        <v>755</v>
      </c>
      <c r="C1715" s="57">
        <v>4</v>
      </c>
      <c r="D1715" s="72">
        <v>38973</v>
      </c>
      <c r="E1715" s="83"/>
      <c r="F1715" s="83"/>
      <c r="G1715" s="83"/>
      <c r="H1715" s="83"/>
      <c r="I1715" s="83"/>
      <c r="J1715" s="83"/>
      <c r="K1715" s="83"/>
      <c r="L1715" s="83">
        <v>0</v>
      </c>
      <c r="M1715" s="83">
        <v>0</v>
      </c>
    </row>
    <row r="1716" spans="1:13">
      <c r="A1716" s="50">
        <v>10</v>
      </c>
      <c r="B1716" s="61" t="s">
        <v>755</v>
      </c>
      <c r="C1716" s="57">
        <v>5</v>
      </c>
      <c r="D1716" s="72">
        <v>39002</v>
      </c>
      <c r="E1716" s="83"/>
      <c r="F1716" s="83"/>
      <c r="G1716" s="83"/>
      <c r="H1716" s="83"/>
      <c r="I1716" s="83"/>
      <c r="J1716" s="83"/>
      <c r="K1716" s="83"/>
      <c r="L1716" s="83">
        <v>0</v>
      </c>
      <c r="M1716" s="83">
        <v>0</v>
      </c>
    </row>
    <row r="1717" spans="1:13">
      <c r="A1717" s="50">
        <v>10</v>
      </c>
      <c r="B1717" s="61" t="s">
        <v>755</v>
      </c>
      <c r="C1717" s="57">
        <v>6</v>
      </c>
      <c r="D1717" s="72">
        <v>39023</v>
      </c>
      <c r="E1717" s="83"/>
      <c r="F1717" s="83"/>
      <c r="G1717" s="83"/>
      <c r="H1717" s="83"/>
      <c r="I1717" s="83"/>
      <c r="J1717" s="83"/>
      <c r="K1717" s="83"/>
      <c r="L1717" s="83">
        <v>0</v>
      </c>
      <c r="M1717" s="83">
        <v>0</v>
      </c>
    </row>
    <row r="1718" spans="1:13">
      <c r="A1718" s="50">
        <v>10</v>
      </c>
      <c r="B1718" s="61" t="s">
        <v>755</v>
      </c>
      <c r="C1718" s="57">
        <v>7</v>
      </c>
      <c r="D1718" s="72">
        <v>39177</v>
      </c>
      <c r="E1718" s="83"/>
      <c r="F1718" s="83"/>
      <c r="G1718" s="83"/>
      <c r="H1718" s="83"/>
      <c r="I1718" s="83"/>
      <c r="J1718" s="83"/>
      <c r="K1718" s="83"/>
      <c r="L1718" s="83">
        <v>0</v>
      </c>
      <c r="M1718" s="83">
        <v>0</v>
      </c>
    </row>
    <row r="1719" spans="1:13">
      <c r="A1719" s="50">
        <v>10</v>
      </c>
      <c r="B1719" s="61" t="s">
        <v>755</v>
      </c>
      <c r="C1719" s="57">
        <v>8</v>
      </c>
      <c r="D1719" s="72">
        <v>39198</v>
      </c>
      <c r="E1719" s="83">
        <v>0</v>
      </c>
      <c r="F1719" s="83">
        <v>0</v>
      </c>
      <c r="G1719" s="83"/>
      <c r="H1719" s="83"/>
      <c r="I1719" s="83"/>
      <c r="J1719" s="83"/>
      <c r="K1719" s="83"/>
      <c r="L1719" s="83">
        <v>0</v>
      </c>
      <c r="M1719" s="83">
        <v>0</v>
      </c>
    </row>
    <row r="1720" spans="1:13">
      <c r="A1720" s="50">
        <v>10</v>
      </c>
      <c r="B1720" s="61" t="s">
        <v>755</v>
      </c>
      <c r="C1720" s="57">
        <v>9</v>
      </c>
      <c r="D1720" s="72">
        <v>39224</v>
      </c>
      <c r="E1720" s="83"/>
      <c r="F1720" s="83"/>
      <c r="G1720" s="83"/>
      <c r="H1720" s="83"/>
      <c r="I1720" s="83"/>
      <c r="J1720" s="83"/>
      <c r="K1720" s="83"/>
      <c r="L1720" s="83">
        <v>0.17271300000000001</v>
      </c>
      <c r="M1720" s="83">
        <v>0.17271300000000001</v>
      </c>
    </row>
    <row r="1721" spans="1:13">
      <c r="A1721" s="50">
        <v>10</v>
      </c>
      <c r="B1721" s="61" t="s">
        <v>755</v>
      </c>
      <c r="C1721" s="57">
        <v>10</v>
      </c>
      <c r="D1721" s="72">
        <v>39331</v>
      </c>
      <c r="E1721" s="83"/>
      <c r="F1721" s="83"/>
      <c r="G1721" s="83"/>
      <c r="H1721" s="83"/>
      <c r="I1721" s="83"/>
      <c r="J1721" s="83"/>
      <c r="K1721" s="83"/>
      <c r="L1721" s="83">
        <v>0</v>
      </c>
      <c r="M1721" s="83">
        <v>0</v>
      </c>
    </row>
    <row r="1722" spans="1:13">
      <c r="A1722" s="50">
        <v>10</v>
      </c>
      <c r="B1722" s="61" t="s">
        <v>755</v>
      </c>
      <c r="C1722" s="57">
        <v>11</v>
      </c>
      <c r="D1722" s="72">
        <v>39359</v>
      </c>
      <c r="E1722" s="83">
        <v>0</v>
      </c>
      <c r="F1722" s="83">
        <v>0</v>
      </c>
      <c r="G1722" s="83"/>
      <c r="H1722" s="83"/>
      <c r="I1722" s="83"/>
      <c r="J1722" s="83"/>
      <c r="K1722" s="83"/>
      <c r="L1722" s="83">
        <v>0</v>
      </c>
      <c r="M1722" s="83">
        <v>0</v>
      </c>
    </row>
    <row r="1723" spans="1:13">
      <c r="A1723" s="50">
        <v>10</v>
      </c>
      <c r="B1723" s="61" t="s">
        <v>755</v>
      </c>
      <c r="C1723" s="57">
        <v>12</v>
      </c>
      <c r="D1723" s="72">
        <v>39380</v>
      </c>
      <c r="E1723" s="83">
        <v>0</v>
      </c>
      <c r="F1723" s="83">
        <v>0</v>
      </c>
      <c r="G1723" s="83"/>
      <c r="H1723" s="83"/>
      <c r="I1723" s="83"/>
      <c r="J1723" s="83"/>
      <c r="K1723" s="83"/>
      <c r="L1723" s="83">
        <v>0</v>
      </c>
      <c r="M1723" s="83">
        <v>0</v>
      </c>
    </row>
    <row r="1724" spans="1:13">
      <c r="A1724" s="50">
        <v>10</v>
      </c>
      <c r="B1724" s="61" t="s">
        <v>756</v>
      </c>
      <c r="C1724" s="57">
        <v>1</v>
      </c>
      <c r="D1724" s="72">
        <v>38813</v>
      </c>
      <c r="E1724" s="83"/>
      <c r="F1724" s="83"/>
      <c r="G1724" s="83"/>
      <c r="H1724" s="83"/>
      <c r="I1724" s="83"/>
      <c r="J1724" s="83"/>
      <c r="K1724" s="83"/>
      <c r="L1724" s="83">
        <v>0</v>
      </c>
      <c r="M1724" s="83">
        <v>0</v>
      </c>
    </row>
    <row r="1725" spans="1:13">
      <c r="A1725" s="50">
        <v>10</v>
      </c>
      <c r="B1725" s="61" t="s">
        <v>756</v>
      </c>
      <c r="C1725" s="57">
        <v>2</v>
      </c>
      <c r="D1725" s="72">
        <v>38841</v>
      </c>
      <c r="E1725" s="83"/>
      <c r="F1725" s="83"/>
      <c r="G1725" s="83"/>
      <c r="H1725" s="83"/>
      <c r="I1725" s="83"/>
      <c r="J1725" s="83"/>
      <c r="K1725" s="83"/>
      <c r="L1725" s="83">
        <v>0</v>
      </c>
      <c r="M1725" s="83">
        <v>0</v>
      </c>
    </row>
    <row r="1726" spans="1:13">
      <c r="A1726" s="50">
        <v>10</v>
      </c>
      <c r="B1726" s="61" t="s">
        <v>756</v>
      </c>
      <c r="C1726" s="57">
        <v>3</v>
      </c>
      <c r="D1726" s="72">
        <v>38881</v>
      </c>
      <c r="E1726" s="83"/>
      <c r="F1726" s="83"/>
      <c r="G1726" s="83"/>
      <c r="H1726" s="83"/>
      <c r="I1726" s="83"/>
      <c r="J1726" s="83"/>
      <c r="K1726" s="83"/>
      <c r="L1726" s="83">
        <v>5.0109999999999998E-3</v>
      </c>
      <c r="M1726" s="83">
        <v>5.0109999999999998E-3</v>
      </c>
    </row>
    <row r="1727" spans="1:13">
      <c r="A1727" s="50">
        <v>10</v>
      </c>
      <c r="B1727" s="61" t="s">
        <v>756</v>
      </c>
      <c r="C1727" s="57">
        <v>4</v>
      </c>
      <c r="D1727" s="72">
        <v>38973</v>
      </c>
      <c r="E1727" s="83"/>
      <c r="F1727" s="83"/>
      <c r="G1727" s="83"/>
      <c r="H1727" s="83"/>
      <c r="I1727" s="83"/>
      <c r="J1727" s="83"/>
      <c r="K1727" s="83"/>
      <c r="L1727" s="83">
        <v>0</v>
      </c>
      <c r="M1727" s="83">
        <v>0</v>
      </c>
    </row>
    <row r="1728" spans="1:13">
      <c r="A1728" s="50">
        <v>10</v>
      </c>
      <c r="B1728" s="61" t="s">
        <v>756</v>
      </c>
      <c r="C1728" s="57">
        <v>5</v>
      </c>
      <c r="D1728" s="72">
        <v>39002</v>
      </c>
      <c r="E1728" s="83"/>
      <c r="F1728" s="83"/>
      <c r="G1728" s="83"/>
      <c r="H1728" s="83"/>
      <c r="I1728" s="83"/>
      <c r="J1728" s="83"/>
      <c r="K1728" s="83"/>
      <c r="L1728" s="83">
        <v>0</v>
      </c>
      <c r="M1728" s="83">
        <v>0</v>
      </c>
    </row>
    <row r="1729" spans="1:13">
      <c r="A1729" s="50">
        <v>10</v>
      </c>
      <c r="B1729" s="61" t="s">
        <v>756</v>
      </c>
      <c r="C1729" s="57">
        <v>6</v>
      </c>
      <c r="D1729" s="72">
        <v>39023</v>
      </c>
      <c r="E1729" s="83"/>
      <c r="F1729" s="83"/>
      <c r="G1729" s="83"/>
      <c r="H1729" s="83"/>
      <c r="I1729" s="83"/>
      <c r="J1729" s="83"/>
      <c r="K1729" s="83"/>
      <c r="L1729" s="83">
        <v>0</v>
      </c>
      <c r="M1729" s="83">
        <v>0</v>
      </c>
    </row>
    <row r="1730" spans="1:13">
      <c r="A1730" s="50">
        <v>10</v>
      </c>
      <c r="B1730" s="61" t="s">
        <v>756</v>
      </c>
      <c r="C1730" s="57">
        <v>7</v>
      </c>
      <c r="D1730" s="72">
        <v>39177</v>
      </c>
      <c r="E1730" s="83"/>
      <c r="F1730" s="83"/>
      <c r="G1730" s="83"/>
      <c r="H1730" s="83"/>
      <c r="I1730" s="83"/>
      <c r="J1730" s="83"/>
      <c r="K1730" s="83"/>
      <c r="L1730" s="83">
        <v>0</v>
      </c>
      <c r="M1730" s="83">
        <v>0</v>
      </c>
    </row>
    <row r="1731" spans="1:13">
      <c r="A1731" s="50">
        <v>10</v>
      </c>
      <c r="B1731" s="61" t="s">
        <v>756</v>
      </c>
      <c r="C1731" s="57">
        <v>8</v>
      </c>
      <c r="D1731" s="72">
        <v>39198</v>
      </c>
      <c r="E1731" s="83">
        <v>0</v>
      </c>
      <c r="F1731" s="83">
        <v>0</v>
      </c>
      <c r="G1731" s="83"/>
      <c r="H1731" s="83"/>
      <c r="I1731" s="83"/>
      <c r="J1731" s="83"/>
      <c r="K1731" s="83"/>
      <c r="L1731" s="83">
        <v>0</v>
      </c>
      <c r="M1731" s="83">
        <v>0</v>
      </c>
    </row>
    <row r="1732" spans="1:13">
      <c r="A1732" s="50">
        <v>10</v>
      </c>
      <c r="B1732" s="61" t="s">
        <v>756</v>
      </c>
      <c r="C1732" s="57">
        <v>9</v>
      </c>
      <c r="D1732" s="72">
        <v>39224</v>
      </c>
      <c r="E1732" s="83"/>
      <c r="F1732" s="83"/>
      <c r="G1732" s="83"/>
      <c r="H1732" s="83"/>
      <c r="I1732" s="83"/>
      <c r="J1732" s="83"/>
      <c r="K1732" s="83"/>
      <c r="L1732" s="83">
        <v>0</v>
      </c>
      <c r="M1732" s="83">
        <v>0</v>
      </c>
    </row>
    <row r="1733" spans="1:13">
      <c r="A1733" s="50">
        <v>10</v>
      </c>
      <c r="B1733" s="61" t="s">
        <v>756</v>
      </c>
      <c r="C1733" s="57">
        <v>10</v>
      </c>
      <c r="D1733" s="72">
        <v>39331</v>
      </c>
      <c r="E1733" s="83"/>
      <c r="F1733" s="83"/>
      <c r="G1733" s="83"/>
      <c r="H1733" s="83"/>
      <c r="I1733" s="83"/>
      <c r="J1733" s="83"/>
      <c r="K1733" s="83"/>
      <c r="L1733" s="83">
        <v>0</v>
      </c>
      <c r="M1733" s="83">
        <v>0</v>
      </c>
    </row>
    <row r="1734" spans="1:13">
      <c r="A1734" s="50">
        <v>10</v>
      </c>
      <c r="B1734" s="61" t="s">
        <v>756</v>
      </c>
      <c r="C1734" s="57">
        <v>11</v>
      </c>
      <c r="D1734" s="72">
        <v>39359</v>
      </c>
      <c r="E1734" s="83">
        <v>0</v>
      </c>
      <c r="F1734" s="83">
        <v>0</v>
      </c>
      <c r="G1734" s="83"/>
      <c r="H1734" s="83"/>
      <c r="I1734" s="83"/>
      <c r="J1734" s="83"/>
      <c r="K1734" s="83"/>
      <c r="L1734" s="83">
        <v>0.441326</v>
      </c>
      <c r="M1734" s="83">
        <v>0.441326</v>
      </c>
    </row>
    <row r="1735" spans="1:13">
      <c r="A1735" s="50">
        <v>10</v>
      </c>
      <c r="B1735" s="61" t="s">
        <v>756</v>
      </c>
      <c r="C1735" s="57">
        <v>12</v>
      </c>
      <c r="D1735" s="72">
        <v>39380</v>
      </c>
      <c r="E1735" s="83">
        <v>0</v>
      </c>
      <c r="F1735" s="83">
        <v>0</v>
      </c>
      <c r="G1735" s="83"/>
      <c r="H1735" s="83"/>
      <c r="I1735" s="83"/>
      <c r="J1735" s="83"/>
      <c r="K1735" s="83"/>
      <c r="L1735" s="83">
        <v>0</v>
      </c>
      <c r="M1735" s="83">
        <v>0</v>
      </c>
    </row>
    <row r="1736" spans="1:13">
      <c r="A1736" s="50">
        <v>10</v>
      </c>
      <c r="B1736" s="61" t="s">
        <v>757</v>
      </c>
      <c r="C1736" s="57">
        <v>1</v>
      </c>
      <c r="D1736" s="72">
        <v>38828</v>
      </c>
      <c r="E1736" s="83"/>
      <c r="F1736" s="83"/>
      <c r="G1736" s="83"/>
      <c r="H1736" s="83"/>
      <c r="I1736" s="83"/>
      <c r="J1736" s="83"/>
      <c r="K1736" s="83"/>
      <c r="L1736" s="83">
        <v>0</v>
      </c>
      <c r="M1736" s="83">
        <v>0</v>
      </c>
    </row>
    <row r="1737" spans="1:13">
      <c r="A1737" s="50">
        <v>10</v>
      </c>
      <c r="B1737" s="61" t="s">
        <v>757</v>
      </c>
      <c r="C1737" s="57">
        <v>2</v>
      </c>
      <c r="D1737" s="72">
        <v>38856</v>
      </c>
      <c r="E1737" s="83"/>
      <c r="F1737" s="83"/>
      <c r="G1737" s="83"/>
      <c r="H1737" s="83"/>
      <c r="I1737" s="83"/>
      <c r="J1737" s="83"/>
      <c r="K1737" s="83"/>
      <c r="L1737" s="83">
        <v>0</v>
      </c>
      <c r="M1737" s="83">
        <v>0</v>
      </c>
    </row>
    <row r="1738" spans="1:13">
      <c r="A1738" s="50">
        <v>10</v>
      </c>
      <c r="B1738" s="61" t="s">
        <v>757</v>
      </c>
      <c r="C1738" s="57">
        <v>3</v>
      </c>
      <c r="D1738" s="72">
        <v>38897</v>
      </c>
      <c r="E1738" s="83"/>
      <c r="F1738" s="83"/>
      <c r="G1738" s="83"/>
      <c r="H1738" s="83"/>
      <c r="I1738" s="83"/>
      <c r="J1738" s="83"/>
      <c r="K1738" s="83"/>
      <c r="L1738" s="83">
        <v>0</v>
      </c>
      <c r="M1738" s="83">
        <v>0</v>
      </c>
    </row>
    <row r="1739" spans="1:13">
      <c r="A1739" s="50">
        <v>10</v>
      </c>
      <c r="B1739" s="61" t="s">
        <v>757</v>
      </c>
      <c r="C1739" s="57">
        <v>4</v>
      </c>
      <c r="D1739" s="72">
        <v>38978</v>
      </c>
      <c r="E1739" s="83">
        <v>0</v>
      </c>
      <c r="F1739" s="83">
        <v>0</v>
      </c>
      <c r="G1739" s="83"/>
      <c r="H1739" s="83"/>
      <c r="I1739" s="83"/>
      <c r="J1739" s="83"/>
      <c r="K1739" s="83"/>
      <c r="L1739" s="83">
        <v>0</v>
      </c>
      <c r="M1739" s="83">
        <v>0</v>
      </c>
    </row>
    <row r="1740" spans="1:13">
      <c r="A1740" s="50">
        <v>10</v>
      </c>
      <c r="B1740" s="61" t="s">
        <v>757</v>
      </c>
      <c r="C1740" s="57">
        <v>5</v>
      </c>
      <c r="D1740" s="72">
        <v>39008</v>
      </c>
      <c r="E1740" s="83"/>
      <c r="F1740" s="83"/>
      <c r="G1740" s="83"/>
      <c r="H1740" s="83"/>
      <c r="I1740" s="83"/>
      <c r="J1740" s="83"/>
      <c r="K1740" s="83"/>
      <c r="L1740" s="83">
        <v>0</v>
      </c>
      <c r="M1740" s="83">
        <v>0</v>
      </c>
    </row>
    <row r="1741" spans="1:13">
      <c r="A1741" s="50">
        <v>10</v>
      </c>
      <c r="B1741" s="61" t="s">
        <v>757</v>
      </c>
      <c r="C1741" s="57">
        <v>6</v>
      </c>
      <c r="D1741" s="72">
        <v>39029</v>
      </c>
      <c r="E1741" s="83"/>
      <c r="F1741" s="83"/>
      <c r="G1741" s="83"/>
      <c r="H1741" s="83"/>
      <c r="I1741" s="83"/>
      <c r="J1741" s="83"/>
      <c r="K1741" s="83"/>
      <c r="L1741" s="83">
        <v>0</v>
      </c>
      <c r="M1741" s="83">
        <v>0</v>
      </c>
    </row>
    <row r="1742" spans="1:13">
      <c r="A1742" s="50">
        <v>10</v>
      </c>
      <c r="B1742" s="61" t="s">
        <v>757</v>
      </c>
      <c r="C1742" s="57">
        <v>7</v>
      </c>
      <c r="D1742" s="72">
        <v>39169</v>
      </c>
      <c r="E1742" s="83">
        <v>0</v>
      </c>
      <c r="F1742" s="83">
        <v>0</v>
      </c>
      <c r="G1742" s="83"/>
      <c r="H1742" s="83"/>
      <c r="I1742" s="83"/>
      <c r="J1742" s="83"/>
      <c r="K1742" s="83"/>
      <c r="L1742" s="83">
        <v>0</v>
      </c>
      <c r="M1742" s="83">
        <v>0</v>
      </c>
    </row>
    <row r="1743" spans="1:13">
      <c r="A1743" s="50">
        <v>10</v>
      </c>
      <c r="B1743" s="61" t="s">
        <v>757</v>
      </c>
      <c r="C1743" s="57">
        <v>8</v>
      </c>
      <c r="D1743" s="72">
        <v>39190</v>
      </c>
      <c r="E1743" s="83">
        <v>0</v>
      </c>
      <c r="F1743" s="83">
        <v>0</v>
      </c>
      <c r="G1743" s="83"/>
      <c r="H1743" s="83"/>
      <c r="I1743" s="83"/>
      <c r="J1743" s="83"/>
      <c r="K1743" s="83"/>
      <c r="L1743" s="83">
        <v>0</v>
      </c>
      <c r="M1743" s="83">
        <v>0</v>
      </c>
    </row>
    <row r="1744" spans="1:13">
      <c r="A1744" s="50">
        <v>10</v>
      </c>
      <c r="B1744" s="61" t="s">
        <v>757</v>
      </c>
      <c r="C1744" s="57">
        <v>9</v>
      </c>
      <c r="D1744" s="72">
        <v>39219</v>
      </c>
      <c r="E1744" s="83"/>
      <c r="F1744" s="83"/>
      <c r="G1744" s="83"/>
      <c r="H1744" s="83"/>
      <c r="I1744" s="83"/>
      <c r="J1744" s="83"/>
      <c r="K1744" s="83"/>
      <c r="L1744" s="83">
        <v>0</v>
      </c>
      <c r="M1744" s="83">
        <v>0</v>
      </c>
    </row>
    <row r="1745" spans="1:13">
      <c r="A1745" s="50">
        <v>10</v>
      </c>
      <c r="B1745" s="61" t="s">
        <v>757</v>
      </c>
      <c r="C1745" s="57">
        <v>10</v>
      </c>
      <c r="D1745" s="72">
        <v>39337</v>
      </c>
      <c r="E1745" s="83"/>
      <c r="F1745" s="83"/>
      <c r="G1745" s="83"/>
      <c r="H1745" s="83"/>
      <c r="I1745" s="83"/>
      <c r="J1745" s="83"/>
      <c r="K1745" s="83"/>
      <c r="L1745" s="83">
        <v>0</v>
      </c>
      <c r="M1745" s="83">
        <v>0</v>
      </c>
    </row>
    <row r="1746" spans="1:13">
      <c r="A1746" s="50">
        <v>10</v>
      </c>
      <c r="B1746" s="61" t="s">
        <v>757</v>
      </c>
      <c r="C1746" s="57">
        <v>11</v>
      </c>
      <c r="D1746" s="72">
        <v>39365</v>
      </c>
      <c r="E1746" s="83"/>
      <c r="F1746" s="83"/>
      <c r="G1746" s="83"/>
      <c r="H1746" s="83"/>
      <c r="I1746" s="83"/>
      <c r="J1746" s="83"/>
      <c r="K1746" s="83"/>
      <c r="L1746" s="83">
        <v>3.7561999999999998E-2</v>
      </c>
      <c r="M1746" s="83">
        <v>3.7561999999999998E-2</v>
      </c>
    </row>
    <row r="1747" spans="1:13">
      <c r="A1747" s="50">
        <v>10</v>
      </c>
      <c r="B1747" s="61" t="s">
        <v>757</v>
      </c>
      <c r="C1747" s="57">
        <v>12</v>
      </c>
      <c r="D1747" s="72">
        <v>39386</v>
      </c>
      <c r="E1747" s="83"/>
      <c r="F1747" s="83"/>
      <c r="G1747" s="83"/>
      <c r="H1747" s="83"/>
      <c r="I1747" s="83"/>
      <c r="J1747" s="83"/>
      <c r="K1747" s="83"/>
      <c r="L1747" s="83">
        <v>2.8E-3</v>
      </c>
      <c r="M1747" s="83">
        <v>2.8E-3</v>
      </c>
    </row>
    <row r="1748" spans="1:13">
      <c r="A1748" s="50">
        <v>10</v>
      </c>
      <c r="B1748" s="61" t="s">
        <v>758</v>
      </c>
      <c r="C1748" s="57">
        <v>1</v>
      </c>
      <c r="D1748" s="72">
        <v>38828</v>
      </c>
      <c r="E1748" s="83"/>
      <c r="F1748" s="83"/>
      <c r="G1748" s="83"/>
      <c r="H1748" s="83"/>
      <c r="I1748" s="83"/>
      <c r="J1748" s="83"/>
      <c r="K1748" s="83"/>
      <c r="L1748" s="83">
        <v>0</v>
      </c>
      <c r="M1748" s="83">
        <v>0</v>
      </c>
    </row>
    <row r="1749" spans="1:13">
      <c r="A1749" s="50">
        <v>10</v>
      </c>
      <c r="B1749" s="61" t="s">
        <v>758</v>
      </c>
      <c r="C1749" s="57">
        <v>2</v>
      </c>
      <c r="D1749" s="72">
        <v>38856</v>
      </c>
      <c r="E1749" s="83"/>
      <c r="F1749" s="83"/>
      <c r="G1749" s="83"/>
      <c r="H1749" s="83"/>
      <c r="I1749" s="83"/>
      <c r="J1749" s="83"/>
      <c r="K1749" s="83"/>
      <c r="L1749" s="83">
        <v>0</v>
      </c>
      <c r="M1749" s="83">
        <v>0</v>
      </c>
    </row>
    <row r="1750" spans="1:13">
      <c r="A1750" s="50">
        <v>10</v>
      </c>
      <c r="B1750" s="61" t="s">
        <v>758</v>
      </c>
      <c r="C1750" s="57">
        <v>3</v>
      </c>
      <c r="D1750" s="72">
        <v>38897</v>
      </c>
      <c r="E1750" s="83"/>
      <c r="F1750" s="83"/>
      <c r="G1750" s="83"/>
      <c r="H1750" s="83"/>
      <c r="I1750" s="83"/>
      <c r="J1750" s="83"/>
      <c r="K1750" s="83"/>
      <c r="L1750" s="83">
        <v>0</v>
      </c>
      <c r="M1750" s="83">
        <v>0</v>
      </c>
    </row>
    <row r="1751" spans="1:13">
      <c r="A1751" s="50">
        <v>10</v>
      </c>
      <c r="B1751" s="61" t="s">
        <v>758</v>
      </c>
      <c r="C1751" s="57">
        <v>4</v>
      </c>
      <c r="D1751" s="72">
        <v>38978</v>
      </c>
      <c r="E1751" s="83">
        <v>0</v>
      </c>
      <c r="F1751" s="83">
        <v>0</v>
      </c>
      <c r="G1751" s="83"/>
      <c r="H1751" s="83"/>
      <c r="I1751" s="83"/>
      <c r="J1751" s="83"/>
      <c r="K1751" s="83"/>
      <c r="L1751" s="83">
        <v>6.0478999999999998E-2</v>
      </c>
      <c r="M1751" s="83">
        <v>6.0478999999999998E-2</v>
      </c>
    </row>
    <row r="1752" spans="1:13">
      <c r="A1752" s="50">
        <v>10</v>
      </c>
      <c r="B1752" s="61" t="s">
        <v>758</v>
      </c>
      <c r="C1752" s="57">
        <v>5</v>
      </c>
      <c r="D1752" s="72">
        <v>39008</v>
      </c>
      <c r="E1752" s="83"/>
      <c r="F1752" s="83"/>
      <c r="G1752" s="83"/>
      <c r="H1752" s="83"/>
      <c r="I1752" s="83"/>
      <c r="J1752" s="83"/>
      <c r="K1752" s="83"/>
      <c r="L1752" s="83">
        <v>0</v>
      </c>
      <c r="M1752" s="83">
        <v>0</v>
      </c>
    </row>
    <row r="1753" spans="1:13">
      <c r="A1753" s="50">
        <v>10</v>
      </c>
      <c r="B1753" s="61" t="s">
        <v>758</v>
      </c>
      <c r="C1753" s="57">
        <v>6</v>
      </c>
      <c r="D1753" s="72">
        <v>39029</v>
      </c>
      <c r="E1753" s="83"/>
      <c r="F1753" s="83"/>
      <c r="G1753" s="83"/>
      <c r="H1753" s="83"/>
      <c r="I1753" s="83"/>
      <c r="J1753" s="83"/>
      <c r="K1753" s="83"/>
      <c r="L1753" s="83">
        <v>0</v>
      </c>
      <c r="M1753" s="83">
        <v>0</v>
      </c>
    </row>
    <row r="1754" spans="1:13">
      <c r="A1754" s="50">
        <v>10</v>
      </c>
      <c r="B1754" s="61" t="s">
        <v>758</v>
      </c>
      <c r="C1754" s="57">
        <v>7</v>
      </c>
      <c r="D1754" s="72">
        <v>39169</v>
      </c>
      <c r="E1754" s="83">
        <v>0</v>
      </c>
      <c r="F1754" s="83">
        <v>0</v>
      </c>
      <c r="G1754" s="83"/>
      <c r="H1754" s="83"/>
      <c r="I1754" s="83"/>
      <c r="J1754" s="83"/>
      <c r="K1754" s="83"/>
      <c r="L1754" s="83">
        <v>7.6999999999999996E-4</v>
      </c>
      <c r="M1754" s="83">
        <v>7.6999999999999996E-4</v>
      </c>
    </row>
    <row r="1755" spans="1:13">
      <c r="A1755" s="50">
        <v>10</v>
      </c>
      <c r="B1755" s="61" t="s">
        <v>758</v>
      </c>
      <c r="C1755" s="57">
        <v>8</v>
      </c>
      <c r="D1755" s="72">
        <v>39190</v>
      </c>
      <c r="E1755" s="83">
        <v>0</v>
      </c>
      <c r="F1755" s="83">
        <v>0</v>
      </c>
      <c r="G1755" s="83"/>
      <c r="H1755" s="83"/>
      <c r="I1755" s="83"/>
      <c r="J1755" s="83"/>
      <c r="K1755" s="83"/>
      <c r="L1755" s="83">
        <v>0</v>
      </c>
      <c r="M1755" s="83">
        <v>0</v>
      </c>
    </row>
    <row r="1756" spans="1:13">
      <c r="A1756" s="50">
        <v>10</v>
      </c>
      <c r="B1756" s="61" t="s">
        <v>758</v>
      </c>
      <c r="C1756" s="57">
        <v>9</v>
      </c>
      <c r="D1756" s="72">
        <v>39219</v>
      </c>
      <c r="E1756" s="83"/>
      <c r="F1756" s="83"/>
      <c r="G1756" s="83"/>
      <c r="H1756" s="83"/>
      <c r="I1756" s="83"/>
      <c r="J1756" s="83"/>
      <c r="K1756" s="83"/>
      <c r="L1756" s="83">
        <v>0</v>
      </c>
      <c r="M1756" s="83">
        <v>0</v>
      </c>
    </row>
    <row r="1757" spans="1:13">
      <c r="A1757" s="50">
        <v>10</v>
      </c>
      <c r="B1757" s="61" t="s">
        <v>758</v>
      </c>
      <c r="C1757" s="57">
        <v>10</v>
      </c>
      <c r="D1757" s="72">
        <v>39337</v>
      </c>
      <c r="E1757" s="83"/>
      <c r="F1757" s="83"/>
      <c r="G1757" s="83"/>
      <c r="H1757" s="83"/>
      <c r="I1757" s="83"/>
      <c r="J1757" s="83"/>
      <c r="K1757" s="83"/>
      <c r="L1757" s="83">
        <v>0</v>
      </c>
      <c r="M1757" s="83">
        <v>0</v>
      </c>
    </row>
    <row r="1758" spans="1:13">
      <c r="A1758" s="50">
        <v>10</v>
      </c>
      <c r="B1758" s="61" t="s">
        <v>758</v>
      </c>
      <c r="C1758" s="57">
        <v>11</v>
      </c>
      <c r="D1758" s="72">
        <v>39365</v>
      </c>
      <c r="E1758" s="83"/>
      <c r="F1758" s="83"/>
      <c r="G1758" s="83"/>
      <c r="H1758" s="83"/>
      <c r="I1758" s="83"/>
      <c r="J1758" s="83"/>
      <c r="K1758" s="83"/>
      <c r="L1758" s="83">
        <v>2.9118999999999999E-2</v>
      </c>
      <c r="M1758" s="83">
        <v>2.9118999999999999E-2</v>
      </c>
    </row>
    <row r="1759" spans="1:13">
      <c r="A1759" s="50">
        <v>10</v>
      </c>
      <c r="B1759" s="61" t="s">
        <v>758</v>
      </c>
      <c r="C1759" s="57">
        <v>12</v>
      </c>
      <c r="D1759" s="72">
        <v>39386</v>
      </c>
      <c r="E1759" s="83"/>
      <c r="F1759" s="83"/>
      <c r="G1759" s="83"/>
      <c r="H1759" s="83"/>
      <c r="I1759" s="83"/>
      <c r="J1759" s="83"/>
      <c r="K1759" s="83"/>
      <c r="L1759" s="83">
        <v>3.1764000000000001E-2</v>
      </c>
      <c r="M1759" s="83">
        <v>3.1764000000000001E-2</v>
      </c>
    </row>
    <row r="1760" spans="1:13">
      <c r="A1760" s="50">
        <v>10</v>
      </c>
      <c r="B1760" s="61" t="s">
        <v>759</v>
      </c>
      <c r="C1760" s="57">
        <v>1</v>
      </c>
      <c r="D1760" s="72">
        <v>39337</v>
      </c>
      <c r="E1760" s="83"/>
      <c r="F1760" s="83"/>
      <c r="G1760" s="83"/>
      <c r="H1760" s="83"/>
      <c r="I1760" s="83"/>
      <c r="J1760" s="83"/>
      <c r="K1760" s="83"/>
      <c r="L1760" s="83">
        <v>0</v>
      </c>
      <c r="M1760" s="83">
        <v>0</v>
      </c>
    </row>
    <row r="1761" spans="1:13">
      <c r="A1761" s="50">
        <v>10</v>
      </c>
      <c r="B1761" s="61" t="s">
        <v>759</v>
      </c>
      <c r="C1761" s="57">
        <v>2</v>
      </c>
      <c r="D1761" s="72">
        <v>39365</v>
      </c>
      <c r="E1761" s="83"/>
      <c r="F1761" s="83"/>
      <c r="G1761" s="83"/>
      <c r="H1761" s="83"/>
      <c r="I1761" s="83"/>
      <c r="J1761" s="83"/>
      <c r="K1761" s="83"/>
      <c r="L1761" s="83">
        <v>2.5488E-2</v>
      </c>
      <c r="M1761" s="83">
        <v>2.5488E-2</v>
      </c>
    </row>
    <row r="1762" spans="1:13">
      <c r="A1762" s="50">
        <v>10</v>
      </c>
      <c r="B1762" s="61" t="s">
        <v>759</v>
      </c>
      <c r="C1762" s="57">
        <v>3</v>
      </c>
      <c r="D1762" s="72">
        <v>39386</v>
      </c>
      <c r="E1762" s="83"/>
      <c r="F1762" s="83"/>
      <c r="G1762" s="83"/>
      <c r="H1762" s="83"/>
      <c r="I1762" s="83"/>
      <c r="J1762" s="83"/>
      <c r="K1762" s="83"/>
      <c r="L1762" s="83">
        <v>2.376E-2</v>
      </c>
      <c r="M1762" s="83">
        <v>2.376E-2</v>
      </c>
    </row>
    <row r="1763" spans="1:13">
      <c r="A1763" s="50">
        <v>10</v>
      </c>
      <c r="B1763" s="61" t="s">
        <v>760</v>
      </c>
      <c r="C1763" s="57">
        <v>1</v>
      </c>
      <c r="D1763" s="72">
        <v>38974</v>
      </c>
      <c r="E1763" s="83"/>
      <c r="F1763" s="83"/>
      <c r="G1763" s="83"/>
      <c r="H1763" s="83"/>
      <c r="I1763" s="83"/>
      <c r="J1763" s="83"/>
      <c r="K1763" s="83"/>
      <c r="L1763" s="83">
        <v>0</v>
      </c>
      <c r="M1763" s="83">
        <v>0</v>
      </c>
    </row>
    <row r="1764" spans="1:13">
      <c r="A1764" s="50">
        <v>10</v>
      </c>
      <c r="B1764" s="61" t="s">
        <v>760</v>
      </c>
      <c r="C1764" s="57">
        <v>2</v>
      </c>
      <c r="D1764" s="72">
        <v>39001</v>
      </c>
      <c r="E1764" s="83">
        <v>0</v>
      </c>
      <c r="F1764" s="83">
        <v>0</v>
      </c>
      <c r="G1764" s="83"/>
      <c r="H1764" s="83"/>
      <c r="I1764" s="83"/>
      <c r="J1764" s="83"/>
      <c r="K1764" s="83"/>
      <c r="L1764" s="83">
        <v>0</v>
      </c>
      <c r="M1764" s="83">
        <v>0</v>
      </c>
    </row>
    <row r="1765" spans="1:13">
      <c r="A1765" s="50">
        <v>10</v>
      </c>
      <c r="B1765" s="61" t="s">
        <v>760</v>
      </c>
      <c r="C1765" s="57">
        <v>3</v>
      </c>
      <c r="D1765" s="72">
        <v>39022</v>
      </c>
      <c r="E1765" s="83"/>
      <c r="F1765" s="83"/>
      <c r="G1765" s="83"/>
      <c r="H1765" s="83"/>
      <c r="I1765" s="83"/>
      <c r="J1765" s="83"/>
      <c r="K1765" s="83"/>
      <c r="L1765" s="83">
        <v>0</v>
      </c>
      <c r="M1765" s="83">
        <v>0</v>
      </c>
    </row>
    <row r="1766" spans="1:13">
      <c r="A1766" s="50">
        <v>10</v>
      </c>
      <c r="B1766" s="61" t="s">
        <v>760</v>
      </c>
      <c r="C1766" s="57">
        <v>4</v>
      </c>
      <c r="D1766" s="72">
        <v>39330</v>
      </c>
      <c r="E1766" s="83">
        <v>0</v>
      </c>
      <c r="F1766" s="83">
        <v>0</v>
      </c>
      <c r="G1766" s="83"/>
      <c r="H1766" s="83"/>
      <c r="I1766" s="83"/>
      <c r="J1766" s="83"/>
      <c r="K1766" s="83"/>
      <c r="L1766" s="83">
        <v>0</v>
      </c>
      <c r="M1766" s="83">
        <v>0</v>
      </c>
    </row>
    <row r="1767" spans="1:13">
      <c r="A1767" s="50">
        <v>10</v>
      </c>
      <c r="B1767" s="61" t="s">
        <v>760</v>
      </c>
      <c r="C1767" s="57">
        <v>5</v>
      </c>
      <c r="D1767" s="72">
        <v>39379</v>
      </c>
      <c r="E1767" s="83">
        <v>0</v>
      </c>
      <c r="F1767" s="83">
        <v>0</v>
      </c>
      <c r="G1767" s="83"/>
      <c r="H1767" s="83"/>
      <c r="I1767" s="83"/>
      <c r="J1767" s="83"/>
      <c r="K1767" s="83"/>
      <c r="L1767" s="83">
        <v>0</v>
      </c>
      <c r="M1767" s="83">
        <v>0</v>
      </c>
    </row>
    <row r="1768" spans="1:13">
      <c r="A1768" s="50">
        <v>10</v>
      </c>
      <c r="B1768" s="61" t="s">
        <v>761</v>
      </c>
      <c r="C1768" s="57">
        <v>1</v>
      </c>
      <c r="D1768" s="72">
        <v>38820</v>
      </c>
      <c r="E1768" s="83">
        <v>0</v>
      </c>
      <c r="F1768" s="83">
        <v>0</v>
      </c>
      <c r="G1768" s="83"/>
      <c r="H1768" s="83"/>
      <c r="I1768" s="83"/>
      <c r="J1768" s="83"/>
      <c r="K1768" s="83"/>
      <c r="L1768" s="83">
        <v>4.5989999999999998E-3</v>
      </c>
      <c r="M1768" s="83">
        <v>4.5989999999999998E-3</v>
      </c>
    </row>
    <row r="1769" spans="1:13">
      <c r="A1769" s="50">
        <v>10</v>
      </c>
      <c r="B1769" s="61" t="s">
        <v>761</v>
      </c>
      <c r="C1769" s="57">
        <v>2</v>
      </c>
      <c r="D1769" s="72">
        <v>38842</v>
      </c>
      <c r="E1769" s="83"/>
      <c r="F1769" s="83"/>
      <c r="G1769" s="83"/>
      <c r="H1769" s="83"/>
      <c r="I1769" s="83"/>
      <c r="J1769" s="83"/>
      <c r="K1769" s="83"/>
      <c r="L1769" s="83">
        <v>0</v>
      </c>
      <c r="M1769" s="83">
        <v>0</v>
      </c>
    </row>
    <row r="1770" spans="1:13">
      <c r="A1770" s="50">
        <v>10</v>
      </c>
      <c r="B1770" s="61" t="s">
        <v>761</v>
      </c>
      <c r="C1770" s="57">
        <v>3</v>
      </c>
      <c r="D1770" s="72">
        <v>38883</v>
      </c>
      <c r="E1770" s="83">
        <v>0</v>
      </c>
      <c r="F1770" s="83">
        <v>0</v>
      </c>
      <c r="G1770" s="83"/>
      <c r="H1770" s="83"/>
      <c r="I1770" s="83"/>
      <c r="J1770" s="83"/>
      <c r="K1770" s="83"/>
      <c r="L1770" s="83">
        <v>0</v>
      </c>
      <c r="M1770" s="83">
        <v>0</v>
      </c>
    </row>
    <row r="1771" spans="1:13">
      <c r="A1771" s="50">
        <v>10</v>
      </c>
      <c r="B1771" s="61" t="s">
        <v>761</v>
      </c>
      <c r="C1771" s="57">
        <v>4</v>
      </c>
      <c r="D1771" s="72">
        <v>39176</v>
      </c>
      <c r="E1771" s="83">
        <v>0</v>
      </c>
      <c r="F1771" s="83">
        <v>0</v>
      </c>
      <c r="G1771" s="83"/>
      <c r="H1771" s="83"/>
      <c r="I1771" s="83"/>
      <c r="J1771" s="83"/>
      <c r="K1771" s="83"/>
      <c r="L1771" s="83">
        <v>0</v>
      </c>
      <c r="M1771" s="83">
        <v>0</v>
      </c>
    </row>
    <row r="1772" spans="1:13">
      <c r="A1772" s="50">
        <v>10</v>
      </c>
      <c r="B1772" s="61" t="s">
        <v>761</v>
      </c>
      <c r="C1772" s="57">
        <v>5</v>
      </c>
      <c r="D1772" s="72">
        <v>39197</v>
      </c>
      <c r="E1772" s="83">
        <v>0</v>
      </c>
      <c r="F1772" s="83">
        <v>0</v>
      </c>
      <c r="G1772" s="83"/>
      <c r="H1772" s="83"/>
      <c r="I1772" s="83"/>
      <c r="J1772" s="83"/>
      <c r="K1772" s="83"/>
      <c r="L1772" s="83">
        <v>0</v>
      </c>
      <c r="M1772" s="83">
        <v>0</v>
      </c>
    </row>
    <row r="1773" spans="1:13">
      <c r="A1773" s="50">
        <v>10</v>
      </c>
      <c r="B1773" s="61" t="s">
        <v>761</v>
      </c>
      <c r="C1773" s="57">
        <v>6</v>
      </c>
      <c r="D1773" s="72">
        <v>39223</v>
      </c>
      <c r="E1773" s="83">
        <v>0</v>
      </c>
      <c r="F1773" s="83">
        <v>0</v>
      </c>
      <c r="G1773" s="83"/>
      <c r="H1773" s="83"/>
      <c r="I1773" s="83"/>
      <c r="J1773" s="83"/>
      <c r="K1773" s="83"/>
      <c r="L1773" s="83">
        <v>0</v>
      </c>
      <c r="M1773" s="83">
        <v>0</v>
      </c>
    </row>
    <row r="1774" spans="1:13">
      <c r="A1774" s="50">
        <v>10</v>
      </c>
      <c r="B1774" s="61" t="s">
        <v>761</v>
      </c>
      <c r="C1774" s="57">
        <v>7</v>
      </c>
      <c r="D1774" s="72">
        <v>39358</v>
      </c>
      <c r="E1774" s="83">
        <v>0</v>
      </c>
      <c r="F1774" s="83">
        <v>0</v>
      </c>
      <c r="G1774" s="83"/>
      <c r="H1774" s="83"/>
      <c r="I1774" s="83"/>
      <c r="J1774" s="83"/>
      <c r="K1774" s="83"/>
      <c r="L1774" s="83">
        <v>0.202926</v>
      </c>
      <c r="M1774" s="83">
        <v>0.202926</v>
      </c>
    </row>
    <row r="1775" spans="1:13">
      <c r="A1775" s="50">
        <v>10</v>
      </c>
      <c r="B1775" s="61" t="s">
        <v>762</v>
      </c>
      <c r="C1775" s="57">
        <v>1</v>
      </c>
      <c r="D1775" s="72">
        <v>38832</v>
      </c>
      <c r="E1775" s="83">
        <v>0</v>
      </c>
      <c r="F1775" s="83">
        <v>0</v>
      </c>
      <c r="G1775" s="83"/>
      <c r="H1775" s="83"/>
      <c r="I1775" s="83"/>
      <c r="J1775" s="83"/>
      <c r="K1775" s="83"/>
      <c r="L1775" s="83">
        <v>0</v>
      </c>
      <c r="M1775" s="83">
        <v>0</v>
      </c>
    </row>
    <row r="1776" spans="1:13">
      <c r="A1776" s="50">
        <v>10</v>
      </c>
      <c r="B1776" s="61" t="s">
        <v>762</v>
      </c>
      <c r="C1776" s="57">
        <v>2</v>
      </c>
      <c r="D1776" s="72">
        <v>38861</v>
      </c>
      <c r="E1776" s="83">
        <v>0</v>
      </c>
      <c r="F1776" s="83">
        <v>0</v>
      </c>
      <c r="G1776" s="83"/>
      <c r="H1776" s="83"/>
      <c r="I1776" s="83"/>
      <c r="J1776" s="83"/>
      <c r="K1776" s="83"/>
      <c r="L1776" s="83">
        <v>0</v>
      </c>
      <c r="M1776" s="83">
        <v>0</v>
      </c>
    </row>
    <row r="1777" spans="1:13">
      <c r="A1777" s="50">
        <v>10</v>
      </c>
      <c r="B1777" s="61" t="s">
        <v>762</v>
      </c>
      <c r="C1777" s="57">
        <v>3</v>
      </c>
      <c r="D1777" s="72">
        <v>38915</v>
      </c>
      <c r="E1777" s="83">
        <v>0</v>
      </c>
      <c r="F1777" s="83">
        <v>0</v>
      </c>
      <c r="G1777" s="83"/>
      <c r="H1777" s="83"/>
      <c r="I1777" s="83"/>
      <c r="J1777" s="83"/>
      <c r="K1777" s="83"/>
      <c r="L1777" s="83">
        <v>0</v>
      </c>
      <c r="M1777" s="83">
        <v>0</v>
      </c>
    </row>
    <row r="1778" spans="1:13">
      <c r="A1778" s="50">
        <v>10</v>
      </c>
      <c r="B1778" s="61" t="s">
        <v>762</v>
      </c>
      <c r="C1778" s="57">
        <v>4</v>
      </c>
      <c r="D1778" s="72">
        <v>38987</v>
      </c>
      <c r="E1778" s="83"/>
      <c r="F1778" s="83"/>
      <c r="G1778" s="83"/>
      <c r="H1778" s="83"/>
      <c r="I1778" s="83"/>
      <c r="J1778" s="83"/>
      <c r="K1778" s="83"/>
      <c r="L1778" s="83">
        <v>0</v>
      </c>
      <c r="M1778" s="83">
        <v>0</v>
      </c>
    </row>
    <row r="1779" spans="1:13">
      <c r="A1779" s="50">
        <v>10</v>
      </c>
      <c r="B1779" s="61" t="s">
        <v>762</v>
      </c>
      <c r="C1779" s="57">
        <v>5</v>
      </c>
      <c r="D1779" s="72">
        <v>39007</v>
      </c>
      <c r="E1779" s="83">
        <v>0</v>
      </c>
      <c r="F1779" s="83">
        <v>0</v>
      </c>
      <c r="G1779" s="83"/>
      <c r="H1779" s="83"/>
      <c r="I1779" s="83"/>
      <c r="J1779" s="83"/>
      <c r="K1779" s="83"/>
      <c r="L1779" s="83">
        <v>0</v>
      </c>
      <c r="M1779" s="83">
        <v>0</v>
      </c>
    </row>
    <row r="1780" spans="1:13">
      <c r="A1780" s="50">
        <v>10</v>
      </c>
      <c r="B1780" s="61" t="s">
        <v>762</v>
      </c>
      <c r="C1780" s="57">
        <v>6</v>
      </c>
      <c r="D1780" s="72">
        <v>39034</v>
      </c>
      <c r="E1780" s="83">
        <v>0</v>
      </c>
      <c r="F1780" s="83">
        <v>0</v>
      </c>
      <c r="G1780" s="83"/>
      <c r="H1780" s="83"/>
      <c r="I1780" s="83"/>
      <c r="J1780" s="83"/>
      <c r="K1780" s="83"/>
      <c r="L1780" s="83">
        <v>9.8839999999999997E-2</v>
      </c>
      <c r="M1780" s="83">
        <v>9.8839999999999997E-2</v>
      </c>
    </row>
    <row r="1781" spans="1:13">
      <c r="A1781" s="50">
        <v>10</v>
      </c>
      <c r="B1781" s="61" t="s">
        <v>762</v>
      </c>
      <c r="C1781" s="57">
        <v>7</v>
      </c>
      <c r="D1781" s="72">
        <v>39153</v>
      </c>
      <c r="E1781" s="83"/>
      <c r="F1781" s="83"/>
      <c r="G1781" s="83"/>
      <c r="H1781" s="83"/>
      <c r="I1781" s="83"/>
      <c r="J1781" s="83"/>
      <c r="K1781" s="83"/>
      <c r="L1781" s="83">
        <v>0</v>
      </c>
      <c r="M1781" s="83">
        <v>0</v>
      </c>
    </row>
    <row r="1782" spans="1:13">
      <c r="A1782" s="50">
        <v>10</v>
      </c>
      <c r="B1782" s="61" t="s">
        <v>762</v>
      </c>
      <c r="C1782" s="57">
        <v>8</v>
      </c>
      <c r="D1782" s="72">
        <v>39174</v>
      </c>
      <c r="E1782" s="83"/>
      <c r="F1782" s="83"/>
      <c r="G1782" s="83"/>
      <c r="H1782" s="83"/>
      <c r="I1782" s="83"/>
      <c r="J1782" s="83"/>
      <c r="K1782" s="83"/>
      <c r="L1782" s="83">
        <v>0</v>
      </c>
      <c r="M1782" s="83">
        <v>0</v>
      </c>
    </row>
    <row r="1783" spans="1:13">
      <c r="A1783" s="50">
        <v>10</v>
      </c>
      <c r="B1783" s="61" t="s">
        <v>762</v>
      </c>
      <c r="C1783" s="57">
        <v>9</v>
      </c>
      <c r="D1783" s="72">
        <v>39202</v>
      </c>
      <c r="E1783" s="83"/>
      <c r="F1783" s="83"/>
      <c r="G1783" s="83"/>
      <c r="H1783" s="83"/>
      <c r="I1783" s="83"/>
      <c r="J1783" s="83"/>
      <c r="K1783" s="83"/>
      <c r="L1783" s="83">
        <v>8.3029999999999996E-3</v>
      </c>
      <c r="M1783" s="83">
        <v>8.3029999999999996E-3</v>
      </c>
    </row>
    <row r="1784" spans="1:13">
      <c r="A1784" s="50">
        <v>10</v>
      </c>
      <c r="B1784" s="61" t="s">
        <v>762</v>
      </c>
      <c r="C1784" s="57">
        <v>10</v>
      </c>
      <c r="D1784" s="72">
        <v>39349</v>
      </c>
      <c r="E1784" s="83"/>
      <c r="F1784" s="83"/>
      <c r="G1784" s="83"/>
      <c r="H1784" s="83"/>
      <c r="I1784" s="83"/>
      <c r="J1784" s="83"/>
      <c r="K1784" s="83"/>
      <c r="L1784" s="83">
        <v>4.0174000000000001E-2</v>
      </c>
      <c r="M1784" s="83">
        <v>4.0174000000000001E-2</v>
      </c>
    </row>
    <row r="1785" spans="1:13">
      <c r="A1785" s="50">
        <v>10</v>
      </c>
      <c r="B1785" s="61" t="s">
        <v>762</v>
      </c>
      <c r="C1785" s="57">
        <v>11</v>
      </c>
      <c r="D1785" s="72">
        <v>39370</v>
      </c>
      <c r="E1785" s="83"/>
      <c r="F1785" s="83"/>
      <c r="G1785" s="83"/>
      <c r="H1785" s="83"/>
      <c r="I1785" s="83"/>
      <c r="J1785" s="83"/>
      <c r="K1785" s="83"/>
      <c r="L1785" s="83">
        <v>8.5375000000000006E-2</v>
      </c>
      <c r="M1785" s="83">
        <v>8.5375000000000006E-2</v>
      </c>
    </row>
    <row r="1786" spans="1:13">
      <c r="A1786" s="50">
        <v>10</v>
      </c>
      <c r="B1786" s="61" t="s">
        <v>762</v>
      </c>
      <c r="C1786" s="57">
        <v>12</v>
      </c>
      <c r="D1786" s="72">
        <v>39400</v>
      </c>
      <c r="E1786" s="83">
        <v>0</v>
      </c>
      <c r="F1786" s="83">
        <v>0</v>
      </c>
      <c r="G1786" s="83"/>
      <c r="H1786" s="83"/>
      <c r="I1786" s="83"/>
      <c r="J1786" s="83"/>
      <c r="K1786" s="83"/>
      <c r="L1786" s="83">
        <v>1.3592999999999999E-2</v>
      </c>
      <c r="M1786" s="83">
        <v>1.3592999999999999E-2</v>
      </c>
    </row>
    <row r="1787" spans="1:13">
      <c r="A1787" s="50">
        <v>10</v>
      </c>
      <c r="B1787" s="61" t="s">
        <v>763</v>
      </c>
      <c r="C1787" s="57">
        <v>1</v>
      </c>
      <c r="D1787" s="72">
        <v>38832</v>
      </c>
      <c r="E1787" s="83">
        <v>0</v>
      </c>
      <c r="F1787" s="83">
        <v>0</v>
      </c>
      <c r="G1787" s="83"/>
      <c r="H1787" s="83"/>
      <c r="I1787" s="83"/>
      <c r="J1787" s="83"/>
      <c r="K1787" s="83"/>
      <c r="L1787" s="83">
        <v>0</v>
      </c>
      <c r="M1787" s="83">
        <v>0</v>
      </c>
    </row>
    <row r="1788" spans="1:13">
      <c r="A1788" s="50">
        <v>10</v>
      </c>
      <c r="B1788" s="61" t="s">
        <v>763</v>
      </c>
      <c r="C1788" s="57">
        <v>2</v>
      </c>
      <c r="D1788" s="72">
        <v>38861</v>
      </c>
      <c r="E1788" s="83">
        <v>0</v>
      </c>
      <c r="F1788" s="83">
        <v>0</v>
      </c>
      <c r="G1788" s="83"/>
      <c r="H1788" s="83"/>
      <c r="I1788" s="83"/>
      <c r="J1788" s="83"/>
      <c r="K1788" s="83"/>
      <c r="L1788" s="83">
        <v>0</v>
      </c>
      <c r="M1788" s="83">
        <v>0</v>
      </c>
    </row>
    <row r="1789" spans="1:13">
      <c r="A1789" s="50">
        <v>10</v>
      </c>
      <c r="B1789" s="61" t="s">
        <v>763</v>
      </c>
      <c r="C1789" s="57">
        <v>3</v>
      </c>
      <c r="D1789" s="72">
        <v>38915</v>
      </c>
      <c r="E1789" s="83">
        <v>0</v>
      </c>
      <c r="F1789" s="83">
        <v>0</v>
      </c>
      <c r="G1789" s="83"/>
      <c r="H1789" s="83"/>
      <c r="I1789" s="83"/>
      <c r="J1789" s="83"/>
      <c r="K1789" s="83"/>
      <c r="L1789" s="83">
        <v>0</v>
      </c>
      <c r="M1789" s="83">
        <v>0</v>
      </c>
    </row>
    <row r="1790" spans="1:13">
      <c r="A1790" s="50">
        <v>10</v>
      </c>
      <c r="B1790" s="61" t="s">
        <v>763</v>
      </c>
      <c r="C1790" s="57">
        <v>4</v>
      </c>
      <c r="D1790" s="72">
        <v>38987</v>
      </c>
      <c r="E1790" s="83"/>
      <c r="F1790" s="83"/>
      <c r="G1790" s="83"/>
      <c r="H1790" s="83"/>
      <c r="I1790" s="83"/>
      <c r="J1790" s="83"/>
      <c r="K1790" s="83"/>
      <c r="L1790" s="83">
        <v>0</v>
      </c>
      <c r="M1790" s="83">
        <v>0</v>
      </c>
    </row>
    <row r="1791" spans="1:13">
      <c r="A1791" s="50">
        <v>10</v>
      </c>
      <c r="B1791" s="61" t="s">
        <v>763</v>
      </c>
      <c r="C1791" s="57">
        <v>5</v>
      </c>
      <c r="D1791" s="72">
        <v>39007</v>
      </c>
      <c r="E1791" s="83">
        <v>0</v>
      </c>
      <c r="F1791" s="83">
        <v>0</v>
      </c>
      <c r="G1791" s="83"/>
      <c r="H1791" s="83"/>
      <c r="I1791" s="83"/>
      <c r="J1791" s="83"/>
      <c r="K1791" s="83"/>
      <c r="L1791" s="83">
        <v>0</v>
      </c>
      <c r="M1791" s="83">
        <v>0</v>
      </c>
    </row>
    <row r="1792" spans="1:13">
      <c r="A1792" s="50">
        <v>10</v>
      </c>
      <c r="B1792" s="61" t="s">
        <v>763</v>
      </c>
      <c r="C1792" s="57">
        <v>6</v>
      </c>
      <c r="D1792" s="72">
        <v>39034</v>
      </c>
      <c r="E1792" s="83">
        <v>0</v>
      </c>
      <c r="F1792" s="83">
        <v>0</v>
      </c>
      <c r="G1792" s="83"/>
      <c r="H1792" s="83"/>
      <c r="I1792" s="83"/>
      <c r="J1792" s="83"/>
      <c r="K1792" s="83"/>
      <c r="L1792" s="83">
        <v>0</v>
      </c>
      <c r="M1792" s="83">
        <v>0</v>
      </c>
    </row>
    <row r="1793" spans="1:13">
      <c r="A1793" s="50">
        <v>10</v>
      </c>
      <c r="B1793" s="61" t="s">
        <v>763</v>
      </c>
      <c r="C1793" s="57">
        <v>7</v>
      </c>
      <c r="D1793" s="72">
        <v>39153</v>
      </c>
      <c r="E1793" s="83"/>
      <c r="F1793" s="83"/>
      <c r="G1793" s="83"/>
      <c r="H1793" s="83"/>
      <c r="I1793" s="83"/>
      <c r="J1793" s="83"/>
      <c r="K1793" s="83"/>
      <c r="L1793" s="83">
        <v>0</v>
      </c>
      <c r="M1793" s="83">
        <v>0</v>
      </c>
    </row>
    <row r="1794" spans="1:13">
      <c r="A1794" s="50">
        <v>10</v>
      </c>
      <c r="B1794" s="61" t="s">
        <v>763</v>
      </c>
      <c r="C1794" s="57">
        <v>8</v>
      </c>
      <c r="D1794" s="72">
        <v>39174</v>
      </c>
      <c r="E1794" s="83"/>
      <c r="F1794" s="83"/>
      <c r="G1794" s="83"/>
      <c r="H1794" s="83"/>
      <c r="I1794" s="83"/>
      <c r="J1794" s="83"/>
      <c r="K1794" s="83"/>
      <c r="L1794" s="83">
        <v>0</v>
      </c>
      <c r="M1794" s="83">
        <v>0</v>
      </c>
    </row>
    <row r="1795" spans="1:13">
      <c r="A1795" s="50">
        <v>10</v>
      </c>
      <c r="B1795" s="61" t="s">
        <v>763</v>
      </c>
      <c r="C1795" s="57">
        <v>9</v>
      </c>
      <c r="D1795" s="72">
        <v>39202</v>
      </c>
      <c r="E1795" s="83"/>
      <c r="F1795" s="83"/>
      <c r="G1795" s="83"/>
      <c r="H1795" s="83"/>
      <c r="I1795" s="83"/>
      <c r="J1795" s="83"/>
      <c r="K1795" s="83"/>
      <c r="L1795" s="83">
        <v>0</v>
      </c>
      <c r="M1795" s="83">
        <v>0</v>
      </c>
    </row>
    <row r="1796" spans="1:13">
      <c r="A1796" s="50">
        <v>10</v>
      </c>
      <c r="B1796" s="61" t="s">
        <v>763</v>
      </c>
      <c r="C1796" s="57">
        <v>10</v>
      </c>
      <c r="D1796" s="72">
        <v>39349</v>
      </c>
      <c r="E1796" s="83"/>
      <c r="F1796" s="83"/>
      <c r="G1796" s="83"/>
      <c r="H1796" s="83"/>
      <c r="I1796" s="83"/>
      <c r="J1796" s="83"/>
      <c r="K1796" s="83"/>
      <c r="L1796" s="83">
        <v>1.9621E-2</v>
      </c>
      <c r="M1796" s="83">
        <v>1.9621E-2</v>
      </c>
    </row>
    <row r="1797" spans="1:13">
      <c r="A1797" s="50">
        <v>10</v>
      </c>
      <c r="B1797" s="61" t="s">
        <v>763</v>
      </c>
      <c r="C1797" s="57">
        <v>11</v>
      </c>
      <c r="D1797" s="72">
        <v>39370</v>
      </c>
      <c r="E1797" s="83"/>
      <c r="F1797" s="83"/>
      <c r="G1797" s="83"/>
      <c r="H1797" s="83"/>
      <c r="I1797" s="83"/>
      <c r="J1797" s="83"/>
      <c r="K1797" s="83"/>
      <c r="L1797" s="83">
        <v>0.14333000000000001</v>
      </c>
      <c r="M1797" s="83">
        <v>0.14333000000000001</v>
      </c>
    </row>
    <row r="1798" spans="1:13">
      <c r="A1798" s="50">
        <v>10</v>
      </c>
      <c r="B1798" s="61" t="s">
        <v>763</v>
      </c>
      <c r="C1798" s="57">
        <v>12</v>
      </c>
      <c r="D1798" s="72">
        <v>39400</v>
      </c>
      <c r="E1798" s="83">
        <v>0</v>
      </c>
      <c r="F1798" s="83">
        <v>0</v>
      </c>
      <c r="G1798" s="83"/>
      <c r="H1798" s="83"/>
      <c r="I1798" s="83"/>
      <c r="J1798" s="83"/>
      <c r="K1798" s="83"/>
      <c r="L1798" s="83">
        <v>0.108015</v>
      </c>
      <c r="M1798" s="83">
        <v>0.108015</v>
      </c>
    </row>
    <row r="1799" spans="1:13">
      <c r="A1799" s="50">
        <v>10</v>
      </c>
      <c r="B1799" s="61" t="s">
        <v>764</v>
      </c>
      <c r="C1799" s="57">
        <v>1</v>
      </c>
      <c r="D1799" s="72">
        <v>38839</v>
      </c>
      <c r="E1799" s="83"/>
      <c r="F1799" s="83"/>
      <c r="G1799" s="83"/>
      <c r="H1799" s="83"/>
      <c r="I1799" s="83"/>
      <c r="J1799" s="83"/>
      <c r="K1799" s="83"/>
      <c r="L1799" s="83">
        <v>22.016500000000001</v>
      </c>
      <c r="M1799" s="83">
        <v>22.016500000000001</v>
      </c>
    </row>
    <row r="1800" spans="1:13">
      <c r="A1800" s="50">
        <v>10</v>
      </c>
      <c r="B1800" s="61" t="s">
        <v>764</v>
      </c>
      <c r="C1800" s="57">
        <v>2</v>
      </c>
      <c r="D1800" s="72">
        <v>38876</v>
      </c>
      <c r="E1800" s="83"/>
      <c r="F1800" s="83"/>
      <c r="G1800" s="83"/>
      <c r="H1800" s="83"/>
      <c r="I1800" s="83"/>
      <c r="J1800" s="83"/>
      <c r="K1800" s="83"/>
      <c r="L1800" s="83">
        <v>0</v>
      </c>
      <c r="M1800" s="83">
        <v>0</v>
      </c>
    </row>
    <row r="1801" spans="1:13">
      <c r="A1801" s="50">
        <v>10</v>
      </c>
      <c r="B1801" s="61" t="s">
        <v>764</v>
      </c>
      <c r="C1801" s="57">
        <v>3</v>
      </c>
      <c r="D1801" s="72">
        <v>38904</v>
      </c>
      <c r="E1801" s="83"/>
      <c r="F1801" s="83"/>
      <c r="G1801" s="83"/>
      <c r="H1801" s="83"/>
      <c r="I1801" s="83"/>
      <c r="J1801" s="83"/>
      <c r="K1801" s="83"/>
      <c r="L1801" s="83">
        <v>0</v>
      </c>
      <c r="M1801" s="83">
        <v>0</v>
      </c>
    </row>
    <row r="1802" spans="1:13">
      <c r="A1802" s="50">
        <v>10</v>
      </c>
      <c r="B1802" s="61" t="s">
        <v>764</v>
      </c>
      <c r="C1802" s="57">
        <v>4</v>
      </c>
      <c r="D1802" s="72">
        <v>38986</v>
      </c>
      <c r="E1802" s="83"/>
      <c r="F1802" s="83"/>
      <c r="G1802" s="83"/>
      <c r="H1802" s="83"/>
      <c r="I1802" s="83"/>
      <c r="J1802" s="83"/>
      <c r="K1802" s="83"/>
      <c r="L1802" s="83">
        <v>0</v>
      </c>
      <c r="M1802" s="83">
        <v>0</v>
      </c>
    </row>
    <row r="1803" spans="1:13">
      <c r="A1803" s="50">
        <v>10</v>
      </c>
      <c r="B1803" s="61" t="s">
        <v>764</v>
      </c>
      <c r="C1803" s="57">
        <v>5</v>
      </c>
      <c r="D1803" s="72">
        <v>39013</v>
      </c>
      <c r="E1803" s="83"/>
      <c r="F1803" s="83"/>
      <c r="G1803" s="83"/>
      <c r="H1803" s="83"/>
      <c r="I1803" s="83"/>
      <c r="J1803" s="83"/>
      <c r="K1803" s="83"/>
      <c r="L1803" s="83">
        <v>0</v>
      </c>
      <c r="M1803" s="83">
        <v>0</v>
      </c>
    </row>
    <row r="1804" spans="1:13">
      <c r="A1804" s="50">
        <v>10</v>
      </c>
      <c r="B1804" s="61" t="s">
        <v>764</v>
      </c>
      <c r="C1804" s="57">
        <v>6</v>
      </c>
      <c r="D1804" s="72">
        <v>39037</v>
      </c>
      <c r="E1804" s="83">
        <v>0</v>
      </c>
      <c r="F1804" s="83">
        <v>0</v>
      </c>
      <c r="G1804" s="83"/>
      <c r="H1804" s="83"/>
      <c r="I1804" s="83"/>
      <c r="J1804" s="83"/>
      <c r="K1804" s="83"/>
      <c r="L1804" s="83">
        <v>0</v>
      </c>
      <c r="M1804" s="83">
        <v>0</v>
      </c>
    </row>
    <row r="1805" spans="1:13">
      <c r="A1805" s="50">
        <v>10</v>
      </c>
      <c r="B1805" s="61" t="s">
        <v>764</v>
      </c>
      <c r="C1805" s="57">
        <v>7</v>
      </c>
      <c r="D1805" s="72">
        <v>39156</v>
      </c>
      <c r="E1805" s="83"/>
      <c r="F1805" s="83"/>
      <c r="G1805" s="83"/>
      <c r="H1805" s="83"/>
      <c r="I1805" s="83"/>
      <c r="J1805" s="83"/>
      <c r="K1805" s="83"/>
      <c r="L1805" s="83">
        <v>0</v>
      </c>
      <c r="M1805" s="83">
        <v>0</v>
      </c>
    </row>
    <row r="1806" spans="1:13">
      <c r="A1806" s="50">
        <v>10</v>
      </c>
      <c r="B1806" s="61" t="s">
        <v>764</v>
      </c>
      <c r="C1806" s="57">
        <v>8</v>
      </c>
      <c r="D1806" s="72">
        <v>39182</v>
      </c>
      <c r="E1806" s="83">
        <v>0</v>
      </c>
      <c r="F1806" s="83">
        <v>0</v>
      </c>
      <c r="G1806" s="83"/>
      <c r="H1806" s="83"/>
      <c r="I1806" s="83"/>
      <c r="J1806" s="83"/>
      <c r="K1806" s="83"/>
      <c r="L1806" s="83">
        <v>0</v>
      </c>
      <c r="M1806" s="83">
        <v>0</v>
      </c>
    </row>
    <row r="1807" spans="1:13">
      <c r="A1807" s="50">
        <v>10</v>
      </c>
      <c r="B1807" s="61" t="s">
        <v>764</v>
      </c>
      <c r="C1807" s="57">
        <v>9</v>
      </c>
      <c r="D1807" s="72">
        <v>39212</v>
      </c>
      <c r="E1807" s="83">
        <v>0</v>
      </c>
      <c r="F1807" s="83">
        <v>0</v>
      </c>
      <c r="G1807" s="83"/>
      <c r="H1807" s="83"/>
      <c r="I1807" s="83"/>
      <c r="J1807" s="83"/>
      <c r="K1807" s="83"/>
      <c r="L1807" s="83">
        <v>0</v>
      </c>
      <c r="M1807" s="83">
        <v>0</v>
      </c>
    </row>
    <row r="1808" spans="1:13">
      <c r="A1808" s="50">
        <v>10</v>
      </c>
      <c r="B1808" s="61" t="s">
        <v>764</v>
      </c>
      <c r="C1808" s="57">
        <v>10</v>
      </c>
      <c r="D1808" s="72">
        <v>39352</v>
      </c>
      <c r="E1808" s="83"/>
      <c r="F1808" s="83"/>
      <c r="G1808" s="83"/>
      <c r="H1808" s="83"/>
      <c r="I1808" s="83"/>
      <c r="J1808" s="83"/>
      <c r="K1808" s="83"/>
      <c r="L1808" s="83">
        <v>0</v>
      </c>
      <c r="M1808" s="83">
        <v>0</v>
      </c>
    </row>
    <row r="1809" spans="1:13">
      <c r="A1809" s="50">
        <v>10</v>
      </c>
      <c r="B1809" s="61" t="s">
        <v>764</v>
      </c>
      <c r="C1809" s="57">
        <v>11</v>
      </c>
      <c r="D1809" s="72">
        <v>39378</v>
      </c>
      <c r="E1809" s="83"/>
      <c r="F1809" s="83"/>
      <c r="G1809" s="83"/>
      <c r="H1809" s="83"/>
      <c r="I1809" s="83"/>
      <c r="J1809" s="83"/>
      <c r="K1809" s="83"/>
      <c r="L1809" s="83">
        <v>0</v>
      </c>
      <c r="M1809" s="83">
        <v>0</v>
      </c>
    </row>
    <row r="1810" spans="1:13">
      <c r="A1810" s="50">
        <v>10</v>
      </c>
      <c r="B1810" s="61" t="s">
        <v>764</v>
      </c>
      <c r="C1810" s="57">
        <v>12</v>
      </c>
      <c r="D1810" s="72">
        <v>39394</v>
      </c>
      <c r="E1810" s="83">
        <v>0</v>
      </c>
      <c r="F1810" s="83">
        <v>0</v>
      </c>
      <c r="G1810" s="83"/>
      <c r="H1810" s="83"/>
      <c r="I1810" s="83"/>
      <c r="J1810" s="83"/>
      <c r="K1810" s="83"/>
      <c r="L1810" s="83">
        <v>2.6689999999999998E-2</v>
      </c>
      <c r="M1810" s="83">
        <v>2.6689999999999998E-2</v>
      </c>
    </row>
    <row r="1811" spans="1:13">
      <c r="A1811" s="50">
        <v>10</v>
      </c>
      <c r="B1811" s="61" t="s">
        <v>765</v>
      </c>
      <c r="C1811" s="57">
        <v>1</v>
      </c>
      <c r="D1811" s="72">
        <v>38839</v>
      </c>
      <c r="E1811" s="83"/>
      <c r="F1811" s="83"/>
      <c r="G1811" s="83"/>
      <c r="H1811" s="83"/>
      <c r="I1811" s="83"/>
      <c r="J1811" s="83"/>
      <c r="K1811" s="83"/>
      <c r="L1811" s="83">
        <v>17.269600000000001</v>
      </c>
      <c r="M1811" s="83">
        <v>17.269600000000001</v>
      </c>
    </row>
    <row r="1812" spans="1:13">
      <c r="A1812" s="50">
        <v>10</v>
      </c>
      <c r="B1812" s="61" t="s">
        <v>765</v>
      </c>
      <c r="C1812" s="57">
        <v>2</v>
      </c>
      <c r="D1812" s="72">
        <v>38876</v>
      </c>
      <c r="E1812" s="83"/>
      <c r="F1812" s="83"/>
      <c r="G1812" s="83"/>
      <c r="H1812" s="83"/>
      <c r="I1812" s="83"/>
      <c r="J1812" s="83"/>
      <c r="K1812" s="83"/>
      <c r="L1812" s="83">
        <v>0</v>
      </c>
      <c r="M1812" s="83">
        <v>0</v>
      </c>
    </row>
    <row r="1813" spans="1:13">
      <c r="A1813" s="50">
        <v>10</v>
      </c>
      <c r="B1813" s="61" t="s">
        <v>765</v>
      </c>
      <c r="C1813" s="57">
        <v>3</v>
      </c>
      <c r="D1813" s="72">
        <v>38904</v>
      </c>
      <c r="E1813" s="83"/>
      <c r="F1813" s="83"/>
      <c r="G1813" s="83"/>
      <c r="H1813" s="83"/>
      <c r="I1813" s="83"/>
      <c r="J1813" s="83"/>
      <c r="K1813" s="83"/>
      <c r="L1813" s="83">
        <v>0.126474</v>
      </c>
      <c r="M1813" s="83">
        <v>0.126474</v>
      </c>
    </row>
    <row r="1814" spans="1:13">
      <c r="A1814" s="50">
        <v>10</v>
      </c>
      <c r="B1814" s="61" t="s">
        <v>765</v>
      </c>
      <c r="C1814" s="57">
        <v>4</v>
      </c>
      <c r="D1814" s="72">
        <v>38986</v>
      </c>
      <c r="E1814" s="83"/>
      <c r="F1814" s="83"/>
      <c r="G1814" s="83"/>
      <c r="H1814" s="83"/>
      <c r="I1814" s="83"/>
      <c r="J1814" s="83"/>
      <c r="K1814" s="83"/>
      <c r="L1814" s="83">
        <v>0.91303999999999996</v>
      </c>
      <c r="M1814" s="83">
        <v>0.91303999999999996</v>
      </c>
    </row>
    <row r="1815" spans="1:13">
      <c r="A1815" s="50">
        <v>10</v>
      </c>
      <c r="B1815" s="61" t="s">
        <v>765</v>
      </c>
      <c r="C1815" s="57">
        <v>5</v>
      </c>
      <c r="D1815" s="72">
        <v>39013</v>
      </c>
      <c r="E1815" s="83"/>
      <c r="F1815" s="83"/>
      <c r="G1815" s="83"/>
      <c r="H1815" s="83"/>
      <c r="I1815" s="83"/>
      <c r="J1815" s="83"/>
      <c r="K1815" s="83"/>
      <c r="L1815" s="83">
        <v>0.13375500000000001</v>
      </c>
      <c r="M1815" s="83">
        <v>0.13375500000000001</v>
      </c>
    </row>
    <row r="1816" spans="1:13">
      <c r="A1816" s="50">
        <v>10</v>
      </c>
      <c r="B1816" s="61" t="s">
        <v>765</v>
      </c>
      <c r="C1816" s="57">
        <v>6</v>
      </c>
      <c r="D1816" s="72">
        <v>39037</v>
      </c>
      <c r="E1816" s="83">
        <v>0</v>
      </c>
      <c r="F1816" s="83">
        <v>0</v>
      </c>
      <c r="G1816" s="83"/>
      <c r="H1816" s="83"/>
      <c r="I1816" s="83"/>
      <c r="J1816" s="83"/>
      <c r="K1816" s="83"/>
      <c r="L1816" s="83">
        <v>0</v>
      </c>
      <c r="M1816" s="83">
        <v>0</v>
      </c>
    </row>
    <row r="1817" spans="1:13">
      <c r="A1817" s="50">
        <v>10</v>
      </c>
      <c r="B1817" s="61" t="s">
        <v>765</v>
      </c>
      <c r="C1817" s="57">
        <v>7</v>
      </c>
      <c r="D1817" s="72">
        <v>39156</v>
      </c>
      <c r="E1817" s="83"/>
      <c r="F1817" s="83"/>
      <c r="G1817" s="83"/>
      <c r="H1817" s="83"/>
      <c r="I1817" s="83"/>
      <c r="J1817" s="83"/>
      <c r="K1817" s="83"/>
      <c r="L1817" s="83">
        <v>0</v>
      </c>
      <c r="M1817" s="83">
        <v>0</v>
      </c>
    </row>
    <row r="1818" spans="1:13">
      <c r="A1818" s="50">
        <v>10</v>
      </c>
      <c r="B1818" s="61" t="s">
        <v>765</v>
      </c>
      <c r="C1818" s="57">
        <v>8</v>
      </c>
      <c r="D1818" s="72">
        <v>39182</v>
      </c>
      <c r="E1818" s="83">
        <v>0</v>
      </c>
      <c r="F1818" s="83">
        <v>0</v>
      </c>
      <c r="G1818" s="83"/>
      <c r="H1818" s="83"/>
      <c r="I1818" s="83"/>
      <c r="J1818" s="83"/>
      <c r="K1818" s="83"/>
      <c r="L1818" s="83">
        <v>0</v>
      </c>
      <c r="M1818" s="83">
        <v>0</v>
      </c>
    </row>
    <row r="1819" spans="1:13">
      <c r="A1819" s="50">
        <v>10</v>
      </c>
      <c r="B1819" s="61" t="s">
        <v>765</v>
      </c>
      <c r="C1819" s="57">
        <v>9</v>
      </c>
      <c r="D1819" s="72">
        <v>39212</v>
      </c>
      <c r="E1819" s="83">
        <v>0</v>
      </c>
      <c r="F1819" s="83">
        <v>0</v>
      </c>
      <c r="G1819" s="83"/>
      <c r="H1819" s="83"/>
      <c r="I1819" s="83"/>
      <c r="J1819" s="83"/>
      <c r="K1819" s="83"/>
      <c r="L1819" s="83">
        <v>0</v>
      </c>
      <c r="M1819" s="83">
        <v>0</v>
      </c>
    </row>
    <row r="1820" spans="1:13">
      <c r="A1820" s="50">
        <v>10</v>
      </c>
      <c r="B1820" s="61" t="s">
        <v>765</v>
      </c>
      <c r="C1820" s="57">
        <v>10</v>
      </c>
      <c r="D1820" s="72">
        <v>39352</v>
      </c>
      <c r="E1820" s="83"/>
      <c r="F1820" s="83"/>
      <c r="G1820" s="83"/>
      <c r="H1820" s="83"/>
      <c r="I1820" s="83"/>
      <c r="J1820" s="83"/>
      <c r="K1820" s="83"/>
      <c r="L1820" s="83">
        <v>0</v>
      </c>
      <c r="M1820" s="83">
        <v>0</v>
      </c>
    </row>
    <row r="1821" spans="1:13">
      <c r="A1821" s="50">
        <v>10</v>
      </c>
      <c r="B1821" s="61" t="s">
        <v>765</v>
      </c>
      <c r="C1821" s="57">
        <v>11</v>
      </c>
      <c r="D1821" s="72">
        <v>39378</v>
      </c>
      <c r="E1821" s="83"/>
      <c r="F1821" s="83"/>
      <c r="G1821" s="83"/>
      <c r="H1821" s="83"/>
      <c r="I1821" s="83"/>
      <c r="J1821" s="83"/>
      <c r="K1821" s="83"/>
      <c r="L1821" s="83">
        <v>0</v>
      </c>
      <c r="M1821" s="83">
        <v>0</v>
      </c>
    </row>
    <row r="1822" spans="1:13">
      <c r="A1822" s="50">
        <v>10</v>
      </c>
      <c r="B1822" s="61" t="s">
        <v>765</v>
      </c>
      <c r="C1822" s="57">
        <v>12</v>
      </c>
      <c r="D1822" s="72">
        <v>39394</v>
      </c>
      <c r="E1822" s="83">
        <v>0</v>
      </c>
      <c r="F1822" s="83">
        <v>0</v>
      </c>
      <c r="G1822" s="83"/>
      <c r="H1822" s="83"/>
      <c r="I1822" s="83"/>
      <c r="J1822" s="83"/>
      <c r="K1822" s="83"/>
      <c r="L1822" s="83">
        <v>2.6616000000000001E-2</v>
      </c>
      <c r="M1822" s="83">
        <v>2.6616000000000001E-2</v>
      </c>
    </row>
    <row r="1823" spans="1:13">
      <c r="A1823" s="50">
        <v>11</v>
      </c>
      <c r="B1823" s="61" t="s">
        <v>312</v>
      </c>
      <c r="C1823" s="57">
        <v>1</v>
      </c>
      <c r="D1823" s="72">
        <v>39294</v>
      </c>
      <c r="E1823" s="83">
        <v>5</v>
      </c>
      <c r="F1823" s="83">
        <v>5</v>
      </c>
      <c r="G1823" s="83"/>
      <c r="H1823" s="83"/>
      <c r="I1823" s="83">
        <v>0</v>
      </c>
      <c r="J1823" s="83">
        <v>0</v>
      </c>
      <c r="K1823" s="83"/>
      <c r="L1823" s="83">
        <v>0</v>
      </c>
      <c r="M1823" s="83">
        <v>0</v>
      </c>
    </row>
    <row r="1824" spans="1:13">
      <c r="A1824" s="50">
        <v>11</v>
      </c>
      <c r="B1824" s="61" t="s">
        <v>312</v>
      </c>
      <c r="C1824" s="57">
        <v>2</v>
      </c>
      <c r="D1824" s="72">
        <v>39386</v>
      </c>
      <c r="E1824" s="83">
        <v>5</v>
      </c>
      <c r="F1824" s="83">
        <v>0</v>
      </c>
      <c r="G1824" s="83"/>
      <c r="H1824" s="83"/>
      <c r="I1824" s="83">
        <v>0</v>
      </c>
      <c r="J1824" s="83">
        <v>0</v>
      </c>
      <c r="K1824" s="83"/>
      <c r="L1824" s="83">
        <v>0</v>
      </c>
      <c r="M1824" s="83">
        <v>0</v>
      </c>
    </row>
    <row r="1825" spans="1:13">
      <c r="A1825" s="50">
        <v>11</v>
      </c>
      <c r="B1825" s="61" t="s">
        <v>319</v>
      </c>
      <c r="C1825" s="57">
        <v>1</v>
      </c>
      <c r="D1825" s="72">
        <v>39294</v>
      </c>
      <c r="E1825" s="83">
        <v>0</v>
      </c>
      <c r="F1825" s="83">
        <v>0</v>
      </c>
      <c r="G1825" s="83"/>
      <c r="H1825" s="83"/>
      <c r="I1825" s="83">
        <v>318</v>
      </c>
      <c r="J1825" s="83">
        <v>400</v>
      </c>
      <c r="K1825" s="83"/>
      <c r="L1825" s="83">
        <v>38</v>
      </c>
      <c r="M1825" s="83">
        <v>38</v>
      </c>
    </row>
    <row r="1826" spans="1:13">
      <c r="A1826" s="50">
        <v>11</v>
      </c>
      <c r="B1826" s="61" t="s">
        <v>319</v>
      </c>
      <c r="C1826" s="57">
        <v>2</v>
      </c>
      <c r="D1826" s="72">
        <v>39386</v>
      </c>
      <c r="E1826" s="83">
        <v>5</v>
      </c>
      <c r="F1826" s="83">
        <v>5</v>
      </c>
      <c r="G1826" s="83"/>
      <c r="H1826" s="83"/>
      <c r="I1826" s="83">
        <v>70</v>
      </c>
      <c r="J1826" s="83">
        <v>400</v>
      </c>
      <c r="K1826" s="83"/>
      <c r="L1826" s="83">
        <v>38</v>
      </c>
      <c r="M1826" s="83">
        <v>38</v>
      </c>
    </row>
    <row r="1827" spans="1:13">
      <c r="A1827" s="50">
        <v>11</v>
      </c>
      <c r="B1827" s="61" t="s">
        <v>315</v>
      </c>
      <c r="C1827" s="57">
        <v>1</v>
      </c>
      <c r="D1827" s="72">
        <v>39294</v>
      </c>
      <c r="E1827" s="83">
        <v>5</v>
      </c>
      <c r="F1827" s="83">
        <v>0</v>
      </c>
      <c r="G1827" s="83"/>
      <c r="H1827" s="83"/>
      <c r="I1827" s="83">
        <v>0</v>
      </c>
      <c r="J1827" s="83">
        <v>0</v>
      </c>
      <c r="K1827" s="83"/>
      <c r="L1827" s="83">
        <v>0</v>
      </c>
      <c r="M1827" s="83">
        <v>0</v>
      </c>
    </row>
    <row r="1828" spans="1:13">
      <c r="A1828" s="50">
        <v>11</v>
      </c>
      <c r="B1828" s="61" t="s">
        <v>315</v>
      </c>
      <c r="C1828" s="57">
        <v>2</v>
      </c>
      <c r="D1828" s="72">
        <v>39386</v>
      </c>
      <c r="E1828" s="83">
        <v>5</v>
      </c>
      <c r="F1828" s="83">
        <v>0</v>
      </c>
      <c r="G1828" s="83"/>
      <c r="H1828" s="83"/>
      <c r="I1828" s="83">
        <v>0</v>
      </c>
      <c r="J1828" s="83">
        <v>1</v>
      </c>
      <c r="K1828" s="83"/>
      <c r="L1828" s="83">
        <v>0</v>
      </c>
      <c r="M1828" s="83">
        <v>0</v>
      </c>
    </row>
    <row r="1829" spans="1:13">
      <c r="A1829" s="50">
        <v>11</v>
      </c>
      <c r="B1829" s="61" t="s">
        <v>316</v>
      </c>
      <c r="C1829" s="57">
        <v>1</v>
      </c>
      <c r="D1829" s="72">
        <v>39294</v>
      </c>
      <c r="E1829" s="83">
        <v>0</v>
      </c>
      <c r="F1829" s="83">
        <v>0</v>
      </c>
      <c r="G1829" s="83"/>
      <c r="H1829" s="83"/>
      <c r="I1829" s="83">
        <v>1</v>
      </c>
      <c r="J1829" s="83">
        <v>0</v>
      </c>
      <c r="K1829" s="83"/>
      <c r="L1829" s="83">
        <v>0</v>
      </c>
      <c r="M1829" s="83">
        <v>0</v>
      </c>
    </row>
    <row r="1830" spans="1:13">
      <c r="A1830" s="50">
        <v>11</v>
      </c>
      <c r="B1830" s="61" t="s">
        <v>316</v>
      </c>
      <c r="C1830" s="57">
        <v>2</v>
      </c>
      <c r="D1830" s="72">
        <v>39386</v>
      </c>
      <c r="E1830" s="83">
        <v>5</v>
      </c>
      <c r="F1830" s="83">
        <v>0</v>
      </c>
      <c r="G1830" s="83"/>
      <c r="H1830" s="83"/>
      <c r="I1830" s="83">
        <v>0</v>
      </c>
      <c r="J1830" s="83">
        <v>0</v>
      </c>
      <c r="K1830" s="83"/>
      <c r="L1830" s="83">
        <v>0</v>
      </c>
      <c r="M1830" s="83">
        <v>0</v>
      </c>
    </row>
    <row r="1831" spans="1:13">
      <c r="A1831" s="50">
        <v>11</v>
      </c>
      <c r="B1831" s="61" t="s">
        <v>313</v>
      </c>
      <c r="C1831" s="57">
        <v>1</v>
      </c>
      <c r="D1831" s="72">
        <v>39294</v>
      </c>
      <c r="E1831" s="83">
        <v>5</v>
      </c>
      <c r="F1831" s="83">
        <v>5</v>
      </c>
      <c r="G1831" s="83"/>
      <c r="H1831" s="83"/>
      <c r="I1831" s="83">
        <v>0</v>
      </c>
      <c r="J1831" s="83">
        <v>0</v>
      </c>
      <c r="K1831" s="83"/>
      <c r="L1831" s="83">
        <v>0</v>
      </c>
      <c r="M1831" s="83">
        <v>0</v>
      </c>
    </row>
    <row r="1832" spans="1:13">
      <c r="A1832" s="50">
        <v>11</v>
      </c>
      <c r="B1832" s="61" t="s">
        <v>313</v>
      </c>
      <c r="C1832" s="57">
        <v>2</v>
      </c>
      <c r="D1832" s="72">
        <v>39386</v>
      </c>
      <c r="E1832" s="83">
        <v>0</v>
      </c>
      <c r="F1832" s="83">
        <v>0</v>
      </c>
      <c r="G1832" s="83"/>
      <c r="H1832" s="83"/>
      <c r="I1832" s="83">
        <v>0</v>
      </c>
      <c r="J1832" s="83">
        <v>0</v>
      </c>
      <c r="K1832" s="83"/>
      <c r="L1832" s="83">
        <v>0</v>
      </c>
      <c r="M1832" s="83">
        <v>0</v>
      </c>
    </row>
    <row r="1833" spans="1:13">
      <c r="A1833" s="50">
        <v>11</v>
      </c>
      <c r="B1833" s="61" t="s">
        <v>330</v>
      </c>
      <c r="C1833" s="57">
        <v>1</v>
      </c>
      <c r="D1833" s="72">
        <v>39386</v>
      </c>
      <c r="E1833" s="83">
        <v>5</v>
      </c>
      <c r="F1833" s="83">
        <v>5</v>
      </c>
      <c r="G1833" s="83"/>
      <c r="H1833" s="83"/>
      <c r="I1833" s="83">
        <v>0</v>
      </c>
      <c r="J1833" s="83">
        <v>129</v>
      </c>
      <c r="K1833" s="83"/>
      <c r="L1833" s="83">
        <v>0</v>
      </c>
      <c r="M1833" s="83">
        <v>0</v>
      </c>
    </row>
    <row r="1834" spans="1:13">
      <c r="A1834" s="50">
        <v>11</v>
      </c>
      <c r="B1834" s="61" t="s">
        <v>475</v>
      </c>
      <c r="C1834" s="57">
        <v>1</v>
      </c>
      <c r="D1834" s="72">
        <v>39386</v>
      </c>
      <c r="E1834" s="83">
        <v>5</v>
      </c>
      <c r="F1834" s="83">
        <v>0</v>
      </c>
      <c r="G1834" s="83"/>
      <c r="H1834" s="83"/>
      <c r="I1834" s="83">
        <v>0</v>
      </c>
      <c r="J1834" s="83">
        <v>32</v>
      </c>
      <c r="K1834" s="83"/>
      <c r="L1834" s="83">
        <v>0</v>
      </c>
      <c r="M1834" s="83">
        <v>0</v>
      </c>
    </row>
    <row r="1835" spans="1:13">
      <c r="A1835" s="50">
        <v>11</v>
      </c>
      <c r="B1835" s="61" t="s">
        <v>470</v>
      </c>
      <c r="C1835" s="57">
        <v>1</v>
      </c>
      <c r="D1835" s="72">
        <v>39623</v>
      </c>
      <c r="E1835" s="83">
        <v>5</v>
      </c>
      <c r="F1835" s="83">
        <v>0</v>
      </c>
      <c r="G1835" s="83"/>
      <c r="H1835" s="83"/>
      <c r="I1835" s="83">
        <v>0</v>
      </c>
      <c r="J1835" s="83">
        <v>0</v>
      </c>
      <c r="K1835" s="83"/>
      <c r="L1835" s="83">
        <v>0</v>
      </c>
      <c r="M1835" s="83">
        <v>0</v>
      </c>
    </row>
    <row r="1836" spans="1:13">
      <c r="A1836" s="50">
        <v>11</v>
      </c>
      <c r="B1836" s="61" t="s">
        <v>470</v>
      </c>
      <c r="C1836" s="57">
        <v>2</v>
      </c>
      <c r="D1836" s="72">
        <v>39757</v>
      </c>
      <c r="E1836" s="83">
        <v>5</v>
      </c>
      <c r="F1836" s="83">
        <v>0</v>
      </c>
      <c r="G1836" s="83"/>
      <c r="H1836" s="83"/>
      <c r="I1836" s="83">
        <v>110</v>
      </c>
      <c r="J1836" s="83">
        <v>70</v>
      </c>
      <c r="K1836" s="83"/>
      <c r="L1836" s="83">
        <v>0</v>
      </c>
      <c r="M1836" s="83">
        <v>0</v>
      </c>
    </row>
    <row r="1837" spans="1:13">
      <c r="A1837" s="50">
        <v>11</v>
      </c>
      <c r="B1837" s="61" t="s">
        <v>260</v>
      </c>
      <c r="C1837" s="57">
        <v>1</v>
      </c>
      <c r="D1837" s="72">
        <v>39631</v>
      </c>
      <c r="E1837" s="83">
        <v>5</v>
      </c>
      <c r="F1837" s="83">
        <v>5</v>
      </c>
      <c r="G1837" s="83"/>
      <c r="H1837" s="83"/>
      <c r="I1837" s="83">
        <v>0</v>
      </c>
      <c r="J1837" s="83">
        <v>0</v>
      </c>
      <c r="K1837" s="83"/>
      <c r="L1837" s="83">
        <v>2</v>
      </c>
      <c r="M1837" s="83">
        <v>2</v>
      </c>
    </row>
    <row r="1838" spans="1:13">
      <c r="A1838" s="50">
        <v>11</v>
      </c>
      <c r="B1838" s="61" t="s">
        <v>260</v>
      </c>
      <c r="C1838" s="57">
        <v>2</v>
      </c>
      <c r="D1838" s="72">
        <v>39752</v>
      </c>
      <c r="E1838" s="83">
        <v>5</v>
      </c>
      <c r="F1838" s="83">
        <v>5</v>
      </c>
      <c r="G1838" s="83"/>
      <c r="H1838" s="83"/>
      <c r="I1838" s="83">
        <v>140</v>
      </c>
      <c r="J1838" s="83">
        <v>140</v>
      </c>
      <c r="K1838" s="83"/>
      <c r="L1838" s="83">
        <v>0</v>
      </c>
      <c r="M1838" s="83">
        <v>0</v>
      </c>
    </row>
    <row r="1839" spans="1:13">
      <c r="A1839" s="50">
        <v>11</v>
      </c>
      <c r="B1839" s="61" t="s">
        <v>264</v>
      </c>
      <c r="C1839" s="57">
        <v>1</v>
      </c>
      <c r="D1839" s="72">
        <v>39637</v>
      </c>
      <c r="E1839" s="83">
        <v>5</v>
      </c>
      <c r="F1839" s="83">
        <v>0</v>
      </c>
      <c r="G1839" s="83"/>
      <c r="H1839" s="83"/>
      <c r="I1839" s="83">
        <v>0</v>
      </c>
      <c r="J1839" s="83">
        <v>0</v>
      </c>
      <c r="K1839" s="83"/>
      <c r="L1839" s="83">
        <v>2</v>
      </c>
      <c r="M1839" s="83">
        <v>2</v>
      </c>
    </row>
    <row r="1840" spans="1:13">
      <c r="A1840" s="50">
        <v>11</v>
      </c>
      <c r="B1840" s="61" t="s">
        <v>264</v>
      </c>
      <c r="C1840" s="57">
        <v>2</v>
      </c>
      <c r="D1840" s="72">
        <v>39764</v>
      </c>
      <c r="E1840" s="83">
        <v>5</v>
      </c>
      <c r="F1840" s="83">
        <v>0</v>
      </c>
      <c r="G1840" s="83"/>
      <c r="H1840" s="83"/>
      <c r="I1840" s="83">
        <v>10</v>
      </c>
      <c r="J1840" s="83">
        <v>0</v>
      </c>
      <c r="K1840" s="83"/>
      <c r="L1840" s="83">
        <v>2</v>
      </c>
      <c r="M1840" s="83">
        <v>2</v>
      </c>
    </row>
    <row r="1841" spans="1:13">
      <c r="A1841" s="50">
        <v>11</v>
      </c>
      <c r="B1841" s="61" t="s">
        <v>418</v>
      </c>
      <c r="C1841" s="57">
        <v>1</v>
      </c>
      <c r="D1841" s="72">
        <v>39637</v>
      </c>
      <c r="E1841" s="83">
        <v>5</v>
      </c>
      <c r="F1841" s="83">
        <v>5</v>
      </c>
      <c r="G1841" s="83"/>
      <c r="H1841" s="83"/>
      <c r="I1841" s="83">
        <v>0</v>
      </c>
      <c r="J1841" s="83">
        <v>20</v>
      </c>
      <c r="K1841" s="83"/>
      <c r="L1841" s="83">
        <v>0</v>
      </c>
      <c r="M1841" s="83">
        <v>0</v>
      </c>
    </row>
    <row r="1842" spans="1:13">
      <c r="A1842" s="50">
        <v>11</v>
      </c>
      <c r="B1842" s="61" t="s">
        <v>418</v>
      </c>
      <c r="C1842" s="57">
        <v>2</v>
      </c>
      <c r="D1842" s="72">
        <v>39764</v>
      </c>
      <c r="E1842" s="83">
        <v>5</v>
      </c>
      <c r="F1842" s="83">
        <v>5</v>
      </c>
      <c r="G1842" s="83"/>
      <c r="H1842" s="83"/>
      <c r="I1842" s="83">
        <v>10</v>
      </c>
      <c r="J1842" s="83">
        <v>0</v>
      </c>
      <c r="K1842" s="83"/>
      <c r="L1842" s="83">
        <v>0</v>
      </c>
      <c r="M1842" s="83">
        <v>0</v>
      </c>
    </row>
    <row r="1843" spans="1:13">
      <c r="A1843" s="50">
        <v>11</v>
      </c>
      <c r="B1843" s="61" t="s">
        <v>266</v>
      </c>
      <c r="C1843" s="57">
        <v>1</v>
      </c>
      <c r="D1843" s="72">
        <v>39640</v>
      </c>
      <c r="E1843" s="83">
        <v>0</v>
      </c>
      <c r="F1843" s="83">
        <v>0</v>
      </c>
      <c r="G1843" s="83"/>
      <c r="H1843" s="83"/>
      <c r="I1843" s="83">
        <v>0</v>
      </c>
      <c r="J1843" s="83">
        <v>0</v>
      </c>
      <c r="K1843" s="83"/>
      <c r="L1843" s="83">
        <v>4</v>
      </c>
      <c r="M1843" s="83">
        <v>4</v>
      </c>
    </row>
    <row r="1844" spans="1:13">
      <c r="A1844" s="50">
        <v>11</v>
      </c>
      <c r="B1844" s="61" t="s">
        <v>266</v>
      </c>
      <c r="C1844" s="57">
        <v>2</v>
      </c>
      <c r="D1844" s="72">
        <v>39765</v>
      </c>
      <c r="E1844" s="83">
        <v>5</v>
      </c>
      <c r="F1844" s="83">
        <v>0</v>
      </c>
      <c r="G1844" s="83"/>
      <c r="H1844" s="83"/>
      <c r="I1844" s="83">
        <v>0</v>
      </c>
      <c r="J1844" s="83">
        <v>10</v>
      </c>
      <c r="K1844" s="83"/>
      <c r="L1844" s="83">
        <v>2</v>
      </c>
      <c r="M1844" s="83">
        <v>2</v>
      </c>
    </row>
    <row r="1845" spans="1:13">
      <c r="A1845" s="50">
        <v>11</v>
      </c>
      <c r="B1845" s="61" t="s">
        <v>446</v>
      </c>
      <c r="C1845" s="57">
        <v>1</v>
      </c>
      <c r="D1845" s="72">
        <v>39766</v>
      </c>
      <c r="E1845" s="83">
        <v>5</v>
      </c>
      <c r="F1845" s="83">
        <v>0</v>
      </c>
      <c r="G1845" s="83"/>
      <c r="H1845" s="83"/>
      <c r="I1845" s="83">
        <v>0</v>
      </c>
      <c r="J1845" s="83">
        <v>20</v>
      </c>
      <c r="K1845" s="83"/>
      <c r="L1845" s="83">
        <v>2</v>
      </c>
      <c r="M1845" s="83">
        <v>2</v>
      </c>
    </row>
    <row r="1846" spans="1:13">
      <c r="A1846" s="50">
        <v>11</v>
      </c>
      <c r="B1846" s="61" t="s">
        <v>448</v>
      </c>
      <c r="C1846" s="57">
        <v>1</v>
      </c>
      <c r="D1846" s="72">
        <v>39645</v>
      </c>
      <c r="E1846" s="83">
        <v>5</v>
      </c>
      <c r="F1846" s="83">
        <v>0</v>
      </c>
      <c r="G1846" s="83"/>
      <c r="H1846" s="83"/>
      <c r="I1846" s="83">
        <v>0</v>
      </c>
      <c r="J1846" s="83">
        <v>0</v>
      </c>
      <c r="K1846" s="83"/>
      <c r="L1846" s="83">
        <v>0</v>
      </c>
      <c r="M1846" s="83">
        <v>0</v>
      </c>
    </row>
    <row r="1847" spans="1:13">
      <c r="A1847" s="50">
        <v>11</v>
      </c>
      <c r="B1847" s="61" t="s">
        <v>448</v>
      </c>
      <c r="C1847" s="57">
        <v>2</v>
      </c>
      <c r="D1847" s="72">
        <v>39771</v>
      </c>
      <c r="E1847" s="83">
        <v>5</v>
      </c>
      <c r="F1847" s="83">
        <v>0</v>
      </c>
      <c r="G1847" s="83"/>
      <c r="H1847" s="83"/>
      <c r="I1847" s="83">
        <v>20</v>
      </c>
      <c r="J1847" s="83">
        <v>10</v>
      </c>
      <c r="K1847" s="83"/>
      <c r="L1847" s="83">
        <v>0</v>
      </c>
      <c r="M1847" s="83">
        <v>0</v>
      </c>
    </row>
    <row r="1848" spans="1:13">
      <c r="A1848" s="50">
        <v>11</v>
      </c>
      <c r="B1848" s="61" t="s">
        <v>270</v>
      </c>
      <c r="C1848" s="57">
        <v>1</v>
      </c>
      <c r="D1848" s="72">
        <v>39646</v>
      </c>
      <c r="E1848" s="83">
        <v>5</v>
      </c>
      <c r="F1848" s="83">
        <v>5</v>
      </c>
      <c r="G1848" s="83"/>
      <c r="H1848" s="83"/>
      <c r="I1848" s="83">
        <v>0</v>
      </c>
      <c r="J1848" s="83">
        <v>10</v>
      </c>
      <c r="K1848" s="83"/>
      <c r="L1848" s="83">
        <v>2</v>
      </c>
      <c r="M1848" s="83">
        <v>2</v>
      </c>
    </row>
    <row r="1849" spans="1:13">
      <c r="A1849" s="50">
        <v>11</v>
      </c>
      <c r="B1849" s="61" t="s">
        <v>270</v>
      </c>
      <c r="C1849" s="57">
        <v>2</v>
      </c>
      <c r="D1849" s="72">
        <v>39770</v>
      </c>
      <c r="E1849" s="83">
        <v>5</v>
      </c>
      <c r="F1849" s="83">
        <v>0</v>
      </c>
      <c r="G1849" s="83"/>
      <c r="H1849" s="83"/>
      <c r="I1849" s="83">
        <v>0</v>
      </c>
      <c r="J1849" s="83">
        <v>10</v>
      </c>
      <c r="K1849" s="83"/>
      <c r="L1849" s="83">
        <v>2</v>
      </c>
      <c r="M1849" s="83">
        <v>2</v>
      </c>
    </row>
    <row r="1850" spans="1:13">
      <c r="A1850" s="50">
        <v>11</v>
      </c>
      <c r="B1850" s="61" t="s">
        <v>471</v>
      </c>
      <c r="C1850" s="57">
        <v>1</v>
      </c>
      <c r="D1850" s="72">
        <v>39646</v>
      </c>
      <c r="E1850" s="83">
        <v>5</v>
      </c>
      <c r="F1850" s="83">
        <v>5</v>
      </c>
      <c r="G1850" s="83"/>
      <c r="H1850" s="83"/>
      <c r="I1850" s="83">
        <v>0</v>
      </c>
      <c r="J1850" s="83">
        <v>0</v>
      </c>
      <c r="K1850" s="83"/>
      <c r="L1850" s="83">
        <v>0</v>
      </c>
      <c r="M1850" s="83">
        <v>0</v>
      </c>
    </row>
    <row r="1851" spans="1:13">
      <c r="A1851" s="50">
        <v>11</v>
      </c>
      <c r="B1851" s="61" t="s">
        <v>471</v>
      </c>
      <c r="C1851" s="57">
        <v>2</v>
      </c>
      <c r="D1851" s="72">
        <v>39778</v>
      </c>
      <c r="E1851" s="83">
        <v>0</v>
      </c>
      <c r="F1851" s="83">
        <v>0</v>
      </c>
      <c r="G1851" s="83"/>
      <c r="H1851" s="83"/>
      <c r="I1851" s="83">
        <v>0</v>
      </c>
      <c r="J1851" s="83">
        <v>0</v>
      </c>
      <c r="K1851" s="83"/>
      <c r="L1851" s="83">
        <v>0</v>
      </c>
      <c r="M1851" s="83">
        <v>0</v>
      </c>
    </row>
    <row r="1852" spans="1:13">
      <c r="A1852" s="50">
        <v>11</v>
      </c>
      <c r="B1852" s="61" t="s">
        <v>300</v>
      </c>
      <c r="C1852" s="57">
        <v>1</v>
      </c>
      <c r="D1852" s="72">
        <v>39652</v>
      </c>
      <c r="E1852" s="83">
        <v>5</v>
      </c>
      <c r="F1852" s="83">
        <v>5</v>
      </c>
      <c r="G1852" s="83"/>
      <c r="H1852" s="83"/>
      <c r="I1852" s="83">
        <v>0</v>
      </c>
      <c r="J1852" s="83">
        <v>10</v>
      </c>
      <c r="K1852" s="83"/>
      <c r="L1852" s="83">
        <v>0</v>
      </c>
      <c r="M1852" s="83">
        <v>0</v>
      </c>
    </row>
    <row r="1853" spans="1:13">
      <c r="A1853" s="50">
        <v>11</v>
      </c>
      <c r="B1853" s="61" t="s">
        <v>300</v>
      </c>
      <c r="C1853" s="57">
        <v>2</v>
      </c>
      <c r="D1853" s="72">
        <v>39762</v>
      </c>
      <c r="E1853" s="83">
        <v>5</v>
      </c>
      <c r="F1853" s="83">
        <v>0</v>
      </c>
      <c r="G1853" s="83"/>
      <c r="H1853" s="83"/>
      <c r="I1853" s="83">
        <v>0</v>
      </c>
      <c r="J1853" s="83">
        <v>0</v>
      </c>
      <c r="K1853" s="83"/>
      <c r="L1853" s="83">
        <v>2</v>
      </c>
      <c r="M1853" s="83">
        <v>2</v>
      </c>
    </row>
    <row r="1854" spans="1:13">
      <c r="A1854" s="50">
        <v>11</v>
      </c>
      <c r="B1854" s="61" t="s">
        <v>275</v>
      </c>
      <c r="C1854" s="57">
        <v>1</v>
      </c>
      <c r="D1854" s="72">
        <v>39652</v>
      </c>
      <c r="E1854" s="83">
        <v>5</v>
      </c>
      <c r="F1854" s="83">
        <v>0</v>
      </c>
      <c r="G1854" s="83"/>
      <c r="H1854" s="83"/>
      <c r="I1854" s="83">
        <v>0</v>
      </c>
      <c r="J1854" s="83">
        <v>0</v>
      </c>
      <c r="K1854" s="83"/>
      <c r="L1854" s="83">
        <v>2</v>
      </c>
      <c r="M1854" s="83">
        <v>2</v>
      </c>
    </row>
    <row r="1855" spans="1:13">
      <c r="A1855" s="50">
        <v>11</v>
      </c>
      <c r="B1855" s="61" t="s">
        <v>275</v>
      </c>
      <c r="C1855" s="57">
        <v>2</v>
      </c>
      <c r="D1855" s="72">
        <v>39771</v>
      </c>
      <c r="E1855" s="83">
        <v>0</v>
      </c>
      <c r="F1855" s="83">
        <v>0</v>
      </c>
      <c r="G1855" s="83"/>
      <c r="H1855" s="83"/>
      <c r="I1855" s="83">
        <v>20</v>
      </c>
      <c r="J1855" s="83">
        <v>0</v>
      </c>
      <c r="K1855" s="83"/>
      <c r="L1855" s="83">
        <v>0</v>
      </c>
      <c r="M1855" s="83">
        <v>0</v>
      </c>
    </row>
    <row r="1856" spans="1:13">
      <c r="A1856" s="50">
        <v>11</v>
      </c>
      <c r="B1856" s="61" t="s">
        <v>333</v>
      </c>
      <c r="C1856" s="57">
        <v>1</v>
      </c>
      <c r="D1856" s="72">
        <v>39624</v>
      </c>
      <c r="E1856" s="83">
        <v>5</v>
      </c>
      <c r="F1856" s="83">
        <v>5</v>
      </c>
      <c r="G1856" s="83"/>
      <c r="H1856" s="83"/>
      <c r="I1856" s="83">
        <v>1500</v>
      </c>
      <c r="J1856" s="83">
        <v>0</v>
      </c>
      <c r="K1856" s="83"/>
      <c r="L1856" s="83">
        <v>0</v>
      </c>
      <c r="M1856" s="83">
        <v>0</v>
      </c>
    </row>
    <row r="1857" spans="1:13">
      <c r="A1857" s="50">
        <v>11</v>
      </c>
      <c r="B1857" s="61" t="s">
        <v>333</v>
      </c>
      <c r="C1857" s="57">
        <v>2</v>
      </c>
      <c r="D1857" s="72">
        <v>39785</v>
      </c>
      <c r="E1857" s="83">
        <v>5</v>
      </c>
      <c r="F1857" s="83">
        <v>0</v>
      </c>
      <c r="G1857" s="83"/>
      <c r="H1857" s="83"/>
      <c r="I1857" s="83">
        <v>0</v>
      </c>
      <c r="J1857" s="83">
        <v>0</v>
      </c>
      <c r="K1857" s="83"/>
      <c r="L1857" s="83">
        <v>0</v>
      </c>
      <c r="M1857" s="83">
        <v>0</v>
      </c>
    </row>
    <row r="1858" spans="1:13">
      <c r="A1858" s="50">
        <v>11</v>
      </c>
      <c r="B1858" s="61" t="s">
        <v>334</v>
      </c>
      <c r="C1858" s="57">
        <v>1</v>
      </c>
      <c r="D1858" s="72">
        <v>39624</v>
      </c>
      <c r="E1858" s="83">
        <v>5</v>
      </c>
      <c r="F1858" s="83">
        <v>0</v>
      </c>
      <c r="G1858" s="83"/>
      <c r="H1858" s="83"/>
      <c r="I1858" s="83">
        <v>0</v>
      </c>
      <c r="J1858" s="83">
        <v>0</v>
      </c>
      <c r="K1858" s="83"/>
      <c r="L1858" s="83">
        <v>0</v>
      </c>
      <c r="M1858" s="83">
        <v>0</v>
      </c>
    </row>
    <row r="1859" spans="1:13">
      <c r="A1859" s="50">
        <v>11</v>
      </c>
      <c r="B1859" s="61" t="s">
        <v>334</v>
      </c>
      <c r="C1859" s="57">
        <v>2</v>
      </c>
      <c r="D1859" s="72">
        <v>39785</v>
      </c>
      <c r="E1859" s="83">
        <v>5</v>
      </c>
      <c r="F1859" s="83">
        <v>0</v>
      </c>
      <c r="G1859" s="83"/>
      <c r="H1859" s="83"/>
      <c r="I1859" s="83">
        <v>1000</v>
      </c>
      <c r="J1859" s="83">
        <v>0</v>
      </c>
      <c r="K1859" s="83"/>
      <c r="L1859" s="83">
        <v>0</v>
      </c>
      <c r="M1859" s="83">
        <v>0</v>
      </c>
    </row>
    <row r="1860" spans="1:13">
      <c r="A1860" s="50">
        <v>11</v>
      </c>
      <c r="B1860" s="61" t="s">
        <v>336</v>
      </c>
      <c r="C1860" s="57">
        <v>1</v>
      </c>
      <c r="D1860" s="72">
        <v>39625</v>
      </c>
      <c r="E1860" s="83">
        <v>5</v>
      </c>
      <c r="F1860" s="83">
        <v>5</v>
      </c>
      <c r="G1860" s="83"/>
      <c r="H1860" s="83"/>
      <c r="I1860" s="83">
        <v>0</v>
      </c>
      <c r="J1860" s="83">
        <v>0</v>
      </c>
      <c r="K1860" s="83"/>
      <c r="L1860" s="83">
        <v>0</v>
      </c>
      <c r="M1860" s="83">
        <v>0</v>
      </c>
    </row>
    <row r="1861" spans="1:13">
      <c r="A1861" s="50">
        <v>11</v>
      </c>
      <c r="B1861" s="61" t="s">
        <v>336</v>
      </c>
      <c r="C1861" s="57">
        <v>2</v>
      </c>
      <c r="D1861" s="72">
        <v>39763</v>
      </c>
      <c r="E1861" s="83">
        <v>0</v>
      </c>
      <c r="F1861" s="83">
        <v>0</v>
      </c>
      <c r="G1861" s="83"/>
      <c r="H1861" s="83"/>
      <c r="I1861" s="83">
        <v>0</v>
      </c>
      <c r="J1861" s="83">
        <v>0</v>
      </c>
      <c r="K1861" s="83"/>
      <c r="L1861" s="83">
        <v>0</v>
      </c>
      <c r="M1861" s="83">
        <v>0</v>
      </c>
    </row>
    <row r="1862" spans="1:13">
      <c r="A1862" s="50">
        <v>11</v>
      </c>
      <c r="B1862" s="61" t="s">
        <v>338</v>
      </c>
      <c r="C1862" s="57">
        <v>1</v>
      </c>
      <c r="D1862" s="72">
        <v>39629</v>
      </c>
      <c r="E1862" s="83">
        <v>5</v>
      </c>
      <c r="F1862" s="83">
        <v>0</v>
      </c>
      <c r="G1862" s="83"/>
      <c r="H1862" s="83"/>
      <c r="I1862" s="83">
        <v>2000</v>
      </c>
      <c r="J1862" s="83">
        <v>0</v>
      </c>
      <c r="K1862" s="83"/>
      <c r="L1862" s="83">
        <v>2</v>
      </c>
      <c r="M1862" s="83">
        <v>2</v>
      </c>
    </row>
    <row r="1863" spans="1:13">
      <c r="A1863" s="50">
        <v>11</v>
      </c>
      <c r="B1863" s="61" t="s">
        <v>338</v>
      </c>
      <c r="C1863" s="57">
        <v>2</v>
      </c>
      <c r="D1863" s="72">
        <v>39763</v>
      </c>
      <c r="E1863" s="83">
        <v>0</v>
      </c>
      <c r="F1863" s="83">
        <v>0</v>
      </c>
      <c r="G1863" s="83"/>
      <c r="H1863" s="83"/>
      <c r="I1863" s="83">
        <v>1000</v>
      </c>
      <c r="J1863" s="83">
        <v>0</v>
      </c>
      <c r="K1863" s="83"/>
      <c r="L1863" s="83">
        <v>0</v>
      </c>
      <c r="M1863" s="83">
        <v>0</v>
      </c>
    </row>
    <row r="1864" spans="1:13">
      <c r="A1864" s="50">
        <v>11</v>
      </c>
      <c r="B1864" s="61" t="s">
        <v>341</v>
      </c>
      <c r="C1864" s="57">
        <v>1</v>
      </c>
      <c r="D1864" s="72">
        <v>39631</v>
      </c>
      <c r="E1864" s="83">
        <v>5</v>
      </c>
      <c r="F1864" s="83">
        <v>5</v>
      </c>
      <c r="G1864" s="83"/>
      <c r="H1864" s="83"/>
      <c r="I1864" s="83">
        <v>200</v>
      </c>
      <c r="J1864" s="83">
        <v>0</v>
      </c>
      <c r="K1864" s="83"/>
      <c r="L1864" s="83">
        <v>0</v>
      </c>
      <c r="M1864" s="83">
        <v>0</v>
      </c>
    </row>
    <row r="1865" spans="1:13">
      <c r="A1865" s="50">
        <v>11</v>
      </c>
      <c r="B1865" s="61" t="s">
        <v>341</v>
      </c>
      <c r="C1865" s="57">
        <v>2</v>
      </c>
      <c r="D1865" s="72">
        <v>39757</v>
      </c>
      <c r="E1865" s="83">
        <v>0</v>
      </c>
      <c r="F1865" s="83">
        <v>0</v>
      </c>
      <c r="G1865" s="83"/>
      <c r="H1865" s="83"/>
      <c r="I1865" s="83">
        <v>0</v>
      </c>
      <c r="J1865" s="83">
        <v>0</v>
      </c>
      <c r="K1865" s="83"/>
      <c r="L1865" s="83">
        <v>0</v>
      </c>
      <c r="M1865" s="83">
        <v>0</v>
      </c>
    </row>
    <row r="1866" spans="1:13">
      <c r="A1866" s="50">
        <v>11</v>
      </c>
      <c r="B1866" s="61" t="s">
        <v>342</v>
      </c>
      <c r="C1866" s="57">
        <v>1</v>
      </c>
      <c r="D1866" s="72">
        <v>39631</v>
      </c>
      <c r="E1866" s="83">
        <v>5</v>
      </c>
      <c r="F1866" s="83">
        <v>0</v>
      </c>
      <c r="G1866" s="83"/>
      <c r="H1866" s="83"/>
      <c r="I1866" s="83">
        <v>0</v>
      </c>
      <c r="J1866" s="83">
        <v>0</v>
      </c>
      <c r="K1866" s="83"/>
      <c r="L1866" s="83">
        <v>0</v>
      </c>
      <c r="M1866" s="83">
        <v>0</v>
      </c>
    </row>
    <row r="1867" spans="1:13">
      <c r="A1867" s="50">
        <v>11</v>
      </c>
      <c r="B1867" s="61" t="s">
        <v>342</v>
      </c>
      <c r="C1867" s="57">
        <v>2</v>
      </c>
      <c r="D1867" s="72">
        <v>39788</v>
      </c>
      <c r="E1867" s="83">
        <v>5</v>
      </c>
      <c r="F1867" s="83">
        <v>0</v>
      </c>
      <c r="G1867" s="83"/>
      <c r="H1867" s="83"/>
      <c r="I1867" s="83">
        <v>1000</v>
      </c>
      <c r="J1867" s="83">
        <v>0</v>
      </c>
      <c r="K1867" s="83"/>
      <c r="L1867" s="83">
        <v>0</v>
      </c>
      <c r="M1867" s="83">
        <v>0</v>
      </c>
    </row>
    <row r="1868" spans="1:13">
      <c r="A1868" s="50">
        <v>11</v>
      </c>
      <c r="B1868" s="61" t="s">
        <v>343</v>
      </c>
      <c r="C1868" s="57">
        <v>1</v>
      </c>
      <c r="D1868" s="72">
        <v>39632</v>
      </c>
      <c r="E1868" s="83">
        <v>5</v>
      </c>
      <c r="F1868" s="83">
        <v>0</v>
      </c>
      <c r="G1868" s="83"/>
      <c r="H1868" s="83"/>
      <c r="I1868" s="83">
        <v>0</v>
      </c>
      <c r="J1868" s="83">
        <v>0</v>
      </c>
      <c r="K1868" s="83"/>
      <c r="L1868" s="83">
        <v>0</v>
      </c>
      <c r="M1868" s="83">
        <v>0</v>
      </c>
    </row>
    <row r="1869" spans="1:13">
      <c r="A1869" s="50">
        <v>11</v>
      </c>
      <c r="B1869" s="61" t="s">
        <v>343</v>
      </c>
      <c r="C1869" s="57">
        <v>2</v>
      </c>
      <c r="D1869" s="72">
        <v>39788</v>
      </c>
      <c r="E1869" s="83">
        <v>5</v>
      </c>
      <c r="F1869" s="83">
        <v>0</v>
      </c>
      <c r="G1869" s="83"/>
      <c r="H1869" s="83"/>
      <c r="I1869" s="83">
        <v>1000</v>
      </c>
      <c r="J1869" s="83">
        <v>0</v>
      </c>
      <c r="K1869" s="83"/>
      <c r="L1869" s="83">
        <v>0</v>
      </c>
      <c r="M1869" s="83">
        <v>0</v>
      </c>
    </row>
    <row r="1870" spans="1:13">
      <c r="A1870" s="50">
        <v>11</v>
      </c>
      <c r="B1870" s="61" t="s">
        <v>347</v>
      </c>
      <c r="C1870" s="57">
        <v>1</v>
      </c>
      <c r="D1870" s="72">
        <v>39637</v>
      </c>
      <c r="E1870" s="83">
        <v>5</v>
      </c>
      <c r="F1870" s="83">
        <v>0</v>
      </c>
      <c r="G1870" s="83"/>
      <c r="H1870" s="83"/>
      <c r="I1870" s="83">
        <v>500</v>
      </c>
      <c r="J1870" s="83">
        <v>0</v>
      </c>
      <c r="K1870" s="83"/>
      <c r="L1870" s="83">
        <v>0</v>
      </c>
      <c r="M1870" s="83">
        <v>0</v>
      </c>
    </row>
    <row r="1871" spans="1:13">
      <c r="A1871" s="50">
        <v>11</v>
      </c>
      <c r="B1871" s="61" t="s">
        <v>348</v>
      </c>
      <c r="C1871" s="57">
        <v>1</v>
      </c>
      <c r="D1871" s="29" t="s">
        <v>349</v>
      </c>
      <c r="E1871" s="83">
        <v>5</v>
      </c>
      <c r="F1871" s="83">
        <v>5</v>
      </c>
      <c r="G1871" s="83"/>
      <c r="H1871" s="83"/>
      <c r="I1871" s="83">
        <v>1000</v>
      </c>
      <c r="J1871" s="83">
        <v>0</v>
      </c>
      <c r="K1871" s="83"/>
      <c r="L1871" s="83">
        <v>0</v>
      </c>
      <c r="M1871" s="83">
        <v>0</v>
      </c>
    </row>
    <row r="1872" spans="1:13">
      <c r="A1872" s="50">
        <v>11</v>
      </c>
      <c r="B1872" s="61" t="s">
        <v>348</v>
      </c>
      <c r="C1872" s="57">
        <v>2</v>
      </c>
      <c r="D1872" s="72">
        <v>39795</v>
      </c>
      <c r="E1872" s="83">
        <v>5</v>
      </c>
      <c r="F1872" s="83">
        <v>5</v>
      </c>
      <c r="G1872" s="83"/>
      <c r="H1872" s="83"/>
      <c r="I1872" s="83">
        <v>0</v>
      </c>
      <c r="J1872" s="83">
        <v>0</v>
      </c>
      <c r="K1872" s="83"/>
      <c r="L1872" s="83">
        <v>0</v>
      </c>
      <c r="M1872" s="83">
        <v>0</v>
      </c>
    </row>
    <row r="1873" spans="1:13">
      <c r="A1873" s="50">
        <v>11</v>
      </c>
      <c r="B1873" s="61" t="s">
        <v>350</v>
      </c>
      <c r="C1873" s="57">
        <v>1</v>
      </c>
      <c r="D1873" s="72">
        <v>39638</v>
      </c>
      <c r="E1873" s="83">
        <v>0</v>
      </c>
      <c r="F1873" s="83">
        <v>0</v>
      </c>
      <c r="G1873" s="83"/>
      <c r="H1873" s="83"/>
      <c r="I1873" s="83">
        <v>1000</v>
      </c>
      <c r="J1873" s="83">
        <v>0</v>
      </c>
      <c r="K1873" s="83"/>
      <c r="L1873" s="83">
        <v>0</v>
      </c>
      <c r="M1873" s="83">
        <v>0</v>
      </c>
    </row>
    <row r="1874" spans="1:13">
      <c r="A1874" s="50">
        <v>11</v>
      </c>
      <c r="B1874" s="61" t="s">
        <v>350</v>
      </c>
      <c r="C1874" s="57">
        <v>2</v>
      </c>
      <c r="D1874" s="72">
        <v>39788</v>
      </c>
      <c r="E1874" s="83">
        <v>5</v>
      </c>
      <c r="F1874" s="83">
        <v>0</v>
      </c>
      <c r="G1874" s="83"/>
      <c r="H1874" s="83"/>
      <c r="I1874" s="83">
        <v>1000</v>
      </c>
      <c r="J1874" s="83">
        <v>0</v>
      </c>
      <c r="K1874" s="83"/>
      <c r="L1874" s="83">
        <v>0</v>
      </c>
      <c r="M1874" s="83">
        <v>0</v>
      </c>
    </row>
    <row r="1875" spans="1:13">
      <c r="A1875" s="50">
        <v>11</v>
      </c>
      <c r="B1875" s="61" t="s">
        <v>351</v>
      </c>
      <c r="C1875" s="57">
        <v>1</v>
      </c>
      <c r="D1875" s="72">
        <v>39645</v>
      </c>
      <c r="E1875" s="83">
        <v>5</v>
      </c>
      <c r="F1875" s="83">
        <v>5</v>
      </c>
      <c r="G1875" s="83"/>
      <c r="H1875" s="83"/>
      <c r="I1875" s="83">
        <v>0</v>
      </c>
      <c r="J1875" s="83">
        <v>0</v>
      </c>
      <c r="K1875" s="83"/>
      <c r="L1875" s="83">
        <v>0</v>
      </c>
      <c r="M1875" s="83">
        <v>0</v>
      </c>
    </row>
    <row r="1876" spans="1:13">
      <c r="A1876" s="50">
        <v>11</v>
      </c>
      <c r="B1876" s="61" t="s">
        <v>351</v>
      </c>
      <c r="C1876" s="57">
        <v>2</v>
      </c>
      <c r="D1876" s="72">
        <v>39786</v>
      </c>
      <c r="E1876" s="83">
        <v>0</v>
      </c>
      <c r="F1876" s="83">
        <v>0</v>
      </c>
      <c r="G1876" s="83"/>
      <c r="H1876" s="83"/>
      <c r="I1876" s="83">
        <v>0</v>
      </c>
      <c r="J1876" s="83">
        <v>0</v>
      </c>
      <c r="K1876" s="83"/>
      <c r="L1876" s="83">
        <v>0</v>
      </c>
      <c r="M1876" s="83">
        <v>0</v>
      </c>
    </row>
    <row r="1877" spans="1:13">
      <c r="A1877" s="50">
        <v>11</v>
      </c>
      <c r="B1877" s="61" t="s">
        <v>352</v>
      </c>
      <c r="C1877" s="57">
        <v>1</v>
      </c>
      <c r="D1877" s="72">
        <v>39646</v>
      </c>
      <c r="E1877" s="83">
        <v>5</v>
      </c>
      <c r="F1877" s="83">
        <v>5</v>
      </c>
      <c r="G1877" s="83"/>
      <c r="H1877" s="83"/>
      <c r="I1877" s="83">
        <v>0</v>
      </c>
      <c r="J1877" s="83">
        <v>0</v>
      </c>
      <c r="K1877" s="83"/>
      <c r="L1877" s="83">
        <v>0</v>
      </c>
      <c r="M1877" s="83">
        <v>0</v>
      </c>
    </row>
    <row r="1878" spans="1:13">
      <c r="A1878" s="50">
        <v>11</v>
      </c>
      <c r="B1878" s="61" t="s">
        <v>352</v>
      </c>
      <c r="C1878" s="57">
        <v>2</v>
      </c>
      <c r="D1878" s="72">
        <v>39764</v>
      </c>
      <c r="E1878" s="83">
        <v>5</v>
      </c>
      <c r="F1878" s="83">
        <v>0</v>
      </c>
      <c r="G1878" s="83"/>
      <c r="H1878" s="83"/>
      <c r="I1878" s="83">
        <v>0</v>
      </c>
      <c r="J1878" s="83">
        <v>0</v>
      </c>
      <c r="K1878" s="83"/>
      <c r="L1878" s="83">
        <v>0</v>
      </c>
      <c r="M1878" s="83">
        <v>0</v>
      </c>
    </row>
    <row r="1879" spans="1:13">
      <c r="A1879" s="50">
        <v>11</v>
      </c>
      <c r="B1879" s="61" t="s">
        <v>353</v>
      </c>
      <c r="C1879" s="57">
        <v>1</v>
      </c>
      <c r="D1879" s="72">
        <v>39646</v>
      </c>
      <c r="E1879" s="83">
        <v>5</v>
      </c>
      <c r="F1879" s="83">
        <v>0</v>
      </c>
      <c r="G1879" s="83"/>
      <c r="H1879" s="83"/>
      <c r="I1879" s="83">
        <v>0</v>
      </c>
      <c r="J1879" s="83">
        <v>0</v>
      </c>
      <c r="K1879" s="83"/>
      <c r="L1879" s="83">
        <v>0</v>
      </c>
      <c r="M1879" s="83">
        <v>0</v>
      </c>
    </row>
    <row r="1880" spans="1:13">
      <c r="A1880" s="50">
        <v>11</v>
      </c>
      <c r="B1880" s="61" t="s">
        <v>353</v>
      </c>
      <c r="C1880" s="57">
        <v>2</v>
      </c>
      <c r="D1880" s="72">
        <v>39764</v>
      </c>
      <c r="E1880" s="83">
        <v>0</v>
      </c>
      <c r="F1880" s="83">
        <v>0</v>
      </c>
      <c r="G1880" s="83"/>
      <c r="H1880" s="83"/>
      <c r="I1880" s="83">
        <v>0</v>
      </c>
      <c r="J1880" s="83">
        <v>0</v>
      </c>
      <c r="K1880" s="83"/>
      <c r="L1880" s="83">
        <v>0</v>
      </c>
      <c r="M1880" s="83">
        <v>0</v>
      </c>
    </row>
    <row r="1881" spans="1:13">
      <c r="A1881" s="50">
        <v>11</v>
      </c>
      <c r="B1881" s="61" t="s">
        <v>253</v>
      </c>
      <c r="C1881" s="57">
        <v>1</v>
      </c>
      <c r="D1881" s="72">
        <v>39657</v>
      </c>
      <c r="E1881" s="83">
        <v>5</v>
      </c>
      <c r="F1881" s="83">
        <v>5</v>
      </c>
      <c r="G1881" s="83"/>
      <c r="H1881" s="83"/>
      <c r="I1881" s="83">
        <v>0</v>
      </c>
      <c r="J1881" s="83">
        <v>0</v>
      </c>
      <c r="K1881" s="83"/>
      <c r="L1881" s="83">
        <v>2</v>
      </c>
      <c r="M1881" s="83">
        <v>2</v>
      </c>
    </row>
    <row r="1882" spans="1:13">
      <c r="A1882" s="50">
        <v>11</v>
      </c>
      <c r="B1882" s="61" t="s">
        <v>253</v>
      </c>
      <c r="C1882" s="57">
        <v>2</v>
      </c>
      <c r="D1882" s="72">
        <v>39765</v>
      </c>
      <c r="E1882" s="83">
        <v>0</v>
      </c>
      <c r="F1882" s="83">
        <v>0</v>
      </c>
      <c r="G1882" s="83"/>
      <c r="H1882" s="83"/>
      <c r="I1882" s="83">
        <v>0</v>
      </c>
      <c r="J1882" s="83">
        <v>0</v>
      </c>
      <c r="K1882" s="83"/>
      <c r="L1882" s="83">
        <v>0</v>
      </c>
      <c r="M1882" s="83">
        <v>0</v>
      </c>
    </row>
    <row r="1883" spans="1:13">
      <c r="A1883" s="50">
        <v>11</v>
      </c>
      <c r="B1883" s="61" t="s">
        <v>361</v>
      </c>
      <c r="C1883" s="57">
        <v>1</v>
      </c>
      <c r="D1883" s="72">
        <v>39659</v>
      </c>
      <c r="E1883" s="83">
        <v>0</v>
      </c>
      <c r="F1883" s="83">
        <v>0</v>
      </c>
      <c r="G1883" s="83"/>
      <c r="H1883" s="83"/>
      <c r="I1883" s="83">
        <v>0</v>
      </c>
      <c r="J1883" s="83">
        <v>0</v>
      </c>
      <c r="K1883" s="83"/>
      <c r="L1883" s="83">
        <v>0</v>
      </c>
      <c r="M1883" s="83">
        <v>0</v>
      </c>
    </row>
    <row r="1884" spans="1:13">
      <c r="A1884" s="50">
        <v>11</v>
      </c>
      <c r="B1884" s="61" t="s">
        <v>361</v>
      </c>
      <c r="C1884" s="57">
        <v>2</v>
      </c>
      <c r="D1884" s="72">
        <v>39787</v>
      </c>
      <c r="E1884" s="83">
        <v>5</v>
      </c>
      <c r="F1884" s="83">
        <v>0</v>
      </c>
      <c r="G1884" s="83"/>
      <c r="H1884" s="83"/>
      <c r="I1884" s="83">
        <v>0</v>
      </c>
      <c r="J1884" s="83">
        <v>100</v>
      </c>
      <c r="K1884" s="83"/>
      <c r="L1884" s="83">
        <v>0</v>
      </c>
      <c r="M1884" s="83">
        <v>0</v>
      </c>
    </row>
    <row r="1885" spans="1:13">
      <c r="A1885" s="50">
        <v>11</v>
      </c>
      <c r="B1885" s="61" t="s">
        <v>362</v>
      </c>
      <c r="C1885" s="57">
        <v>1</v>
      </c>
      <c r="D1885" s="72">
        <v>39660</v>
      </c>
      <c r="E1885" s="83">
        <v>5</v>
      </c>
      <c r="F1885" s="83">
        <v>5</v>
      </c>
      <c r="G1885" s="83"/>
      <c r="H1885" s="83"/>
      <c r="I1885" s="83">
        <v>0</v>
      </c>
      <c r="J1885" s="83">
        <v>0</v>
      </c>
      <c r="K1885" s="83"/>
      <c r="L1885" s="83">
        <v>0</v>
      </c>
      <c r="M1885" s="83">
        <v>0</v>
      </c>
    </row>
    <row r="1886" spans="1:13">
      <c r="A1886" s="50">
        <v>11</v>
      </c>
      <c r="B1886" s="61" t="s">
        <v>362</v>
      </c>
      <c r="C1886" s="57">
        <v>2</v>
      </c>
      <c r="D1886" s="72">
        <v>39787</v>
      </c>
      <c r="E1886" s="83">
        <v>0</v>
      </c>
      <c r="F1886" s="83">
        <v>0</v>
      </c>
      <c r="G1886" s="83"/>
      <c r="H1886" s="83"/>
      <c r="I1886" s="83">
        <v>0</v>
      </c>
      <c r="J1886" s="83">
        <v>0</v>
      </c>
      <c r="K1886" s="83"/>
      <c r="L1886" s="83">
        <v>0</v>
      </c>
      <c r="M1886" s="83">
        <v>0</v>
      </c>
    </row>
    <row r="1887" spans="1:13">
      <c r="A1887" s="50">
        <v>11</v>
      </c>
      <c r="B1887" s="61" t="s">
        <v>363</v>
      </c>
      <c r="C1887" s="57">
        <v>1</v>
      </c>
      <c r="D1887" s="72">
        <v>39660</v>
      </c>
      <c r="E1887" s="83">
        <v>5</v>
      </c>
      <c r="F1887" s="83">
        <v>0</v>
      </c>
      <c r="G1887" s="83"/>
      <c r="H1887" s="83"/>
      <c r="I1887" s="83">
        <v>0</v>
      </c>
      <c r="J1887" s="83">
        <v>0</v>
      </c>
      <c r="K1887" s="83"/>
      <c r="L1887" s="83">
        <v>0</v>
      </c>
      <c r="M1887" s="83">
        <v>0</v>
      </c>
    </row>
    <row r="1888" spans="1:13">
      <c r="A1888" s="50">
        <v>11</v>
      </c>
      <c r="B1888" s="61" t="s">
        <v>363</v>
      </c>
      <c r="C1888" s="57">
        <v>2</v>
      </c>
      <c r="D1888" s="72">
        <v>39788</v>
      </c>
      <c r="E1888" s="83">
        <v>0</v>
      </c>
      <c r="F1888" s="83">
        <v>0</v>
      </c>
      <c r="G1888" s="83"/>
      <c r="H1888" s="83"/>
      <c r="I1888" s="83">
        <v>1000</v>
      </c>
      <c r="J1888" s="83">
        <v>0</v>
      </c>
      <c r="K1888" s="83"/>
      <c r="L1888" s="83">
        <v>0</v>
      </c>
      <c r="M1888" s="83">
        <v>0</v>
      </c>
    </row>
    <row r="1889" spans="1:13">
      <c r="A1889" s="50">
        <v>11</v>
      </c>
      <c r="B1889" s="61" t="s">
        <v>365</v>
      </c>
      <c r="C1889" s="57">
        <v>1</v>
      </c>
      <c r="D1889" s="72">
        <v>39665</v>
      </c>
      <c r="E1889" s="83">
        <v>5</v>
      </c>
      <c r="F1889" s="83">
        <v>0</v>
      </c>
      <c r="G1889" s="83"/>
      <c r="H1889" s="83"/>
      <c r="I1889" s="83">
        <v>0</v>
      </c>
      <c r="J1889" s="83">
        <v>0</v>
      </c>
      <c r="K1889" s="83"/>
      <c r="L1889" s="83">
        <v>0</v>
      </c>
      <c r="M1889" s="83">
        <v>0</v>
      </c>
    </row>
    <row r="1890" spans="1:13">
      <c r="A1890" s="50">
        <v>11</v>
      </c>
      <c r="B1890" s="61" t="s">
        <v>365</v>
      </c>
      <c r="C1890" s="57">
        <v>2</v>
      </c>
      <c r="D1890" s="72">
        <v>39794</v>
      </c>
      <c r="E1890" s="83">
        <v>0</v>
      </c>
      <c r="F1890" s="83">
        <v>0</v>
      </c>
      <c r="G1890" s="83"/>
      <c r="H1890" s="83"/>
      <c r="I1890" s="83">
        <v>1000</v>
      </c>
      <c r="J1890" s="83">
        <v>0</v>
      </c>
      <c r="K1890" s="83"/>
      <c r="L1890" s="83">
        <v>0</v>
      </c>
      <c r="M1890" s="83">
        <v>0</v>
      </c>
    </row>
    <row r="1891" spans="1:13">
      <c r="A1891" s="50">
        <v>11</v>
      </c>
      <c r="B1891" s="61" t="s">
        <v>367</v>
      </c>
      <c r="C1891" s="57">
        <v>1</v>
      </c>
      <c r="D1891" s="72">
        <v>39666</v>
      </c>
      <c r="E1891" s="83">
        <v>5</v>
      </c>
      <c r="F1891" s="83">
        <v>5</v>
      </c>
      <c r="G1891" s="83"/>
      <c r="H1891" s="83"/>
      <c r="I1891" s="83">
        <v>0</v>
      </c>
      <c r="J1891" s="83">
        <v>0</v>
      </c>
      <c r="K1891" s="83"/>
      <c r="L1891" s="83">
        <v>0</v>
      </c>
      <c r="M1891" s="83">
        <v>0</v>
      </c>
    </row>
    <row r="1892" spans="1:13">
      <c r="A1892" s="50">
        <v>11</v>
      </c>
      <c r="B1892" s="61" t="s">
        <v>367</v>
      </c>
      <c r="C1892" s="57">
        <v>2</v>
      </c>
      <c r="D1892" s="72">
        <v>39792</v>
      </c>
      <c r="E1892" s="83">
        <v>5</v>
      </c>
      <c r="F1892" s="83">
        <v>0</v>
      </c>
      <c r="G1892" s="83"/>
      <c r="H1892" s="83"/>
      <c r="I1892" s="83">
        <v>0</v>
      </c>
      <c r="J1892" s="83">
        <v>0</v>
      </c>
      <c r="K1892" s="83"/>
      <c r="L1892" s="83">
        <v>0</v>
      </c>
      <c r="M1892" s="83">
        <v>0</v>
      </c>
    </row>
    <row r="1893" spans="1:13">
      <c r="A1893" s="50">
        <v>11</v>
      </c>
      <c r="B1893" s="61" t="s">
        <v>407</v>
      </c>
      <c r="C1893" s="57">
        <v>1</v>
      </c>
      <c r="D1893" s="72">
        <v>39759</v>
      </c>
      <c r="E1893" s="83">
        <v>5</v>
      </c>
      <c r="F1893" s="83">
        <v>5</v>
      </c>
      <c r="G1893" s="83"/>
      <c r="H1893" s="83"/>
      <c r="I1893" s="83">
        <v>0</v>
      </c>
      <c r="J1893" s="83">
        <v>0</v>
      </c>
      <c r="K1893" s="83"/>
      <c r="L1893" s="83">
        <v>0</v>
      </c>
      <c r="M1893" s="83">
        <v>0</v>
      </c>
    </row>
    <row r="1894" spans="1:13">
      <c r="A1894" s="50">
        <v>11</v>
      </c>
      <c r="B1894" s="61" t="s">
        <v>419</v>
      </c>
      <c r="C1894" s="57">
        <v>1</v>
      </c>
      <c r="D1894" s="72">
        <v>39652</v>
      </c>
      <c r="E1894" s="83">
        <v>5</v>
      </c>
      <c r="F1894" s="83">
        <v>5</v>
      </c>
      <c r="G1894" s="83"/>
      <c r="H1894" s="83"/>
      <c r="I1894" s="83">
        <v>0</v>
      </c>
      <c r="J1894" s="83">
        <v>0</v>
      </c>
      <c r="K1894" s="83"/>
      <c r="L1894" s="83">
        <v>0</v>
      </c>
      <c r="M1894" s="83">
        <v>0</v>
      </c>
    </row>
    <row r="1895" spans="1:13">
      <c r="A1895" s="50">
        <v>11</v>
      </c>
      <c r="B1895" s="61" t="s">
        <v>419</v>
      </c>
      <c r="C1895" s="57">
        <v>2</v>
      </c>
      <c r="D1895" s="72">
        <v>39783</v>
      </c>
      <c r="E1895" s="83">
        <v>5</v>
      </c>
      <c r="F1895" s="83">
        <v>0</v>
      </c>
      <c r="G1895" s="83"/>
      <c r="H1895" s="83"/>
      <c r="I1895" s="83">
        <v>0</v>
      </c>
      <c r="J1895" s="83">
        <v>0</v>
      </c>
      <c r="K1895" s="83"/>
      <c r="L1895" s="83">
        <v>0</v>
      </c>
      <c r="M1895" s="83">
        <v>0</v>
      </c>
    </row>
    <row r="1896" spans="1:13">
      <c r="A1896" s="50">
        <v>11</v>
      </c>
      <c r="B1896" s="61" t="s">
        <v>420</v>
      </c>
      <c r="C1896" s="57">
        <v>1</v>
      </c>
      <c r="D1896" s="72">
        <v>39653</v>
      </c>
      <c r="E1896" s="83">
        <v>5</v>
      </c>
      <c r="F1896" s="83">
        <v>5</v>
      </c>
      <c r="G1896" s="83"/>
      <c r="H1896" s="83"/>
      <c r="I1896" s="83">
        <v>0</v>
      </c>
      <c r="J1896" s="83">
        <v>0</v>
      </c>
      <c r="K1896" s="83"/>
      <c r="L1896" s="83">
        <v>0</v>
      </c>
      <c r="M1896" s="83">
        <v>0</v>
      </c>
    </row>
    <row r="1897" spans="1:13">
      <c r="A1897" s="50">
        <v>11</v>
      </c>
      <c r="B1897" s="61" t="s">
        <v>420</v>
      </c>
      <c r="C1897" s="57">
        <v>2</v>
      </c>
      <c r="D1897" s="72">
        <v>39783</v>
      </c>
      <c r="E1897" s="83">
        <v>5</v>
      </c>
      <c r="F1897" s="83">
        <v>0</v>
      </c>
      <c r="G1897" s="83"/>
      <c r="H1897" s="83"/>
      <c r="I1897" s="83">
        <v>0</v>
      </c>
      <c r="J1897" s="83">
        <v>0</v>
      </c>
      <c r="K1897" s="83"/>
      <c r="L1897" s="83">
        <v>0</v>
      </c>
      <c r="M1897" s="83">
        <v>0</v>
      </c>
    </row>
    <row r="1898" spans="1:13">
      <c r="A1898" s="50">
        <v>11</v>
      </c>
      <c r="B1898" s="61" t="s">
        <v>257</v>
      </c>
      <c r="C1898" s="57">
        <v>1</v>
      </c>
      <c r="D1898" s="72">
        <v>39671</v>
      </c>
      <c r="E1898" s="83">
        <v>5</v>
      </c>
      <c r="F1898" s="83">
        <v>5</v>
      </c>
      <c r="G1898" s="83"/>
      <c r="H1898" s="83"/>
      <c r="I1898" s="83">
        <v>0</v>
      </c>
      <c r="J1898" s="83">
        <v>0</v>
      </c>
      <c r="K1898" s="83"/>
      <c r="L1898" s="83">
        <v>2</v>
      </c>
      <c r="M1898" s="83">
        <v>2</v>
      </c>
    </row>
    <row r="1899" spans="1:13">
      <c r="A1899" s="50">
        <v>11</v>
      </c>
      <c r="B1899" s="61" t="s">
        <v>257</v>
      </c>
      <c r="C1899" s="57">
        <v>2</v>
      </c>
      <c r="D1899" s="72">
        <v>39759</v>
      </c>
      <c r="E1899" s="83">
        <v>5</v>
      </c>
      <c r="F1899" s="83">
        <v>0</v>
      </c>
      <c r="G1899" s="83"/>
      <c r="H1899" s="83"/>
      <c r="I1899" s="83">
        <v>0</v>
      </c>
      <c r="J1899" s="83">
        <v>0</v>
      </c>
      <c r="K1899" s="83"/>
      <c r="L1899" s="83">
        <v>0</v>
      </c>
      <c r="M1899" s="83">
        <v>0</v>
      </c>
    </row>
    <row r="1900" spans="1:13">
      <c r="A1900" s="50">
        <v>11</v>
      </c>
      <c r="B1900" s="61" t="s">
        <v>421</v>
      </c>
      <c r="C1900" s="57">
        <v>1</v>
      </c>
      <c r="D1900" s="72">
        <v>39685</v>
      </c>
      <c r="E1900" s="83">
        <v>5</v>
      </c>
      <c r="F1900" s="83">
        <v>5</v>
      </c>
      <c r="G1900" s="83"/>
      <c r="H1900" s="83"/>
      <c r="I1900" s="83">
        <v>0</v>
      </c>
      <c r="J1900" s="83">
        <v>0</v>
      </c>
      <c r="K1900" s="83"/>
      <c r="L1900" s="83">
        <v>0</v>
      </c>
      <c r="M1900" s="83">
        <v>0</v>
      </c>
    </row>
    <row r="1901" spans="1:13">
      <c r="A1901" s="50">
        <v>11</v>
      </c>
      <c r="B1901" s="61" t="s">
        <v>421</v>
      </c>
      <c r="C1901" s="57">
        <v>2</v>
      </c>
      <c r="D1901" s="72">
        <v>39777</v>
      </c>
      <c r="E1901" s="83">
        <v>5</v>
      </c>
      <c r="F1901" s="83">
        <v>5</v>
      </c>
      <c r="G1901" s="83"/>
      <c r="H1901" s="83"/>
      <c r="I1901" s="83">
        <v>0</v>
      </c>
      <c r="J1901" s="83">
        <v>0</v>
      </c>
      <c r="K1901" s="83"/>
      <c r="L1901" s="83">
        <v>0</v>
      </c>
      <c r="M1901" s="83">
        <v>0</v>
      </c>
    </row>
    <row r="1902" spans="1:13">
      <c r="A1902" s="50">
        <v>11</v>
      </c>
      <c r="B1902" s="61" t="s">
        <v>258</v>
      </c>
      <c r="C1902" s="57">
        <v>1</v>
      </c>
      <c r="D1902" s="72">
        <v>39623</v>
      </c>
      <c r="E1902" s="83">
        <v>5</v>
      </c>
      <c r="F1902" s="83">
        <v>5</v>
      </c>
      <c r="G1902" s="83"/>
      <c r="H1902" s="83"/>
      <c r="I1902" s="83">
        <v>0</v>
      </c>
      <c r="J1902" s="83">
        <v>0</v>
      </c>
      <c r="K1902" s="83"/>
      <c r="L1902" s="83">
        <v>2</v>
      </c>
      <c r="M1902" s="83">
        <v>2</v>
      </c>
    </row>
    <row r="1903" spans="1:13">
      <c r="A1903" s="50">
        <v>11</v>
      </c>
      <c r="B1903" s="61" t="s">
        <v>258</v>
      </c>
      <c r="C1903" s="57">
        <v>2</v>
      </c>
      <c r="D1903" s="72">
        <v>39756</v>
      </c>
      <c r="E1903" s="83">
        <v>5</v>
      </c>
      <c r="F1903" s="83">
        <v>0</v>
      </c>
      <c r="G1903" s="83"/>
      <c r="H1903" s="83"/>
      <c r="I1903" s="83">
        <v>0</v>
      </c>
      <c r="J1903" s="83">
        <v>0</v>
      </c>
      <c r="K1903" s="83"/>
      <c r="L1903" s="83">
        <v>0</v>
      </c>
      <c r="M1903" s="83">
        <v>0</v>
      </c>
    </row>
    <row r="1904" spans="1:13">
      <c r="A1904" s="50">
        <v>11</v>
      </c>
      <c r="B1904" s="61" t="s">
        <v>374</v>
      </c>
      <c r="C1904" s="57">
        <v>1</v>
      </c>
      <c r="D1904" s="72">
        <v>39630</v>
      </c>
      <c r="E1904" s="83">
        <v>5</v>
      </c>
      <c r="F1904" s="83">
        <v>5</v>
      </c>
      <c r="G1904" s="83"/>
      <c r="H1904" s="83"/>
      <c r="I1904" s="83">
        <v>10</v>
      </c>
      <c r="J1904" s="83">
        <v>0</v>
      </c>
      <c r="K1904" s="83"/>
      <c r="L1904" s="83">
        <v>0</v>
      </c>
      <c r="M1904" s="83">
        <v>0</v>
      </c>
    </row>
    <row r="1905" spans="1:13">
      <c r="A1905" s="50">
        <v>11</v>
      </c>
      <c r="B1905" s="61" t="s">
        <v>374</v>
      </c>
      <c r="C1905" s="57">
        <v>2</v>
      </c>
      <c r="D1905" s="72">
        <v>39756</v>
      </c>
      <c r="E1905" s="83">
        <v>5</v>
      </c>
      <c r="F1905" s="83">
        <v>5</v>
      </c>
      <c r="G1905" s="83"/>
      <c r="H1905" s="83"/>
      <c r="I1905" s="83">
        <v>0</v>
      </c>
      <c r="J1905" s="83">
        <v>0</v>
      </c>
      <c r="K1905" s="83"/>
      <c r="L1905" s="83">
        <v>0</v>
      </c>
      <c r="M1905" s="83">
        <v>0</v>
      </c>
    </row>
    <row r="1906" spans="1:13">
      <c r="A1906" s="50">
        <v>11</v>
      </c>
      <c r="B1906" s="61" t="s">
        <v>254</v>
      </c>
      <c r="C1906" s="57">
        <v>1</v>
      </c>
      <c r="D1906" s="72">
        <v>39629</v>
      </c>
      <c r="E1906" s="83">
        <v>5</v>
      </c>
      <c r="F1906" s="83">
        <v>5</v>
      </c>
      <c r="G1906" s="83"/>
      <c r="H1906" s="83"/>
      <c r="I1906" s="83">
        <v>0</v>
      </c>
      <c r="J1906" s="83">
        <v>1000</v>
      </c>
      <c r="K1906" s="83"/>
      <c r="L1906" s="83">
        <v>2</v>
      </c>
      <c r="M1906" s="83">
        <v>2</v>
      </c>
    </row>
    <row r="1907" spans="1:13">
      <c r="A1907" s="50">
        <v>11</v>
      </c>
      <c r="B1907" s="61" t="s">
        <v>378</v>
      </c>
      <c r="C1907" s="57">
        <v>1</v>
      </c>
      <c r="D1907" s="72">
        <v>39631</v>
      </c>
      <c r="E1907" s="83">
        <v>5</v>
      </c>
      <c r="F1907" s="83">
        <v>0</v>
      </c>
      <c r="G1907" s="83"/>
      <c r="H1907" s="83"/>
      <c r="I1907" s="83">
        <v>0</v>
      </c>
      <c r="J1907" s="83">
        <v>20</v>
      </c>
      <c r="K1907" s="83"/>
      <c r="L1907" s="83">
        <v>2</v>
      </c>
      <c r="M1907" s="83">
        <v>2</v>
      </c>
    </row>
    <row r="1908" spans="1:13">
      <c r="A1908" s="50">
        <v>11</v>
      </c>
      <c r="B1908" s="61" t="s">
        <v>378</v>
      </c>
      <c r="C1908" s="57">
        <v>2</v>
      </c>
      <c r="D1908" s="72">
        <v>39757</v>
      </c>
      <c r="E1908" s="83">
        <v>5</v>
      </c>
      <c r="F1908" s="83">
        <v>0</v>
      </c>
      <c r="G1908" s="83"/>
      <c r="H1908" s="83"/>
      <c r="I1908" s="83">
        <v>0</v>
      </c>
      <c r="J1908" s="83">
        <v>0</v>
      </c>
      <c r="K1908" s="83"/>
      <c r="L1908" s="83">
        <v>0</v>
      </c>
      <c r="M1908" s="83">
        <v>0</v>
      </c>
    </row>
    <row r="1909" spans="1:13">
      <c r="A1909" s="50">
        <v>11</v>
      </c>
      <c r="B1909" s="61" t="s">
        <v>382</v>
      </c>
      <c r="C1909" s="57">
        <v>1</v>
      </c>
      <c r="D1909" s="72">
        <v>39651</v>
      </c>
      <c r="E1909" s="83">
        <v>5</v>
      </c>
      <c r="F1909" s="83">
        <v>5</v>
      </c>
      <c r="G1909" s="83"/>
      <c r="H1909" s="83"/>
      <c r="I1909" s="83">
        <v>0</v>
      </c>
      <c r="J1909" s="83">
        <v>0</v>
      </c>
      <c r="K1909" s="83"/>
      <c r="L1909" s="83">
        <v>0</v>
      </c>
      <c r="M1909" s="83">
        <v>0</v>
      </c>
    </row>
    <row r="1910" spans="1:13">
      <c r="A1910" s="50">
        <v>11</v>
      </c>
      <c r="B1910" s="61" t="s">
        <v>382</v>
      </c>
      <c r="C1910" s="57">
        <v>2</v>
      </c>
      <c r="D1910" s="72">
        <v>39777</v>
      </c>
      <c r="E1910" s="83">
        <v>0</v>
      </c>
      <c r="F1910" s="83">
        <v>0</v>
      </c>
      <c r="G1910" s="83"/>
      <c r="H1910" s="83"/>
      <c r="I1910" s="83">
        <v>0</v>
      </c>
      <c r="J1910" s="83">
        <v>0</v>
      </c>
      <c r="K1910" s="83"/>
      <c r="L1910" s="83">
        <v>0</v>
      </c>
      <c r="M1910" s="83">
        <v>0</v>
      </c>
    </row>
    <row r="1911" spans="1:13">
      <c r="A1911" s="50">
        <v>11</v>
      </c>
      <c r="B1911" s="61" t="s">
        <v>383</v>
      </c>
      <c r="C1911" s="57">
        <v>1</v>
      </c>
      <c r="D1911" s="72">
        <v>39658</v>
      </c>
      <c r="E1911" s="83">
        <v>5</v>
      </c>
      <c r="F1911" s="83">
        <v>0</v>
      </c>
      <c r="G1911" s="83"/>
      <c r="H1911" s="83"/>
      <c r="I1911" s="83">
        <v>30</v>
      </c>
      <c r="J1911" s="83">
        <v>0</v>
      </c>
      <c r="K1911" s="83"/>
      <c r="L1911" s="83">
        <v>2</v>
      </c>
      <c r="M1911" s="83">
        <v>2</v>
      </c>
    </row>
    <row r="1912" spans="1:13">
      <c r="A1912" s="50">
        <v>11</v>
      </c>
      <c r="B1912" s="61" t="s">
        <v>383</v>
      </c>
      <c r="C1912" s="57">
        <v>2</v>
      </c>
      <c r="D1912" s="72">
        <v>39784</v>
      </c>
      <c r="E1912" s="83">
        <v>5</v>
      </c>
      <c r="F1912" s="83">
        <v>0</v>
      </c>
      <c r="G1912" s="83"/>
      <c r="H1912" s="83"/>
      <c r="I1912" s="83">
        <v>0</v>
      </c>
      <c r="J1912" s="83">
        <v>0</v>
      </c>
      <c r="K1912" s="83"/>
      <c r="L1912" s="83">
        <v>0</v>
      </c>
      <c r="M1912" s="83">
        <v>0</v>
      </c>
    </row>
    <row r="1913" spans="1:13">
      <c r="A1913" s="50">
        <v>11</v>
      </c>
      <c r="B1913" s="61" t="s">
        <v>384</v>
      </c>
      <c r="C1913" s="57">
        <v>1</v>
      </c>
      <c r="D1913" s="72">
        <v>39652</v>
      </c>
      <c r="E1913" s="83">
        <v>5</v>
      </c>
      <c r="F1913" s="83">
        <v>5</v>
      </c>
      <c r="G1913" s="83"/>
      <c r="H1913" s="83"/>
      <c r="I1913" s="83">
        <v>20</v>
      </c>
      <c r="J1913" s="83">
        <v>0</v>
      </c>
      <c r="K1913" s="83"/>
      <c r="L1913" s="83">
        <v>0</v>
      </c>
      <c r="M1913" s="83">
        <v>0</v>
      </c>
    </row>
    <row r="1914" spans="1:13">
      <c r="A1914" s="50">
        <v>11</v>
      </c>
      <c r="B1914" s="61" t="s">
        <v>387</v>
      </c>
      <c r="C1914" s="57">
        <v>1</v>
      </c>
      <c r="D1914" s="72">
        <v>39657</v>
      </c>
      <c r="E1914" s="83">
        <v>5</v>
      </c>
      <c r="F1914" s="83">
        <v>0</v>
      </c>
      <c r="G1914" s="83"/>
      <c r="H1914" s="83"/>
      <c r="I1914" s="83">
        <v>0</v>
      </c>
      <c r="J1914" s="83">
        <v>30</v>
      </c>
      <c r="K1914" s="83"/>
      <c r="L1914" s="83">
        <v>0</v>
      </c>
      <c r="M1914" s="83">
        <v>0</v>
      </c>
    </row>
    <row r="1915" spans="1:13">
      <c r="A1915" s="50">
        <v>11</v>
      </c>
      <c r="B1915" s="61" t="s">
        <v>387</v>
      </c>
      <c r="C1915" s="57">
        <v>2</v>
      </c>
      <c r="D1915" s="72">
        <v>39778</v>
      </c>
      <c r="E1915" s="83">
        <v>0</v>
      </c>
      <c r="F1915" s="83">
        <v>0</v>
      </c>
      <c r="G1915" s="83"/>
      <c r="H1915" s="83"/>
      <c r="I1915" s="83">
        <v>0</v>
      </c>
      <c r="J1915" s="83">
        <v>0</v>
      </c>
      <c r="K1915" s="83"/>
      <c r="L1915" s="83">
        <v>0</v>
      </c>
      <c r="M1915" s="83">
        <v>0</v>
      </c>
    </row>
    <row r="1916" spans="1:13">
      <c r="A1916" s="50">
        <v>11</v>
      </c>
      <c r="B1916" s="61" t="s">
        <v>291</v>
      </c>
      <c r="C1916" s="57">
        <v>1</v>
      </c>
      <c r="D1916" s="72">
        <v>39650</v>
      </c>
      <c r="E1916" s="83">
        <v>5</v>
      </c>
      <c r="F1916" s="83">
        <v>5</v>
      </c>
      <c r="G1916" s="83"/>
      <c r="H1916" s="83"/>
      <c r="I1916" s="83">
        <v>0</v>
      </c>
      <c r="J1916" s="83">
        <v>0</v>
      </c>
      <c r="K1916" s="83"/>
      <c r="L1916" s="83">
        <v>2</v>
      </c>
      <c r="M1916" s="83">
        <v>2</v>
      </c>
    </row>
    <row r="1917" spans="1:13">
      <c r="A1917" s="50">
        <v>11</v>
      </c>
      <c r="B1917" s="61" t="s">
        <v>291</v>
      </c>
      <c r="C1917" s="57">
        <v>2</v>
      </c>
      <c r="D1917" s="72">
        <v>39777</v>
      </c>
      <c r="E1917" s="83">
        <v>0</v>
      </c>
      <c r="F1917" s="83">
        <v>0</v>
      </c>
      <c r="G1917" s="83"/>
      <c r="H1917" s="83"/>
      <c r="I1917" s="83">
        <v>70</v>
      </c>
      <c r="J1917" s="83">
        <v>200</v>
      </c>
      <c r="K1917" s="83"/>
      <c r="L1917" s="83">
        <v>4</v>
      </c>
      <c r="M1917" s="83">
        <v>4</v>
      </c>
    </row>
    <row r="1918" spans="1:13">
      <c r="A1918" s="50">
        <v>11</v>
      </c>
      <c r="B1918" s="61" t="s">
        <v>391</v>
      </c>
      <c r="C1918" s="57">
        <v>1</v>
      </c>
      <c r="D1918" s="72">
        <v>39650</v>
      </c>
      <c r="E1918" s="83">
        <v>5</v>
      </c>
      <c r="F1918" s="83">
        <v>0</v>
      </c>
      <c r="G1918" s="83"/>
      <c r="H1918" s="83"/>
      <c r="I1918" s="83">
        <v>0</v>
      </c>
      <c r="J1918" s="83">
        <v>0</v>
      </c>
      <c r="K1918" s="83"/>
      <c r="L1918" s="83">
        <v>2</v>
      </c>
      <c r="M1918" s="83">
        <v>2</v>
      </c>
    </row>
    <row r="1919" spans="1:13">
      <c r="A1919" s="50">
        <v>11</v>
      </c>
      <c r="B1919" s="61" t="s">
        <v>391</v>
      </c>
      <c r="C1919" s="57">
        <v>2</v>
      </c>
      <c r="D1919" s="72">
        <v>39777</v>
      </c>
      <c r="E1919" s="83">
        <v>5</v>
      </c>
      <c r="F1919" s="83">
        <v>5</v>
      </c>
      <c r="G1919" s="83"/>
      <c r="H1919" s="83"/>
      <c r="I1919" s="83">
        <v>0</v>
      </c>
      <c r="J1919" s="83">
        <v>0</v>
      </c>
      <c r="K1919" s="83"/>
      <c r="L1919" s="83">
        <v>0</v>
      </c>
      <c r="M1919" s="83">
        <v>0</v>
      </c>
    </row>
    <row r="1920" spans="1:13">
      <c r="A1920" s="50">
        <v>11</v>
      </c>
      <c r="B1920" s="61" t="s">
        <v>392</v>
      </c>
      <c r="C1920" s="57">
        <v>1</v>
      </c>
      <c r="D1920" s="72">
        <v>39632</v>
      </c>
      <c r="E1920" s="83">
        <v>5</v>
      </c>
      <c r="F1920" s="83">
        <v>0</v>
      </c>
      <c r="G1920" s="83"/>
      <c r="H1920" s="83"/>
      <c r="I1920" s="83">
        <v>240</v>
      </c>
      <c r="J1920" s="83">
        <v>420</v>
      </c>
      <c r="K1920" s="83"/>
      <c r="L1920" s="83">
        <v>0</v>
      </c>
      <c r="M1920" s="83">
        <v>0</v>
      </c>
    </row>
    <row r="1921" spans="1:13">
      <c r="A1921" s="50">
        <v>11</v>
      </c>
      <c r="B1921" s="61" t="s">
        <v>392</v>
      </c>
      <c r="C1921" s="57">
        <v>2</v>
      </c>
      <c r="D1921" s="72">
        <v>39757</v>
      </c>
      <c r="E1921" s="83">
        <v>0</v>
      </c>
      <c r="F1921" s="83">
        <v>0</v>
      </c>
      <c r="G1921" s="83"/>
      <c r="H1921" s="83"/>
      <c r="I1921" s="83">
        <v>0</v>
      </c>
      <c r="J1921" s="83">
        <v>0</v>
      </c>
      <c r="K1921" s="83"/>
      <c r="L1921" s="83">
        <v>0</v>
      </c>
      <c r="M1921" s="83">
        <v>0</v>
      </c>
    </row>
    <row r="1922" spans="1:13">
      <c r="A1922" s="50">
        <v>11</v>
      </c>
      <c r="B1922" s="61" t="s">
        <v>393</v>
      </c>
      <c r="C1922" s="57">
        <v>1</v>
      </c>
      <c r="D1922" s="72">
        <v>39646</v>
      </c>
      <c r="E1922" s="83">
        <v>5</v>
      </c>
      <c r="F1922" s="83">
        <v>0</v>
      </c>
      <c r="G1922" s="83"/>
      <c r="H1922" s="83"/>
      <c r="I1922" s="83">
        <v>120</v>
      </c>
      <c r="J1922" s="83">
        <v>0</v>
      </c>
      <c r="K1922" s="83"/>
      <c r="L1922" s="83">
        <v>0</v>
      </c>
      <c r="M1922" s="83">
        <v>0</v>
      </c>
    </row>
    <row r="1923" spans="1:13">
      <c r="A1923" s="50">
        <v>11</v>
      </c>
      <c r="B1923" s="61" t="s">
        <v>393</v>
      </c>
      <c r="C1923" s="57">
        <v>2</v>
      </c>
      <c r="D1923" s="72">
        <v>39771</v>
      </c>
      <c r="E1923" s="83">
        <v>5</v>
      </c>
      <c r="F1923" s="83">
        <v>0</v>
      </c>
      <c r="G1923" s="83"/>
      <c r="H1923" s="83"/>
      <c r="I1923" s="83">
        <v>0</v>
      </c>
      <c r="J1923" s="83">
        <v>0</v>
      </c>
      <c r="K1923" s="83"/>
      <c r="L1923" s="83">
        <v>0</v>
      </c>
      <c r="M1923" s="83">
        <v>0</v>
      </c>
    </row>
    <row r="1924" spans="1:13">
      <c r="A1924" s="50">
        <v>11</v>
      </c>
      <c r="B1924" s="61" t="s">
        <v>255</v>
      </c>
      <c r="C1924" s="57">
        <v>1</v>
      </c>
      <c r="D1924" s="72">
        <v>39645</v>
      </c>
      <c r="E1924" s="83">
        <v>5</v>
      </c>
      <c r="F1924" s="83">
        <v>5</v>
      </c>
      <c r="G1924" s="83"/>
      <c r="H1924" s="83"/>
      <c r="I1924" s="83">
        <v>20</v>
      </c>
      <c r="J1924" s="83">
        <v>80</v>
      </c>
      <c r="K1924" s="83"/>
      <c r="L1924" s="83">
        <v>2</v>
      </c>
      <c r="M1924" s="83">
        <v>2</v>
      </c>
    </row>
    <row r="1925" spans="1:13">
      <c r="A1925" s="50">
        <v>11</v>
      </c>
      <c r="B1925" s="61" t="s">
        <v>255</v>
      </c>
      <c r="C1925" s="57">
        <v>2</v>
      </c>
      <c r="D1925" s="72">
        <v>39770</v>
      </c>
      <c r="E1925" s="83">
        <v>0</v>
      </c>
      <c r="F1925" s="83">
        <v>0</v>
      </c>
      <c r="G1925" s="83"/>
      <c r="H1925" s="83"/>
      <c r="I1925" s="83">
        <v>0</v>
      </c>
      <c r="J1925" s="83">
        <v>0</v>
      </c>
      <c r="K1925" s="83"/>
      <c r="L1925" s="83">
        <v>0</v>
      </c>
      <c r="M1925" s="83">
        <v>0</v>
      </c>
    </row>
    <row r="1926" spans="1:13">
      <c r="A1926" s="50">
        <v>11</v>
      </c>
      <c r="B1926" s="61" t="s">
        <v>397</v>
      </c>
      <c r="C1926" s="57">
        <v>1</v>
      </c>
      <c r="D1926" s="72">
        <v>39644</v>
      </c>
      <c r="E1926" s="83">
        <v>5</v>
      </c>
      <c r="F1926" s="83">
        <v>0</v>
      </c>
      <c r="G1926" s="83"/>
      <c r="H1926" s="83"/>
      <c r="I1926" s="83">
        <v>30</v>
      </c>
      <c r="J1926" s="83">
        <v>200</v>
      </c>
      <c r="K1926" s="83"/>
      <c r="L1926" s="83">
        <v>0</v>
      </c>
      <c r="M1926" s="83">
        <v>0</v>
      </c>
    </row>
    <row r="1927" spans="1:13">
      <c r="A1927" s="50">
        <v>11</v>
      </c>
      <c r="B1927" s="61" t="s">
        <v>397</v>
      </c>
      <c r="C1927" s="57">
        <v>2</v>
      </c>
      <c r="D1927" s="72">
        <v>39769</v>
      </c>
      <c r="E1927" s="83">
        <v>5</v>
      </c>
      <c r="F1927" s="83">
        <v>0</v>
      </c>
      <c r="G1927" s="83"/>
      <c r="H1927" s="83"/>
      <c r="I1927" s="83">
        <v>0</v>
      </c>
      <c r="J1927" s="83">
        <v>0</v>
      </c>
      <c r="K1927" s="83"/>
      <c r="L1927" s="83">
        <v>0</v>
      </c>
      <c r="M1927" s="83">
        <v>0</v>
      </c>
    </row>
    <row r="1928" spans="1:13">
      <c r="A1928" s="50">
        <v>11</v>
      </c>
      <c r="B1928" s="61" t="s">
        <v>399</v>
      </c>
      <c r="C1928" s="57">
        <v>1</v>
      </c>
      <c r="D1928" s="72">
        <v>39633</v>
      </c>
      <c r="E1928" s="83">
        <v>5</v>
      </c>
      <c r="F1928" s="83">
        <v>0</v>
      </c>
      <c r="G1928" s="83"/>
      <c r="H1928" s="83"/>
      <c r="I1928" s="83">
        <v>100</v>
      </c>
      <c r="J1928" s="83">
        <v>50</v>
      </c>
      <c r="K1928" s="83"/>
      <c r="L1928" s="83">
        <v>0</v>
      </c>
      <c r="M1928" s="83">
        <v>0</v>
      </c>
    </row>
    <row r="1929" spans="1:13">
      <c r="A1929" s="50">
        <v>11</v>
      </c>
      <c r="B1929" s="61" t="s">
        <v>399</v>
      </c>
      <c r="C1929" s="57">
        <v>2</v>
      </c>
      <c r="D1929" s="72">
        <v>39762</v>
      </c>
      <c r="E1929" s="83">
        <v>0</v>
      </c>
      <c r="F1929" s="83">
        <v>0</v>
      </c>
      <c r="G1929" s="83"/>
      <c r="H1929" s="83"/>
      <c r="I1929" s="83">
        <v>0</v>
      </c>
      <c r="J1929" s="83">
        <v>0</v>
      </c>
      <c r="K1929" s="83"/>
      <c r="L1929" s="83">
        <v>0</v>
      </c>
      <c r="M1929" s="83">
        <v>0</v>
      </c>
    </row>
    <row r="1930" spans="1:13">
      <c r="A1930" s="50">
        <v>11</v>
      </c>
      <c r="B1930" s="61" t="s">
        <v>400</v>
      </c>
      <c r="C1930" s="57">
        <v>1</v>
      </c>
      <c r="D1930" s="72">
        <v>39633</v>
      </c>
      <c r="E1930" s="83">
        <v>5</v>
      </c>
      <c r="F1930" s="83">
        <v>5</v>
      </c>
      <c r="G1930" s="83"/>
      <c r="H1930" s="83"/>
      <c r="I1930" s="83">
        <v>70</v>
      </c>
      <c r="J1930" s="83">
        <v>130</v>
      </c>
      <c r="K1930" s="83"/>
      <c r="L1930" s="83">
        <v>0</v>
      </c>
      <c r="M1930" s="83">
        <v>0</v>
      </c>
    </row>
    <row r="1931" spans="1:13">
      <c r="A1931" s="50">
        <v>11</v>
      </c>
      <c r="B1931" s="61" t="s">
        <v>400</v>
      </c>
      <c r="C1931" s="57">
        <v>2</v>
      </c>
      <c r="D1931" s="72">
        <v>39763</v>
      </c>
      <c r="E1931" s="83">
        <v>5</v>
      </c>
      <c r="F1931" s="83">
        <v>0</v>
      </c>
      <c r="G1931" s="83"/>
      <c r="H1931" s="83"/>
      <c r="I1931" s="83">
        <v>0</v>
      </c>
      <c r="J1931" s="83">
        <v>0</v>
      </c>
      <c r="K1931" s="83"/>
      <c r="L1931" s="83">
        <v>2</v>
      </c>
      <c r="M1931" s="83">
        <v>2</v>
      </c>
    </row>
    <row r="1932" spans="1:13">
      <c r="A1932" s="50">
        <v>11</v>
      </c>
      <c r="B1932" s="61" t="s">
        <v>293</v>
      </c>
      <c r="C1932" s="57">
        <v>1</v>
      </c>
      <c r="D1932" s="72">
        <v>39645</v>
      </c>
      <c r="E1932" s="83">
        <v>0</v>
      </c>
      <c r="F1932" s="83">
        <v>0</v>
      </c>
      <c r="G1932" s="83"/>
      <c r="H1932" s="83"/>
      <c r="I1932" s="83">
        <v>0</v>
      </c>
      <c r="J1932" s="83">
        <v>20</v>
      </c>
      <c r="K1932" s="83"/>
      <c r="L1932" s="83">
        <v>0</v>
      </c>
      <c r="M1932" s="83">
        <v>0</v>
      </c>
    </row>
    <row r="1933" spans="1:13">
      <c r="A1933" s="50">
        <v>11</v>
      </c>
      <c r="B1933" s="61" t="s">
        <v>293</v>
      </c>
      <c r="C1933" s="57">
        <v>2</v>
      </c>
      <c r="D1933" s="72">
        <v>39770</v>
      </c>
      <c r="E1933" s="83">
        <v>5</v>
      </c>
      <c r="F1933" s="83">
        <v>5</v>
      </c>
      <c r="G1933" s="83"/>
      <c r="H1933" s="83"/>
      <c r="I1933" s="83">
        <v>0</v>
      </c>
      <c r="J1933" s="83">
        <v>0</v>
      </c>
      <c r="K1933" s="83"/>
      <c r="L1933" s="83">
        <v>2</v>
      </c>
      <c r="M1933" s="83">
        <v>2</v>
      </c>
    </row>
    <row r="1934" spans="1:13">
      <c r="A1934" s="50">
        <v>11</v>
      </c>
      <c r="B1934" s="61" t="s">
        <v>405</v>
      </c>
      <c r="C1934" s="57">
        <v>1</v>
      </c>
      <c r="D1934" s="72">
        <v>39644</v>
      </c>
      <c r="E1934" s="83">
        <v>5</v>
      </c>
      <c r="F1934" s="83">
        <v>0</v>
      </c>
      <c r="G1934" s="83"/>
      <c r="H1934" s="83"/>
      <c r="I1934" s="83">
        <v>30</v>
      </c>
      <c r="J1934" s="83">
        <v>0</v>
      </c>
      <c r="K1934" s="83"/>
      <c r="L1934" s="83">
        <v>0</v>
      </c>
      <c r="M1934" s="83">
        <v>0</v>
      </c>
    </row>
    <row r="1935" spans="1:13">
      <c r="A1935" s="50">
        <v>11</v>
      </c>
      <c r="B1935" s="61" t="s">
        <v>405</v>
      </c>
      <c r="C1935" s="57">
        <v>2</v>
      </c>
      <c r="D1935" s="72">
        <v>39769</v>
      </c>
      <c r="E1935" s="83">
        <v>0</v>
      </c>
      <c r="F1935" s="83">
        <v>0</v>
      </c>
      <c r="G1935" s="83"/>
      <c r="H1935" s="83"/>
      <c r="I1935" s="83">
        <v>0</v>
      </c>
      <c r="J1935" s="83">
        <v>0</v>
      </c>
      <c r="K1935" s="83"/>
      <c r="L1935" s="83">
        <v>0</v>
      </c>
      <c r="M1935" s="83">
        <v>0</v>
      </c>
    </row>
    <row r="1936" spans="1:13">
      <c r="A1936" s="50">
        <v>11</v>
      </c>
      <c r="B1936" s="61" t="s">
        <v>404</v>
      </c>
      <c r="C1936" s="57">
        <v>1</v>
      </c>
      <c r="D1936" s="72">
        <v>39646</v>
      </c>
      <c r="E1936" s="83">
        <v>5</v>
      </c>
      <c r="F1936" s="83">
        <v>0</v>
      </c>
      <c r="G1936" s="83"/>
      <c r="H1936" s="83"/>
      <c r="I1936" s="83">
        <v>20</v>
      </c>
      <c r="J1936" s="83">
        <v>0</v>
      </c>
      <c r="K1936" s="83"/>
      <c r="L1936" s="83">
        <v>0</v>
      </c>
      <c r="M1936" s="83">
        <v>0</v>
      </c>
    </row>
    <row r="1937" spans="1:13">
      <c r="A1937" s="50">
        <v>11</v>
      </c>
      <c r="B1937" s="61" t="s">
        <v>404</v>
      </c>
      <c r="C1937" s="57">
        <v>2</v>
      </c>
      <c r="D1937" s="72">
        <v>39771</v>
      </c>
      <c r="E1937" s="83">
        <v>5</v>
      </c>
      <c r="F1937" s="83">
        <v>5</v>
      </c>
      <c r="G1937" s="83"/>
      <c r="H1937" s="83"/>
      <c r="I1937" s="83">
        <v>0</v>
      </c>
      <c r="J1937" s="83">
        <v>0</v>
      </c>
      <c r="K1937" s="83"/>
      <c r="L1937" s="83">
        <v>0</v>
      </c>
      <c r="M1937" s="83">
        <v>0</v>
      </c>
    </row>
    <row r="1938" spans="1:13">
      <c r="A1938" s="50">
        <v>11</v>
      </c>
      <c r="B1938" s="61" t="s">
        <v>453</v>
      </c>
      <c r="C1938" s="57">
        <v>1</v>
      </c>
      <c r="D1938" s="72">
        <v>39659</v>
      </c>
      <c r="E1938" s="83">
        <v>5</v>
      </c>
      <c r="F1938" s="83">
        <v>0</v>
      </c>
      <c r="G1938" s="83"/>
      <c r="H1938" s="83"/>
      <c r="I1938" s="83">
        <v>0</v>
      </c>
      <c r="J1938" s="83">
        <v>420</v>
      </c>
      <c r="K1938" s="83"/>
      <c r="L1938" s="83">
        <v>0</v>
      </c>
      <c r="M1938" s="83">
        <v>0</v>
      </c>
    </row>
    <row r="1939" spans="1:13">
      <c r="A1939" s="50">
        <v>11</v>
      </c>
      <c r="B1939" s="61" t="s">
        <v>453</v>
      </c>
      <c r="C1939" s="57">
        <v>2</v>
      </c>
      <c r="D1939" s="72">
        <v>39766</v>
      </c>
      <c r="E1939" s="83">
        <v>0</v>
      </c>
      <c r="F1939" s="83">
        <v>0</v>
      </c>
      <c r="G1939" s="83"/>
      <c r="H1939" s="83"/>
      <c r="I1939" s="83">
        <v>40</v>
      </c>
      <c r="J1939" s="83">
        <v>0</v>
      </c>
      <c r="K1939" s="83"/>
      <c r="L1939" s="83">
        <v>0</v>
      </c>
      <c r="M1939" s="83">
        <v>0</v>
      </c>
    </row>
    <row r="1940" spans="1:13">
      <c r="A1940" s="50">
        <v>11</v>
      </c>
      <c r="B1940" s="61" t="s">
        <v>455</v>
      </c>
      <c r="C1940" s="57">
        <v>1</v>
      </c>
      <c r="D1940" s="72">
        <v>39660</v>
      </c>
      <c r="E1940" s="83">
        <v>5</v>
      </c>
      <c r="F1940" s="83">
        <v>0</v>
      </c>
      <c r="G1940" s="83"/>
      <c r="H1940" s="83"/>
      <c r="I1940" s="83">
        <v>1000</v>
      </c>
      <c r="J1940" s="83">
        <v>10</v>
      </c>
      <c r="K1940" s="83"/>
      <c r="L1940" s="83">
        <v>0</v>
      </c>
      <c r="M1940" s="83">
        <v>0</v>
      </c>
    </row>
    <row r="1941" spans="1:13">
      <c r="A1941" s="50">
        <v>11</v>
      </c>
      <c r="B1941" s="61" t="s">
        <v>277</v>
      </c>
      <c r="C1941" s="57">
        <v>1</v>
      </c>
      <c r="D1941" s="72">
        <v>39660</v>
      </c>
      <c r="E1941" s="83">
        <v>5</v>
      </c>
      <c r="F1941" s="83">
        <v>0</v>
      </c>
      <c r="G1941" s="83"/>
      <c r="H1941" s="83"/>
      <c r="I1941" s="83">
        <v>10000</v>
      </c>
      <c r="J1941" s="83">
        <v>0</v>
      </c>
      <c r="K1941" s="83"/>
      <c r="L1941" s="83">
        <v>2</v>
      </c>
      <c r="M1941" s="83">
        <v>2</v>
      </c>
    </row>
    <row r="1942" spans="1:13">
      <c r="A1942" s="50">
        <v>11</v>
      </c>
      <c r="B1942" s="61" t="s">
        <v>278</v>
      </c>
      <c r="C1942" s="57">
        <v>1</v>
      </c>
      <c r="D1942" s="72">
        <v>39631</v>
      </c>
      <c r="E1942" s="83">
        <v>5</v>
      </c>
      <c r="F1942" s="83">
        <v>0</v>
      </c>
      <c r="G1942" s="83"/>
      <c r="H1942" s="83"/>
      <c r="I1942" s="83">
        <v>0</v>
      </c>
      <c r="J1942" s="83">
        <v>0</v>
      </c>
      <c r="K1942" s="83"/>
      <c r="L1942" s="83">
        <v>2</v>
      </c>
      <c r="M1942" s="83">
        <v>2</v>
      </c>
    </row>
    <row r="1943" spans="1:13">
      <c r="A1943" s="50">
        <v>11</v>
      </c>
      <c r="B1943" s="61" t="s">
        <v>278</v>
      </c>
      <c r="C1943" s="57">
        <v>2</v>
      </c>
      <c r="D1943" s="72">
        <v>39770</v>
      </c>
      <c r="E1943" s="83">
        <v>0</v>
      </c>
      <c r="F1943" s="83">
        <v>0</v>
      </c>
      <c r="G1943" s="83"/>
      <c r="H1943" s="83"/>
      <c r="I1943" s="83">
        <v>80</v>
      </c>
      <c r="J1943" s="83">
        <v>0</v>
      </c>
      <c r="K1943" s="83"/>
      <c r="L1943" s="83">
        <v>2</v>
      </c>
      <c r="M1943" s="83">
        <v>2</v>
      </c>
    </row>
    <row r="1944" spans="1:13">
      <c r="A1944" s="50">
        <v>11</v>
      </c>
      <c r="B1944" s="61" t="s">
        <v>302</v>
      </c>
      <c r="C1944" s="57">
        <v>1</v>
      </c>
      <c r="D1944" s="72">
        <v>39646</v>
      </c>
      <c r="E1944" s="83">
        <v>5</v>
      </c>
      <c r="F1944" s="83">
        <v>5</v>
      </c>
      <c r="G1944" s="83"/>
      <c r="H1944" s="83"/>
      <c r="I1944" s="83">
        <v>0</v>
      </c>
      <c r="J1944" s="83">
        <v>0</v>
      </c>
      <c r="K1944" s="83"/>
      <c r="L1944" s="83">
        <v>0</v>
      </c>
      <c r="M1944" s="83">
        <v>0</v>
      </c>
    </row>
    <row r="1945" spans="1:13">
      <c r="A1945" s="50">
        <v>11</v>
      </c>
      <c r="B1945" s="61" t="s">
        <v>302</v>
      </c>
      <c r="C1945" s="57">
        <v>2</v>
      </c>
      <c r="D1945" s="72">
        <v>39784</v>
      </c>
      <c r="E1945" s="83">
        <v>0</v>
      </c>
      <c r="F1945" s="83">
        <v>0</v>
      </c>
      <c r="G1945" s="83"/>
      <c r="H1945" s="83"/>
      <c r="I1945" s="83">
        <v>0</v>
      </c>
      <c r="J1945" s="83">
        <v>0</v>
      </c>
      <c r="K1945" s="83"/>
      <c r="L1945" s="83">
        <v>2</v>
      </c>
      <c r="M1945" s="83">
        <v>2</v>
      </c>
    </row>
    <row r="1946" spans="1:13">
      <c r="A1946" s="50">
        <v>11</v>
      </c>
      <c r="B1946" s="61" t="s">
        <v>303</v>
      </c>
      <c r="C1946" s="57">
        <v>1</v>
      </c>
      <c r="D1946" s="72">
        <v>39632</v>
      </c>
      <c r="E1946" s="83">
        <v>5</v>
      </c>
      <c r="F1946" s="83">
        <v>0</v>
      </c>
      <c r="G1946" s="83"/>
      <c r="H1946" s="83"/>
      <c r="I1946" s="83">
        <v>0</v>
      </c>
      <c r="J1946" s="83">
        <v>0</v>
      </c>
      <c r="K1946" s="83"/>
      <c r="L1946" s="83">
        <v>0</v>
      </c>
      <c r="M1946" s="83">
        <v>0</v>
      </c>
    </row>
    <row r="1947" spans="1:13">
      <c r="A1947" s="50">
        <v>11</v>
      </c>
      <c r="B1947" s="61" t="s">
        <v>303</v>
      </c>
      <c r="C1947" s="57">
        <v>2</v>
      </c>
      <c r="D1947" s="72">
        <v>39779</v>
      </c>
      <c r="E1947" s="83">
        <v>0</v>
      </c>
      <c r="F1947" s="83">
        <v>0</v>
      </c>
      <c r="G1947" s="84"/>
      <c r="H1947" s="84"/>
      <c r="I1947" s="84">
        <v>0</v>
      </c>
      <c r="J1947" s="84">
        <v>380</v>
      </c>
      <c r="K1947" s="84"/>
      <c r="L1947" s="84">
        <v>2</v>
      </c>
      <c r="M1947" s="84">
        <v>2</v>
      </c>
    </row>
    <row r="1948" spans="1:13">
      <c r="A1948" s="50">
        <v>11</v>
      </c>
      <c r="B1948" s="61" t="s">
        <v>280</v>
      </c>
      <c r="C1948" s="57">
        <v>1</v>
      </c>
      <c r="D1948" s="72">
        <v>39632</v>
      </c>
      <c r="E1948" s="83">
        <v>5</v>
      </c>
      <c r="F1948" s="83">
        <v>5</v>
      </c>
      <c r="G1948" s="84"/>
      <c r="H1948" s="84"/>
      <c r="I1948" s="84">
        <v>0</v>
      </c>
      <c r="J1948" s="84">
        <v>30</v>
      </c>
      <c r="K1948" s="84"/>
      <c r="L1948" s="84">
        <v>2</v>
      </c>
      <c r="M1948" s="84">
        <v>2</v>
      </c>
    </row>
    <row r="1949" spans="1:13">
      <c r="A1949" s="50">
        <v>11</v>
      </c>
      <c r="B1949" s="61" t="s">
        <v>280</v>
      </c>
      <c r="C1949" s="57">
        <v>2</v>
      </c>
      <c r="D1949" s="72">
        <v>39757</v>
      </c>
      <c r="E1949" s="83">
        <v>0</v>
      </c>
      <c r="F1949" s="83">
        <v>0</v>
      </c>
      <c r="G1949" s="84"/>
      <c r="H1949" s="84"/>
      <c r="I1949" s="84">
        <v>0</v>
      </c>
      <c r="J1949" s="84">
        <v>0</v>
      </c>
      <c r="K1949" s="84"/>
      <c r="L1949" s="84">
        <v>0</v>
      </c>
      <c r="M1949" s="84">
        <v>0</v>
      </c>
    </row>
    <row r="1950" spans="1:13">
      <c r="A1950" s="50">
        <v>11</v>
      </c>
      <c r="B1950" s="61" t="s">
        <v>458</v>
      </c>
      <c r="C1950" s="57">
        <v>1</v>
      </c>
      <c r="D1950" s="72">
        <v>39630</v>
      </c>
      <c r="E1950" s="83">
        <v>5</v>
      </c>
      <c r="F1950" s="83">
        <v>0</v>
      </c>
      <c r="G1950" s="84"/>
      <c r="H1950" s="84"/>
      <c r="I1950" s="84">
        <v>100</v>
      </c>
      <c r="J1950" s="84">
        <v>0</v>
      </c>
      <c r="K1950" s="84"/>
      <c r="L1950" s="84">
        <v>0</v>
      </c>
      <c r="M1950" s="84">
        <v>0</v>
      </c>
    </row>
    <row r="1951" spans="1:13">
      <c r="A1951" s="50">
        <v>11</v>
      </c>
      <c r="B1951" s="61" t="s">
        <v>458</v>
      </c>
      <c r="C1951" s="57">
        <v>2</v>
      </c>
      <c r="D1951" s="72">
        <v>39791</v>
      </c>
      <c r="E1951" s="83">
        <v>5</v>
      </c>
      <c r="F1951" s="83">
        <v>0</v>
      </c>
      <c r="G1951" s="84"/>
      <c r="H1951" s="84"/>
      <c r="I1951" s="84">
        <v>0</v>
      </c>
      <c r="J1951" s="84">
        <v>0</v>
      </c>
      <c r="K1951" s="84"/>
      <c r="L1951" s="84">
        <v>0</v>
      </c>
      <c r="M1951" s="84">
        <v>0</v>
      </c>
    </row>
    <row r="1952" spans="1:13">
      <c r="A1952" s="50">
        <v>11</v>
      </c>
      <c r="B1952" s="61" t="s">
        <v>459</v>
      </c>
      <c r="C1952" s="57">
        <v>1</v>
      </c>
      <c r="D1952" s="72">
        <v>39643</v>
      </c>
      <c r="E1952" s="83">
        <v>5</v>
      </c>
      <c r="F1952" s="83">
        <v>0</v>
      </c>
      <c r="G1952" s="84"/>
      <c r="H1952" s="84"/>
      <c r="I1952" s="84">
        <v>0</v>
      </c>
      <c r="J1952" s="84">
        <v>0</v>
      </c>
      <c r="K1952" s="84"/>
      <c r="L1952" s="84">
        <v>0</v>
      </c>
      <c r="M1952" s="84">
        <v>0</v>
      </c>
    </row>
    <row r="1953" spans="1:13">
      <c r="A1953" s="50">
        <v>11</v>
      </c>
      <c r="B1953" s="61" t="s">
        <v>459</v>
      </c>
      <c r="C1953" s="57">
        <v>2</v>
      </c>
      <c r="D1953" s="72">
        <v>39778</v>
      </c>
      <c r="E1953" s="83">
        <v>0</v>
      </c>
      <c r="F1953" s="83">
        <v>0</v>
      </c>
      <c r="G1953" s="84"/>
      <c r="H1953" s="84"/>
      <c r="I1953" s="84">
        <v>50</v>
      </c>
      <c r="J1953" s="84">
        <v>0</v>
      </c>
      <c r="K1953" s="84"/>
      <c r="L1953" s="84">
        <v>0</v>
      </c>
      <c r="M1953" s="84">
        <v>0</v>
      </c>
    </row>
    <row r="1954" spans="1:13">
      <c r="A1954" s="50">
        <v>11</v>
      </c>
      <c r="B1954" s="61" t="s">
        <v>422</v>
      </c>
      <c r="C1954" s="57">
        <v>1</v>
      </c>
      <c r="D1954" s="72">
        <v>39637</v>
      </c>
      <c r="E1954" s="83">
        <v>5</v>
      </c>
      <c r="F1954" s="83">
        <v>5</v>
      </c>
      <c r="G1954" s="84"/>
      <c r="H1954" s="84"/>
      <c r="I1954" s="84">
        <v>0</v>
      </c>
      <c r="J1954" s="84">
        <v>0</v>
      </c>
      <c r="K1954" s="84"/>
      <c r="L1954" s="84">
        <v>0</v>
      </c>
      <c r="M1954" s="84">
        <v>0</v>
      </c>
    </row>
    <row r="1955" spans="1:13">
      <c r="A1955" s="50">
        <v>11</v>
      </c>
      <c r="B1955" s="61" t="s">
        <v>281</v>
      </c>
      <c r="C1955" s="57">
        <v>1</v>
      </c>
      <c r="D1955" s="72">
        <v>39622</v>
      </c>
      <c r="E1955" s="83">
        <v>5</v>
      </c>
      <c r="F1955" s="83">
        <v>5</v>
      </c>
      <c r="G1955" s="84"/>
      <c r="H1955" s="84"/>
      <c r="I1955" s="84">
        <v>120</v>
      </c>
      <c r="J1955" s="84">
        <v>0</v>
      </c>
      <c r="K1955" s="84"/>
      <c r="L1955" s="84">
        <v>2</v>
      </c>
      <c r="M1955" s="84">
        <v>2</v>
      </c>
    </row>
    <row r="1956" spans="1:13">
      <c r="A1956" s="50">
        <v>11</v>
      </c>
      <c r="B1956" s="61" t="s">
        <v>281</v>
      </c>
      <c r="C1956" s="57">
        <v>2</v>
      </c>
      <c r="D1956" s="72">
        <v>39748</v>
      </c>
      <c r="E1956" s="83">
        <v>5</v>
      </c>
      <c r="F1956" s="83">
        <v>5</v>
      </c>
      <c r="G1956" s="84"/>
      <c r="H1956" s="84"/>
      <c r="I1956" s="84">
        <v>0</v>
      </c>
      <c r="J1956" s="84">
        <v>0</v>
      </c>
      <c r="K1956" s="84"/>
      <c r="L1956" s="84">
        <v>0</v>
      </c>
      <c r="M1956" s="84">
        <v>0</v>
      </c>
    </row>
    <row r="1957" spans="1:13">
      <c r="A1957" s="50">
        <v>11</v>
      </c>
      <c r="B1957" s="61" t="s">
        <v>284</v>
      </c>
      <c r="C1957" s="57">
        <v>1</v>
      </c>
      <c r="D1957" s="72">
        <v>39660</v>
      </c>
      <c r="E1957" s="83">
        <v>5</v>
      </c>
      <c r="F1957" s="83">
        <v>5</v>
      </c>
      <c r="G1957" s="84"/>
      <c r="H1957" s="84"/>
      <c r="I1957" s="85">
        <v>10000</v>
      </c>
      <c r="J1957" s="85">
        <v>0</v>
      </c>
      <c r="K1957" s="84"/>
      <c r="L1957" s="84">
        <v>2</v>
      </c>
      <c r="M1957" s="84">
        <v>2</v>
      </c>
    </row>
    <row r="1958" spans="1:13">
      <c r="A1958" s="50">
        <v>11</v>
      </c>
      <c r="B1958" s="61" t="s">
        <v>284</v>
      </c>
      <c r="C1958" s="57">
        <v>2</v>
      </c>
      <c r="D1958" s="72">
        <v>39797</v>
      </c>
      <c r="E1958" s="83">
        <v>5</v>
      </c>
      <c r="F1958" s="83">
        <v>0</v>
      </c>
      <c r="G1958" s="84"/>
      <c r="H1958" s="84"/>
      <c r="I1958" s="85">
        <v>0</v>
      </c>
      <c r="J1958" s="85">
        <v>10</v>
      </c>
      <c r="K1958" s="84"/>
      <c r="L1958" s="84">
        <v>2</v>
      </c>
      <c r="M1958" s="84">
        <v>2</v>
      </c>
    </row>
    <row r="1959" spans="1:13">
      <c r="A1959" s="50">
        <v>11</v>
      </c>
      <c r="B1959" s="61" t="s">
        <v>285</v>
      </c>
      <c r="C1959" s="57">
        <v>1</v>
      </c>
      <c r="D1959" s="72">
        <v>39644</v>
      </c>
      <c r="E1959" s="83">
        <v>5</v>
      </c>
      <c r="F1959" s="83">
        <v>5</v>
      </c>
      <c r="G1959" s="84"/>
      <c r="H1959" s="84"/>
      <c r="I1959" s="85">
        <v>0</v>
      </c>
      <c r="J1959" s="85">
        <v>0</v>
      </c>
      <c r="K1959" s="84"/>
      <c r="L1959" s="84">
        <v>4</v>
      </c>
      <c r="M1959" s="84">
        <v>4</v>
      </c>
    </row>
    <row r="1960" spans="1:13">
      <c r="A1960" s="50">
        <v>11</v>
      </c>
      <c r="B1960" s="61" t="s">
        <v>285</v>
      </c>
      <c r="C1960" s="57">
        <v>2</v>
      </c>
      <c r="D1960" s="72">
        <v>39804</v>
      </c>
      <c r="E1960" s="83">
        <v>5</v>
      </c>
      <c r="F1960" s="83">
        <v>0</v>
      </c>
      <c r="G1960" s="84"/>
      <c r="H1960" s="84"/>
      <c r="I1960" s="85">
        <v>0</v>
      </c>
      <c r="J1960" s="85">
        <v>0</v>
      </c>
      <c r="K1960" s="84"/>
      <c r="L1960" s="84">
        <v>0</v>
      </c>
      <c r="M1960" s="84">
        <v>0</v>
      </c>
    </row>
    <row r="1961" spans="1:13">
      <c r="A1961" s="50">
        <v>11</v>
      </c>
      <c r="B1961" s="61" t="s">
        <v>286</v>
      </c>
      <c r="C1961" s="57">
        <v>1</v>
      </c>
      <c r="D1961" s="72">
        <v>39651</v>
      </c>
      <c r="E1961" s="83">
        <v>5</v>
      </c>
      <c r="F1961" s="83">
        <v>5</v>
      </c>
      <c r="G1961" s="84"/>
      <c r="H1961" s="84"/>
      <c r="I1961" s="85">
        <v>0</v>
      </c>
      <c r="J1961" s="85">
        <v>0</v>
      </c>
      <c r="K1961" s="84"/>
      <c r="L1961" s="84">
        <v>2</v>
      </c>
      <c r="M1961" s="84">
        <v>2</v>
      </c>
    </row>
    <row r="1962" spans="1:13">
      <c r="A1962" s="50">
        <v>11</v>
      </c>
      <c r="B1962" s="61" t="s">
        <v>317</v>
      </c>
      <c r="C1962" s="57">
        <v>1</v>
      </c>
      <c r="D1962" s="72">
        <v>39294</v>
      </c>
      <c r="E1962" s="83">
        <v>0</v>
      </c>
      <c r="F1962" s="83">
        <v>0</v>
      </c>
      <c r="G1962" s="83"/>
      <c r="H1962" s="83"/>
      <c r="I1962" s="83">
        <v>0</v>
      </c>
      <c r="J1962" s="83">
        <v>0</v>
      </c>
      <c r="K1962" s="83"/>
      <c r="L1962" s="83">
        <v>0</v>
      </c>
      <c r="M1962" s="83">
        <v>0</v>
      </c>
    </row>
    <row r="1963" spans="1:13">
      <c r="A1963" s="50">
        <v>11</v>
      </c>
      <c r="B1963" s="61" t="s">
        <v>317</v>
      </c>
      <c r="C1963" s="57">
        <v>2</v>
      </c>
      <c r="D1963" s="72">
        <v>39386</v>
      </c>
      <c r="E1963" s="83">
        <v>0</v>
      </c>
      <c r="F1963" s="83">
        <v>0</v>
      </c>
      <c r="G1963" s="83"/>
      <c r="H1963" s="83"/>
      <c r="I1963" s="83">
        <v>0</v>
      </c>
      <c r="J1963" s="83">
        <v>0</v>
      </c>
      <c r="K1963" s="83"/>
      <c r="L1963" s="83">
        <v>0</v>
      </c>
      <c r="M1963" s="83">
        <v>0</v>
      </c>
    </row>
    <row r="1964" spans="1:13">
      <c r="A1964" s="50">
        <v>11</v>
      </c>
      <c r="B1964" s="61" t="s">
        <v>318</v>
      </c>
      <c r="C1964" s="57">
        <v>1</v>
      </c>
      <c r="D1964" s="72">
        <v>39294</v>
      </c>
      <c r="E1964" s="83">
        <v>5</v>
      </c>
      <c r="F1964" s="83">
        <v>0</v>
      </c>
      <c r="G1964" s="83"/>
      <c r="H1964" s="83"/>
      <c r="I1964" s="83">
        <v>0</v>
      </c>
      <c r="J1964" s="83">
        <v>0</v>
      </c>
      <c r="K1964" s="83"/>
      <c r="L1964" s="83">
        <v>0</v>
      </c>
      <c r="M1964" s="83">
        <v>0</v>
      </c>
    </row>
    <row r="1965" spans="1:13">
      <c r="A1965" s="50">
        <v>11</v>
      </c>
      <c r="B1965" s="61" t="s">
        <v>318</v>
      </c>
      <c r="C1965" s="57">
        <v>2</v>
      </c>
      <c r="D1965" s="72">
        <v>39386</v>
      </c>
      <c r="E1965" s="83">
        <v>0</v>
      </c>
      <c r="F1965" s="83">
        <v>0</v>
      </c>
      <c r="G1965" s="83"/>
      <c r="H1965" s="83"/>
      <c r="I1965" s="83">
        <v>0</v>
      </c>
      <c r="J1965" s="83">
        <v>0</v>
      </c>
      <c r="K1965" s="83"/>
      <c r="L1965" s="83">
        <v>0</v>
      </c>
      <c r="M1965" s="83">
        <v>0</v>
      </c>
    </row>
    <row r="1966" spans="1:13">
      <c r="A1966" s="50">
        <v>11</v>
      </c>
      <c r="B1966" s="61" t="s">
        <v>323</v>
      </c>
      <c r="C1966" s="57">
        <v>1</v>
      </c>
      <c r="D1966" s="72">
        <v>39294</v>
      </c>
      <c r="E1966" s="83">
        <v>0</v>
      </c>
      <c r="F1966" s="83">
        <v>0</v>
      </c>
      <c r="G1966" s="83"/>
      <c r="H1966" s="83"/>
      <c r="I1966" s="83">
        <v>0</v>
      </c>
      <c r="J1966" s="83">
        <v>0</v>
      </c>
      <c r="K1966" s="83"/>
      <c r="L1966" s="83">
        <v>0</v>
      </c>
      <c r="M1966" s="83">
        <v>0</v>
      </c>
    </row>
    <row r="1967" spans="1:13">
      <c r="A1967" s="50">
        <v>11</v>
      </c>
      <c r="B1967" s="61" t="s">
        <v>323</v>
      </c>
      <c r="C1967" s="57">
        <v>2</v>
      </c>
      <c r="D1967" s="72">
        <v>39386</v>
      </c>
      <c r="E1967" s="83">
        <v>5</v>
      </c>
      <c r="F1967" s="83">
        <v>0</v>
      </c>
      <c r="G1967" s="83"/>
      <c r="H1967" s="83"/>
      <c r="I1967" s="83">
        <v>0</v>
      </c>
      <c r="J1967" s="83">
        <v>0</v>
      </c>
      <c r="K1967" s="83"/>
      <c r="L1967" s="83">
        <v>19</v>
      </c>
      <c r="M1967" s="83">
        <v>19</v>
      </c>
    </row>
    <row r="1968" spans="1:13">
      <c r="A1968" s="50">
        <v>11</v>
      </c>
      <c r="B1968" s="61" t="s">
        <v>324</v>
      </c>
      <c r="C1968" s="57">
        <v>1</v>
      </c>
      <c r="D1968" s="72">
        <v>39294</v>
      </c>
      <c r="E1968" s="83">
        <v>5</v>
      </c>
      <c r="F1968" s="83">
        <v>0</v>
      </c>
      <c r="G1968" s="83"/>
      <c r="H1968" s="83"/>
      <c r="I1968" s="83">
        <v>0</v>
      </c>
      <c r="J1968" s="83">
        <v>0</v>
      </c>
      <c r="K1968" s="83"/>
      <c r="L1968" s="83">
        <v>0</v>
      </c>
      <c r="M1968" s="83">
        <v>0</v>
      </c>
    </row>
    <row r="1969" spans="1:13">
      <c r="A1969" s="50">
        <v>11</v>
      </c>
      <c r="B1969" s="61" t="s">
        <v>324</v>
      </c>
      <c r="C1969" s="57">
        <v>2</v>
      </c>
      <c r="D1969" s="72">
        <v>39386</v>
      </c>
      <c r="E1969" s="83">
        <v>0</v>
      </c>
      <c r="F1969" s="83">
        <v>0</v>
      </c>
      <c r="G1969" s="83"/>
      <c r="H1969" s="83"/>
      <c r="I1969" s="83">
        <v>0</v>
      </c>
      <c r="J1969" s="83">
        <v>0</v>
      </c>
      <c r="K1969" s="83"/>
      <c r="L1969" s="83">
        <v>19</v>
      </c>
      <c r="M1969" s="83">
        <v>19</v>
      </c>
    </row>
    <row r="1970" spans="1:13">
      <c r="A1970" s="50">
        <v>11</v>
      </c>
      <c r="B1970" s="61" t="s">
        <v>325</v>
      </c>
      <c r="C1970" s="57">
        <v>1</v>
      </c>
      <c r="D1970" s="72">
        <v>39294</v>
      </c>
      <c r="E1970" s="83">
        <v>5</v>
      </c>
      <c r="F1970" s="83">
        <v>0</v>
      </c>
      <c r="G1970" s="83"/>
      <c r="H1970" s="83"/>
      <c r="I1970" s="83">
        <v>0</v>
      </c>
      <c r="J1970" s="83">
        <v>0</v>
      </c>
      <c r="K1970" s="83"/>
      <c r="L1970" s="83">
        <v>0</v>
      </c>
      <c r="M1970" s="83">
        <v>0</v>
      </c>
    </row>
    <row r="1971" spans="1:13">
      <c r="A1971" s="50">
        <v>11</v>
      </c>
      <c r="B1971" s="61" t="s">
        <v>325</v>
      </c>
      <c r="C1971" s="57">
        <v>2</v>
      </c>
      <c r="D1971" s="72">
        <v>39386</v>
      </c>
      <c r="E1971" s="83">
        <v>0</v>
      </c>
      <c r="F1971" s="83">
        <v>0</v>
      </c>
      <c r="G1971" s="83"/>
      <c r="H1971" s="83"/>
      <c r="I1971" s="83">
        <v>0</v>
      </c>
      <c r="J1971" s="83">
        <v>0</v>
      </c>
      <c r="K1971" s="83"/>
      <c r="L1971" s="83">
        <v>19</v>
      </c>
      <c r="M1971" s="83">
        <v>19</v>
      </c>
    </row>
    <row r="1972" spans="1:13">
      <c r="A1972" s="50">
        <v>11</v>
      </c>
      <c r="B1972" s="61" t="s">
        <v>311</v>
      </c>
      <c r="C1972" s="57">
        <v>1</v>
      </c>
      <c r="D1972" s="72">
        <v>39294</v>
      </c>
      <c r="E1972" s="83">
        <v>0</v>
      </c>
      <c r="F1972" s="83">
        <v>0</v>
      </c>
      <c r="G1972" s="83"/>
      <c r="H1972" s="83"/>
      <c r="I1972" s="83">
        <v>0</v>
      </c>
      <c r="J1972" s="83">
        <v>0</v>
      </c>
      <c r="K1972" s="83"/>
      <c r="L1972" s="83">
        <v>0</v>
      </c>
      <c r="M1972" s="83">
        <v>0</v>
      </c>
    </row>
    <row r="1973" spans="1:13">
      <c r="A1973" s="50">
        <v>11</v>
      </c>
      <c r="B1973" s="61" t="s">
        <v>320</v>
      </c>
      <c r="C1973" s="57">
        <v>1</v>
      </c>
      <c r="D1973" s="72">
        <v>39294</v>
      </c>
      <c r="E1973" s="83">
        <v>0</v>
      </c>
      <c r="F1973" s="83">
        <v>0</v>
      </c>
      <c r="G1973" s="83"/>
      <c r="H1973" s="83"/>
      <c r="I1973" s="83">
        <v>0</v>
      </c>
      <c r="J1973" s="83">
        <v>0</v>
      </c>
      <c r="K1973" s="83"/>
      <c r="L1973" s="83">
        <v>0</v>
      </c>
      <c r="M1973" s="83">
        <v>0</v>
      </c>
    </row>
    <row r="1974" spans="1:13">
      <c r="A1974" s="50">
        <v>11</v>
      </c>
      <c r="B1974" s="61" t="s">
        <v>320</v>
      </c>
      <c r="C1974" s="57">
        <v>2</v>
      </c>
      <c r="D1974" s="72">
        <v>39386</v>
      </c>
      <c r="E1974" s="83">
        <v>0</v>
      </c>
      <c r="F1974" s="83">
        <v>0</v>
      </c>
      <c r="G1974" s="83"/>
      <c r="H1974" s="83"/>
      <c r="I1974" s="83">
        <v>0</v>
      </c>
      <c r="J1974" s="83">
        <v>0</v>
      </c>
      <c r="K1974" s="83"/>
      <c r="L1974" s="83">
        <v>0</v>
      </c>
      <c r="M1974" s="83">
        <v>0</v>
      </c>
    </row>
    <row r="1975" spans="1:13">
      <c r="A1975" s="50">
        <v>11</v>
      </c>
      <c r="B1975" s="61" t="s">
        <v>321</v>
      </c>
      <c r="C1975" s="57">
        <v>1</v>
      </c>
      <c r="D1975" s="72">
        <v>39294</v>
      </c>
      <c r="E1975" s="83">
        <v>0</v>
      </c>
      <c r="F1975" s="83">
        <v>0</v>
      </c>
      <c r="G1975" s="83"/>
      <c r="H1975" s="83"/>
      <c r="I1975" s="83">
        <v>0</v>
      </c>
      <c r="J1975" s="83">
        <v>0</v>
      </c>
      <c r="K1975" s="83"/>
      <c r="L1975" s="83">
        <v>0</v>
      </c>
      <c r="M1975" s="83">
        <v>0</v>
      </c>
    </row>
    <row r="1976" spans="1:13">
      <c r="A1976" s="50">
        <v>11</v>
      </c>
      <c r="B1976" s="61" t="s">
        <v>322</v>
      </c>
      <c r="C1976" s="57">
        <v>1</v>
      </c>
      <c r="D1976" s="72">
        <v>39386</v>
      </c>
      <c r="E1976" s="83">
        <v>0</v>
      </c>
      <c r="F1976" s="83">
        <v>0</v>
      </c>
      <c r="G1976" s="83"/>
      <c r="H1976" s="83"/>
      <c r="I1976" s="83">
        <v>0</v>
      </c>
      <c r="J1976" s="83">
        <v>0</v>
      </c>
      <c r="K1976" s="83"/>
      <c r="L1976" s="83">
        <v>0</v>
      </c>
      <c r="M1976" s="83">
        <v>0</v>
      </c>
    </row>
    <row r="1977" spans="1:13">
      <c r="A1977" s="50">
        <v>11</v>
      </c>
      <c r="B1977" s="61" t="s">
        <v>314</v>
      </c>
      <c r="C1977" s="57">
        <v>1</v>
      </c>
      <c r="D1977" s="72">
        <v>39294</v>
      </c>
      <c r="E1977" s="83">
        <v>0</v>
      </c>
      <c r="F1977" s="83">
        <v>0</v>
      </c>
      <c r="G1977" s="83"/>
      <c r="H1977" s="83"/>
      <c r="I1977" s="83">
        <v>0</v>
      </c>
      <c r="J1977" s="83">
        <v>0</v>
      </c>
      <c r="K1977" s="83"/>
      <c r="L1977" s="83">
        <v>0</v>
      </c>
      <c r="M1977" s="83">
        <v>0</v>
      </c>
    </row>
    <row r="1978" spans="1:13">
      <c r="A1978" s="50">
        <v>11</v>
      </c>
      <c r="B1978" s="61" t="s">
        <v>314</v>
      </c>
      <c r="C1978" s="57">
        <v>2</v>
      </c>
      <c r="D1978" s="72">
        <v>39386</v>
      </c>
      <c r="E1978" s="83">
        <v>0</v>
      </c>
      <c r="F1978" s="83">
        <v>0</v>
      </c>
      <c r="G1978" s="83"/>
      <c r="H1978" s="83"/>
      <c r="I1978" s="83">
        <v>0</v>
      </c>
      <c r="J1978" s="83">
        <v>0</v>
      </c>
      <c r="K1978" s="83"/>
      <c r="L1978" s="83">
        <v>0</v>
      </c>
      <c r="M1978" s="83">
        <v>0</v>
      </c>
    </row>
    <row r="1979" spans="1:13">
      <c r="A1979" s="50">
        <v>11</v>
      </c>
      <c r="B1979" s="61" t="s">
        <v>331</v>
      </c>
      <c r="C1979" s="57">
        <v>1</v>
      </c>
      <c r="D1979" s="72">
        <v>39294</v>
      </c>
      <c r="E1979" s="83">
        <v>0</v>
      </c>
      <c r="F1979" s="83">
        <v>0</v>
      </c>
      <c r="G1979" s="83"/>
      <c r="H1979" s="83"/>
      <c r="I1979" s="83">
        <v>0</v>
      </c>
      <c r="J1979" s="83">
        <v>0</v>
      </c>
      <c r="K1979" s="83"/>
      <c r="L1979" s="83">
        <v>0</v>
      </c>
      <c r="M1979" s="83">
        <v>0</v>
      </c>
    </row>
    <row r="1980" spans="1:13">
      <c r="A1980" s="50">
        <v>11</v>
      </c>
      <c r="B1980" s="61" t="s">
        <v>331</v>
      </c>
      <c r="C1980" s="57">
        <v>2</v>
      </c>
      <c r="D1980" s="72">
        <v>39386</v>
      </c>
      <c r="E1980" s="83">
        <v>5</v>
      </c>
      <c r="F1980" s="83">
        <v>0</v>
      </c>
      <c r="G1980" s="83"/>
      <c r="H1980" s="83"/>
      <c r="I1980" s="83">
        <v>0</v>
      </c>
      <c r="J1980" s="83">
        <v>0</v>
      </c>
      <c r="K1980" s="83"/>
      <c r="L1980" s="83">
        <v>0</v>
      </c>
      <c r="M1980" s="83">
        <v>0</v>
      </c>
    </row>
    <row r="1981" spans="1:13">
      <c r="A1981" s="50">
        <v>11</v>
      </c>
      <c r="B1981" s="61" t="s">
        <v>326</v>
      </c>
      <c r="C1981" s="57">
        <v>1</v>
      </c>
      <c r="D1981" s="72">
        <v>39294</v>
      </c>
      <c r="E1981" s="83">
        <v>5</v>
      </c>
      <c r="F1981" s="83">
        <v>0</v>
      </c>
      <c r="G1981" s="83"/>
      <c r="H1981" s="83"/>
      <c r="I1981" s="83">
        <v>0</v>
      </c>
      <c r="J1981" s="83">
        <v>0</v>
      </c>
      <c r="K1981" s="83"/>
      <c r="L1981" s="83">
        <v>13</v>
      </c>
      <c r="M1981" s="83">
        <v>13</v>
      </c>
    </row>
    <row r="1982" spans="1:13">
      <c r="A1982" s="50">
        <v>11</v>
      </c>
      <c r="B1982" s="61" t="s">
        <v>327</v>
      </c>
      <c r="C1982" s="57">
        <v>1</v>
      </c>
      <c r="D1982" s="72">
        <v>39294</v>
      </c>
      <c r="E1982" s="83">
        <v>0</v>
      </c>
      <c r="F1982" s="83">
        <v>0</v>
      </c>
      <c r="G1982" s="83"/>
      <c r="H1982" s="83"/>
      <c r="I1982" s="83">
        <v>0</v>
      </c>
      <c r="J1982" s="83">
        <v>0</v>
      </c>
      <c r="K1982" s="83"/>
      <c r="L1982" s="83">
        <v>13</v>
      </c>
      <c r="M1982" s="83">
        <v>13</v>
      </c>
    </row>
    <row r="1983" spans="1:13">
      <c r="A1983" s="50">
        <v>11</v>
      </c>
      <c r="B1983" s="61" t="s">
        <v>327</v>
      </c>
      <c r="C1983" s="57">
        <v>2</v>
      </c>
      <c r="D1983" s="72">
        <v>39386</v>
      </c>
      <c r="E1983" s="83">
        <v>0</v>
      </c>
      <c r="F1983" s="83">
        <v>0</v>
      </c>
      <c r="G1983" s="83"/>
      <c r="H1983" s="83"/>
      <c r="I1983" s="83">
        <v>0</v>
      </c>
      <c r="J1983" s="83">
        <v>0</v>
      </c>
      <c r="K1983" s="83"/>
      <c r="L1983" s="83">
        <v>0</v>
      </c>
      <c r="M1983" s="83">
        <v>0</v>
      </c>
    </row>
    <row r="1984" spans="1:13">
      <c r="A1984" s="50">
        <v>11</v>
      </c>
      <c r="B1984" s="61" t="s">
        <v>328</v>
      </c>
      <c r="C1984" s="57">
        <v>1</v>
      </c>
      <c r="D1984" s="72">
        <v>39294</v>
      </c>
      <c r="E1984" s="83">
        <v>0</v>
      </c>
      <c r="F1984" s="83">
        <v>0</v>
      </c>
      <c r="G1984" s="83"/>
      <c r="H1984" s="83"/>
      <c r="I1984" s="83">
        <v>0</v>
      </c>
      <c r="J1984" s="83">
        <v>0</v>
      </c>
      <c r="K1984" s="83"/>
      <c r="L1984" s="83">
        <v>13</v>
      </c>
      <c r="M1984" s="83">
        <v>13</v>
      </c>
    </row>
    <row r="1985" spans="1:13">
      <c r="A1985" s="50">
        <v>11</v>
      </c>
      <c r="B1985" s="61" t="s">
        <v>328</v>
      </c>
      <c r="C1985" s="57">
        <v>2</v>
      </c>
      <c r="D1985" s="72">
        <v>39386</v>
      </c>
      <c r="E1985" s="83">
        <v>5</v>
      </c>
      <c r="F1985" s="83">
        <v>0</v>
      </c>
      <c r="G1985" s="83"/>
      <c r="H1985" s="83"/>
      <c r="I1985" s="83">
        <v>0</v>
      </c>
      <c r="J1985" s="83">
        <v>0</v>
      </c>
      <c r="K1985" s="83"/>
      <c r="L1985" s="83">
        <v>19</v>
      </c>
      <c r="M1985" s="83">
        <v>19</v>
      </c>
    </row>
    <row r="1986" spans="1:13">
      <c r="A1986" s="50">
        <v>11</v>
      </c>
      <c r="B1986" s="61" t="s">
        <v>329</v>
      </c>
      <c r="C1986" s="57">
        <v>1</v>
      </c>
      <c r="D1986" s="72">
        <v>39294</v>
      </c>
      <c r="E1986" s="83">
        <v>5</v>
      </c>
      <c r="F1986" s="83">
        <v>0</v>
      </c>
      <c r="G1986" s="83"/>
      <c r="H1986" s="83"/>
      <c r="I1986" s="83">
        <v>0</v>
      </c>
      <c r="J1986" s="83">
        <v>0</v>
      </c>
      <c r="K1986" s="83"/>
      <c r="L1986" s="83">
        <v>0</v>
      </c>
      <c r="M1986" s="83">
        <v>0</v>
      </c>
    </row>
    <row r="1987" spans="1:13">
      <c r="A1987" s="50">
        <v>11</v>
      </c>
      <c r="B1987" s="61" t="s">
        <v>332</v>
      </c>
      <c r="C1987" s="57">
        <v>1</v>
      </c>
      <c r="D1987" s="72">
        <v>39386</v>
      </c>
      <c r="E1987" s="83">
        <v>5</v>
      </c>
      <c r="F1987" s="83">
        <v>0</v>
      </c>
      <c r="G1987" s="83"/>
      <c r="H1987" s="83"/>
      <c r="I1987" s="83">
        <v>0</v>
      </c>
      <c r="J1987" s="83">
        <v>0</v>
      </c>
      <c r="K1987" s="83"/>
      <c r="L1987" s="83">
        <v>19</v>
      </c>
      <c r="M1987" s="83">
        <v>19</v>
      </c>
    </row>
    <row r="1988" spans="1:13">
      <c r="A1988" s="50">
        <v>11</v>
      </c>
      <c r="B1988" s="61" t="s">
        <v>259</v>
      </c>
      <c r="C1988" s="57">
        <v>1</v>
      </c>
      <c r="D1988" s="72">
        <v>39630</v>
      </c>
      <c r="E1988" s="83">
        <v>0</v>
      </c>
      <c r="F1988" s="83">
        <v>0</v>
      </c>
      <c r="G1988" s="83"/>
      <c r="H1988" s="83"/>
      <c r="I1988" s="83">
        <v>0</v>
      </c>
      <c r="J1988" s="83">
        <v>0</v>
      </c>
      <c r="K1988" s="83"/>
      <c r="L1988" s="83">
        <v>2</v>
      </c>
      <c r="M1988" s="83">
        <v>2</v>
      </c>
    </row>
    <row r="1989" spans="1:13">
      <c r="A1989" s="50">
        <v>11</v>
      </c>
      <c r="B1989" s="61" t="s">
        <v>259</v>
      </c>
      <c r="C1989" s="57">
        <v>2</v>
      </c>
      <c r="D1989" s="72">
        <v>39769</v>
      </c>
      <c r="E1989" s="83">
        <v>0</v>
      </c>
      <c r="F1989" s="83">
        <v>0</v>
      </c>
      <c r="G1989" s="83"/>
      <c r="H1989" s="83"/>
      <c r="I1989" s="83">
        <v>0</v>
      </c>
      <c r="J1989" s="83">
        <v>0</v>
      </c>
      <c r="K1989" s="83"/>
      <c r="L1989" s="83">
        <v>0</v>
      </c>
      <c r="M1989" s="83">
        <v>0</v>
      </c>
    </row>
    <row r="1990" spans="1:13">
      <c r="A1990" s="50">
        <v>11</v>
      </c>
      <c r="B1990" s="61" t="s">
        <v>298</v>
      </c>
      <c r="C1990" s="57">
        <v>1</v>
      </c>
      <c r="D1990" s="72">
        <v>39630</v>
      </c>
      <c r="E1990" s="83">
        <v>5</v>
      </c>
      <c r="F1990" s="83">
        <v>0</v>
      </c>
      <c r="G1990" s="83"/>
      <c r="H1990" s="83"/>
      <c r="I1990" s="83">
        <v>0</v>
      </c>
      <c r="J1990" s="83">
        <v>0</v>
      </c>
      <c r="K1990" s="83"/>
      <c r="L1990" s="83">
        <v>12</v>
      </c>
      <c r="M1990" s="83">
        <v>12</v>
      </c>
    </row>
    <row r="1991" spans="1:13">
      <c r="A1991" s="50">
        <v>11</v>
      </c>
      <c r="B1991" s="61" t="s">
        <v>298</v>
      </c>
      <c r="C1991" s="57">
        <v>2</v>
      </c>
      <c r="D1991" s="72">
        <v>39759</v>
      </c>
      <c r="E1991" s="83">
        <v>5</v>
      </c>
      <c r="F1991" s="83">
        <v>0</v>
      </c>
      <c r="G1991" s="83"/>
      <c r="H1991" s="83"/>
      <c r="I1991" s="83">
        <v>0</v>
      </c>
      <c r="J1991" s="83">
        <v>0</v>
      </c>
      <c r="K1991" s="83"/>
      <c r="L1991" s="83">
        <v>2</v>
      </c>
      <c r="M1991" s="83">
        <v>2</v>
      </c>
    </row>
    <row r="1992" spans="1:13">
      <c r="A1992" s="50">
        <v>11</v>
      </c>
      <c r="B1992" s="61" t="s">
        <v>513</v>
      </c>
      <c r="C1992" s="57">
        <v>1</v>
      </c>
      <c r="D1992" s="72">
        <v>39631</v>
      </c>
      <c r="E1992" s="83">
        <v>0</v>
      </c>
      <c r="F1992" s="83">
        <v>0</v>
      </c>
      <c r="G1992" s="83"/>
      <c r="H1992" s="83"/>
      <c r="I1992" s="83">
        <v>0</v>
      </c>
      <c r="J1992" s="83">
        <v>0</v>
      </c>
      <c r="K1992" s="83"/>
      <c r="L1992" s="83">
        <v>0</v>
      </c>
      <c r="M1992" s="83">
        <v>0</v>
      </c>
    </row>
    <row r="1993" spans="1:13">
      <c r="A1993" s="50">
        <v>11</v>
      </c>
      <c r="B1993" s="61" t="s">
        <v>513</v>
      </c>
      <c r="C1993" s="57">
        <v>2</v>
      </c>
      <c r="D1993" s="72">
        <v>39759</v>
      </c>
      <c r="E1993" s="83">
        <v>5</v>
      </c>
      <c r="F1993" s="83">
        <v>0</v>
      </c>
      <c r="G1993" s="83"/>
      <c r="H1993" s="83"/>
      <c r="I1993" s="83">
        <v>0</v>
      </c>
      <c r="J1993" s="83">
        <v>0</v>
      </c>
      <c r="K1993" s="83"/>
      <c r="L1993" s="83">
        <v>0</v>
      </c>
      <c r="M1993" s="83">
        <v>0</v>
      </c>
    </row>
    <row r="1994" spans="1:13">
      <c r="A1994" s="50">
        <v>11</v>
      </c>
      <c r="B1994" s="61" t="s">
        <v>261</v>
      </c>
      <c r="C1994" s="57">
        <v>1</v>
      </c>
      <c r="D1994" s="72">
        <v>39633</v>
      </c>
      <c r="E1994" s="83">
        <v>0</v>
      </c>
      <c r="F1994" s="83">
        <v>0</v>
      </c>
      <c r="G1994" s="83"/>
      <c r="H1994" s="83"/>
      <c r="I1994" s="83">
        <v>0</v>
      </c>
      <c r="J1994" s="83">
        <v>0</v>
      </c>
      <c r="K1994" s="83"/>
      <c r="L1994" s="83">
        <v>2</v>
      </c>
      <c r="M1994" s="83">
        <v>2</v>
      </c>
    </row>
    <row r="1995" spans="1:13">
      <c r="A1995" s="50">
        <v>11</v>
      </c>
      <c r="B1995" s="61" t="s">
        <v>261</v>
      </c>
      <c r="C1995" s="57">
        <v>2</v>
      </c>
      <c r="D1995" s="72">
        <v>39763</v>
      </c>
      <c r="E1995" s="83">
        <v>0</v>
      </c>
      <c r="F1995" s="83">
        <v>0</v>
      </c>
      <c r="G1995" s="83"/>
      <c r="H1995" s="83"/>
      <c r="I1995" s="83">
        <v>0</v>
      </c>
      <c r="J1995" s="83">
        <v>0</v>
      </c>
      <c r="K1995" s="83"/>
      <c r="L1995" s="83">
        <v>0</v>
      </c>
      <c r="M1995" s="83">
        <v>0</v>
      </c>
    </row>
    <row r="1996" spans="1:13">
      <c r="A1996" s="50">
        <v>11</v>
      </c>
      <c r="B1996" s="61" t="s">
        <v>444</v>
      </c>
      <c r="C1996" s="57">
        <v>1</v>
      </c>
      <c r="D1996" s="72">
        <v>39633</v>
      </c>
      <c r="E1996" s="83">
        <v>0</v>
      </c>
      <c r="F1996" s="83">
        <v>0</v>
      </c>
      <c r="G1996" s="83"/>
      <c r="H1996" s="83"/>
      <c r="I1996" s="83">
        <v>0</v>
      </c>
      <c r="J1996" s="83">
        <v>0</v>
      </c>
      <c r="K1996" s="83"/>
      <c r="L1996" s="83">
        <v>0</v>
      </c>
      <c r="M1996" s="83">
        <v>0</v>
      </c>
    </row>
    <row r="1997" spans="1:13">
      <c r="A1997" s="50">
        <v>11</v>
      </c>
      <c r="B1997" s="61" t="s">
        <v>444</v>
      </c>
      <c r="C1997" s="57">
        <v>2</v>
      </c>
      <c r="D1997" s="72">
        <v>39763</v>
      </c>
      <c r="E1997" s="83">
        <v>0</v>
      </c>
      <c r="F1997" s="83">
        <v>0</v>
      </c>
      <c r="G1997" s="83"/>
      <c r="H1997" s="83"/>
      <c r="I1997" s="83">
        <v>0</v>
      </c>
      <c r="J1997" s="83">
        <v>0</v>
      </c>
      <c r="K1997" s="83"/>
      <c r="L1997" s="83">
        <v>0</v>
      </c>
      <c r="M1997" s="83">
        <v>0</v>
      </c>
    </row>
    <row r="1998" spans="1:13">
      <c r="A1998" s="50">
        <v>11</v>
      </c>
      <c r="B1998" s="61" t="s">
        <v>262</v>
      </c>
      <c r="C1998" s="57">
        <v>1</v>
      </c>
      <c r="D1998" s="72">
        <v>39633</v>
      </c>
      <c r="E1998" s="83">
        <v>5</v>
      </c>
      <c r="F1998" s="83">
        <v>0</v>
      </c>
      <c r="G1998" s="83"/>
      <c r="H1998" s="83"/>
      <c r="I1998" s="83">
        <v>0</v>
      </c>
      <c r="J1998" s="83">
        <v>0</v>
      </c>
      <c r="K1998" s="83"/>
      <c r="L1998" s="83">
        <v>2</v>
      </c>
      <c r="M1998" s="83">
        <v>2</v>
      </c>
    </row>
    <row r="1999" spans="1:13">
      <c r="A1999" s="50">
        <v>11</v>
      </c>
      <c r="B1999" s="61" t="s">
        <v>262</v>
      </c>
      <c r="C1999" s="57">
        <v>2</v>
      </c>
      <c r="D1999" s="72">
        <v>39763</v>
      </c>
      <c r="E1999" s="83">
        <v>5</v>
      </c>
      <c r="F1999" s="83">
        <v>0</v>
      </c>
      <c r="G1999" s="83"/>
      <c r="H1999" s="83"/>
      <c r="I1999" s="83">
        <v>0</v>
      </c>
      <c r="J1999" s="83">
        <v>0</v>
      </c>
      <c r="K1999" s="83"/>
      <c r="L1999" s="83">
        <v>2</v>
      </c>
      <c r="M1999" s="83">
        <v>2</v>
      </c>
    </row>
    <row r="2000" spans="1:13">
      <c r="A2000" s="50">
        <v>11</v>
      </c>
      <c r="B2000" s="61" t="s">
        <v>263</v>
      </c>
      <c r="C2000" s="57">
        <v>1</v>
      </c>
      <c r="D2000" s="72">
        <v>39637</v>
      </c>
      <c r="E2000" s="83">
        <v>0</v>
      </c>
      <c r="F2000" s="83">
        <v>0</v>
      </c>
      <c r="G2000" s="83"/>
      <c r="H2000" s="83"/>
      <c r="I2000" s="83">
        <v>0</v>
      </c>
      <c r="J2000" s="83">
        <v>0</v>
      </c>
      <c r="K2000" s="83"/>
      <c r="L2000" s="83">
        <v>2</v>
      </c>
      <c r="M2000" s="83">
        <v>2</v>
      </c>
    </row>
    <row r="2001" spans="1:13">
      <c r="A2001" s="50">
        <v>11</v>
      </c>
      <c r="B2001" s="61" t="s">
        <v>263</v>
      </c>
      <c r="C2001" s="57">
        <v>2</v>
      </c>
      <c r="D2001" s="72">
        <v>39764</v>
      </c>
      <c r="E2001" s="83">
        <v>0</v>
      </c>
      <c r="F2001" s="83">
        <v>0</v>
      </c>
      <c r="G2001" s="83"/>
      <c r="H2001" s="83"/>
      <c r="I2001" s="83">
        <v>0</v>
      </c>
      <c r="J2001" s="83">
        <v>0</v>
      </c>
      <c r="K2001" s="83"/>
      <c r="L2001" s="83">
        <v>4</v>
      </c>
      <c r="M2001" s="83">
        <v>4</v>
      </c>
    </row>
    <row r="2002" spans="1:13">
      <c r="A2002" s="50">
        <v>11</v>
      </c>
      <c r="B2002" s="61" t="s">
        <v>265</v>
      </c>
      <c r="C2002" s="57">
        <v>1</v>
      </c>
      <c r="D2002" s="72">
        <v>39640</v>
      </c>
      <c r="E2002" s="83">
        <v>0</v>
      </c>
      <c r="F2002" s="83">
        <v>0</v>
      </c>
      <c r="G2002" s="83"/>
      <c r="H2002" s="83"/>
      <c r="I2002" s="83">
        <v>0</v>
      </c>
      <c r="J2002" s="83">
        <v>0</v>
      </c>
      <c r="K2002" s="83"/>
      <c r="L2002" s="83">
        <v>2</v>
      </c>
      <c r="M2002" s="83">
        <v>2</v>
      </c>
    </row>
    <row r="2003" spans="1:13">
      <c r="A2003" s="50">
        <v>11</v>
      </c>
      <c r="B2003" s="61" t="s">
        <v>265</v>
      </c>
      <c r="C2003" s="57">
        <v>2</v>
      </c>
      <c r="D2003" s="72">
        <v>39765</v>
      </c>
      <c r="E2003" s="83">
        <v>0</v>
      </c>
      <c r="F2003" s="83">
        <v>0</v>
      </c>
      <c r="G2003" s="83"/>
      <c r="H2003" s="83"/>
      <c r="I2003" s="83">
        <v>0</v>
      </c>
      <c r="J2003" s="83">
        <v>10</v>
      </c>
      <c r="K2003" s="83"/>
      <c r="L2003" s="83">
        <v>2</v>
      </c>
      <c r="M2003" s="83">
        <v>2</v>
      </c>
    </row>
    <row r="2004" spans="1:13">
      <c r="A2004" s="50">
        <v>11</v>
      </c>
      <c r="B2004" s="61" t="s">
        <v>443</v>
      </c>
      <c r="C2004" s="57">
        <v>1</v>
      </c>
      <c r="D2004" s="72">
        <v>39640</v>
      </c>
      <c r="E2004" s="83">
        <v>0</v>
      </c>
      <c r="F2004" s="83">
        <v>0</v>
      </c>
      <c r="G2004" s="83"/>
      <c r="H2004" s="83"/>
      <c r="I2004" s="83">
        <v>0</v>
      </c>
      <c r="J2004" s="83">
        <v>0</v>
      </c>
      <c r="K2004" s="83"/>
      <c r="L2004" s="83">
        <v>0</v>
      </c>
      <c r="M2004" s="83">
        <v>0</v>
      </c>
    </row>
    <row r="2005" spans="1:13">
      <c r="A2005" s="50">
        <v>11</v>
      </c>
      <c r="B2005" s="61" t="s">
        <v>299</v>
      </c>
      <c r="C2005" s="57">
        <v>1</v>
      </c>
      <c r="D2005" s="72">
        <v>39640</v>
      </c>
      <c r="E2005" s="83">
        <v>5</v>
      </c>
      <c r="F2005" s="83">
        <v>0</v>
      </c>
      <c r="G2005" s="83"/>
      <c r="H2005" s="83"/>
      <c r="I2005" s="83">
        <v>0</v>
      </c>
      <c r="J2005" s="83">
        <v>0</v>
      </c>
      <c r="K2005" s="83"/>
      <c r="L2005" s="83">
        <v>0</v>
      </c>
      <c r="M2005" s="83">
        <v>0</v>
      </c>
    </row>
    <row r="2006" spans="1:13">
      <c r="A2006" s="50">
        <v>11</v>
      </c>
      <c r="B2006" s="61" t="s">
        <v>299</v>
      </c>
      <c r="C2006" s="57">
        <v>2</v>
      </c>
      <c r="D2006" s="72">
        <v>39765</v>
      </c>
      <c r="E2006" s="83">
        <v>5</v>
      </c>
      <c r="F2006" s="83">
        <v>0</v>
      </c>
      <c r="G2006" s="83"/>
      <c r="H2006" s="83"/>
      <c r="I2006" s="83">
        <v>0</v>
      </c>
      <c r="J2006" s="83">
        <v>0</v>
      </c>
      <c r="K2006" s="83"/>
      <c r="L2006" s="83">
        <v>2</v>
      </c>
      <c r="M2006" s="83">
        <v>2</v>
      </c>
    </row>
    <row r="2007" spans="1:13">
      <c r="A2007" s="50">
        <v>11</v>
      </c>
      <c r="B2007" s="61" t="s">
        <v>445</v>
      </c>
      <c r="C2007" s="57">
        <v>1</v>
      </c>
      <c r="D2007" s="72">
        <v>39644</v>
      </c>
      <c r="E2007" s="83">
        <v>5</v>
      </c>
      <c r="F2007" s="83">
        <v>0</v>
      </c>
      <c r="G2007" s="83"/>
      <c r="H2007" s="83"/>
      <c r="I2007" s="83">
        <v>0</v>
      </c>
      <c r="J2007" s="83">
        <v>0</v>
      </c>
      <c r="K2007" s="83"/>
      <c r="L2007" s="83">
        <v>0</v>
      </c>
      <c r="M2007" s="83">
        <v>0</v>
      </c>
    </row>
    <row r="2008" spans="1:13">
      <c r="A2008" s="50">
        <v>11</v>
      </c>
      <c r="B2008" s="61" t="s">
        <v>445</v>
      </c>
      <c r="C2008" s="57">
        <v>2</v>
      </c>
      <c r="D2008" s="72">
        <v>39752</v>
      </c>
      <c r="E2008" s="83">
        <v>0</v>
      </c>
      <c r="F2008" s="83">
        <v>0</v>
      </c>
      <c r="G2008" s="83"/>
      <c r="H2008" s="83"/>
      <c r="I2008" s="83">
        <v>0</v>
      </c>
      <c r="J2008" s="83">
        <v>0</v>
      </c>
      <c r="K2008" s="83"/>
      <c r="L2008" s="83">
        <v>0</v>
      </c>
      <c r="M2008" s="83">
        <v>0</v>
      </c>
    </row>
    <row r="2009" spans="1:13">
      <c r="A2009" s="50">
        <v>11</v>
      </c>
      <c r="B2009" s="61" t="s">
        <v>267</v>
      </c>
      <c r="C2009" s="57">
        <v>1</v>
      </c>
      <c r="D2009" s="72">
        <v>39643</v>
      </c>
      <c r="E2009" s="83">
        <v>0</v>
      </c>
      <c r="F2009" s="83">
        <v>0</v>
      </c>
      <c r="G2009" s="83"/>
      <c r="H2009" s="83"/>
      <c r="I2009" s="83">
        <v>0</v>
      </c>
      <c r="J2009" s="83">
        <v>0</v>
      </c>
      <c r="K2009" s="83"/>
      <c r="L2009" s="83">
        <v>2</v>
      </c>
      <c r="M2009" s="83">
        <v>2</v>
      </c>
    </row>
    <row r="2010" spans="1:13">
      <c r="A2010" s="50">
        <v>11</v>
      </c>
      <c r="B2010" s="61" t="s">
        <v>408</v>
      </c>
      <c r="C2010" s="57">
        <v>1</v>
      </c>
      <c r="D2010" s="72">
        <v>39779</v>
      </c>
      <c r="E2010" s="83">
        <v>0</v>
      </c>
      <c r="F2010" s="83">
        <v>0</v>
      </c>
      <c r="G2010" s="83"/>
      <c r="H2010" s="83"/>
      <c r="I2010" s="83">
        <v>0</v>
      </c>
      <c r="J2010" s="83">
        <v>0</v>
      </c>
      <c r="K2010" s="83"/>
      <c r="L2010" s="83">
        <v>0</v>
      </c>
      <c r="M2010" s="83">
        <v>0</v>
      </c>
    </row>
    <row r="2011" spans="1:13">
      <c r="A2011" s="50">
        <v>11</v>
      </c>
      <c r="B2011" s="61" t="s">
        <v>268</v>
      </c>
      <c r="C2011" s="57">
        <v>1</v>
      </c>
      <c r="D2011" s="72">
        <v>39644</v>
      </c>
      <c r="E2011" s="83">
        <v>0</v>
      </c>
      <c r="F2011" s="83">
        <v>0</v>
      </c>
      <c r="G2011" s="83"/>
      <c r="H2011" s="83"/>
      <c r="I2011" s="83">
        <v>0</v>
      </c>
      <c r="J2011" s="83">
        <v>0</v>
      </c>
      <c r="K2011" s="83"/>
      <c r="L2011" s="83">
        <v>2</v>
      </c>
      <c r="M2011" s="83">
        <v>2</v>
      </c>
    </row>
    <row r="2012" spans="1:13">
      <c r="A2012" s="50">
        <v>11</v>
      </c>
      <c r="B2012" s="61" t="s">
        <v>268</v>
      </c>
      <c r="C2012" s="57">
        <v>2</v>
      </c>
      <c r="D2012" s="72">
        <v>39752</v>
      </c>
      <c r="E2012" s="83">
        <v>0</v>
      </c>
      <c r="F2012" s="83">
        <v>0</v>
      </c>
      <c r="G2012" s="83"/>
      <c r="H2012" s="83"/>
      <c r="I2012" s="83">
        <v>60</v>
      </c>
      <c r="J2012" s="83">
        <v>0</v>
      </c>
      <c r="K2012" s="83"/>
      <c r="L2012" s="83">
        <v>2</v>
      </c>
      <c r="M2012" s="83">
        <v>2</v>
      </c>
    </row>
    <row r="2013" spans="1:13">
      <c r="A2013" s="50">
        <v>11</v>
      </c>
      <c r="B2013" s="61" t="s">
        <v>269</v>
      </c>
      <c r="C2013" s="57">
        <v>1</v>
      </c>
      <c r="D2013" s="72">
        <v>39645</v>
      </c>
      <c r="E2013" s="83">
        <v>0</v>
      </c>
      <c r="F2013" s="83">
        <v>0</v>
      </c>
      <c r="G2013" s="83"/>
      <c r="H2013" s="83"/>
      <c r="I2013" s="83">
        <v>0</v>
      </c>
      <c r="J2013" s="83">
        <v>0</v>
      </c>
      <c r="K2013" s="83"/>
      <c r="L2013" s="83">
        <v>2</v>
      </c>
      <c r="M2013" s="83">
        <v>2</v>
      </c>
    </row>
    <row r="2014" spans="1:13">
      <c r="A2014" s="50">
        <v>11</v>
      </c>
      <c r="B2014" s="61" t="s">
        <v>269</v>
      </c>
      <c r="C2014" s="57">
        <v>2</v>
      </c>
      <c r="D2014" s="72">
        <v>39772</v>
      </c>
      <c r="E2014" s="83">
        <v>0</v>
      </c>
      <c r="F2014" s="83">
        <v>0</v>
      </c>
      <c r="G2014" s="83"/>
      <c r="H2014" s="83"/>
      <c r="I2014" s="83">
        <v>30</v>
      </c>
      <c r="J2014" s="83">
        <v>0</v>
      </c>
      <c r="K2014" s="83"/>
      <c r="L2014" s="83">
        <v>0</v>
      </c>
      <c r="M2014" s="83">
        <v>0</v>
      </c>
    </row>
    <row r="2015" spans="1:13">
      <c r="A2015" s="50">
        <v>11</v>
      </c>
      <c r="B2015" s="61" t="s">
        <v>447</v>
      </c>
      <c r="C2015" s="57">
        <v>1</v>
      </c>
      <c r="D2015" s="72">
        <v>39645</v>
      </c>
      <c r="E2015" s="83">
        <v>5</v>
      </c>
      <c r="F2015" s="83">
        <v>0</v>
      </c>
      <c r="G2015" s="83"/>
      <c r="H2015" s="83"/>
      <c r="I2015" s="83">
        <v>0</v>
      </c>
      <c r="J2015" s="83">
        <v>0</v>
      </c>
      <c r="K2015" s="83"/>
      <c r="L2015" s="83">
        <v>0</v>
      </c>
      <c r="M2015" s="83">
        <v>0</v>
      </c>
    </row>
    <row r="2016" spans="1:13">
      <c r="A2016" s="50">
        <v>11</v>
      </c>
      <c r="B2016" s="61" t="s">
        <v>447</v>
      </c>
      <c r="C2016" s="57">
        <v>2</v>
      </c>
      <c r="D2016" s="72">
        <v>39779</v>
      </c>
      <c r="E2016" s="83">
        <v>0</v>
      </c>
      <c r="F2016" s="83">
        <v>0</v>
      </c>
      <c r="G2016" s="83"/>
      <c r="H2016" s="83"/>
      <c r="I2016" s="83">
        <v>0</v>
      </c>
      <c r="J2016" s="83">
        <v>0</v>
      </c>
      <c r="K2016" s="83"/>
      <c r="L2016" s="83">
        <v>0</v>
      </c>
      <c r="M2016" s="83">
        <v>0</v>
      </c>
    </row>
    <row r="2017" spans="1:13">
      <c r="A2017" s="50">
        <v>11</v>
      </c>
      <c r="B2017" s="61" t="s">
        <v>271</v>
      </c>
      <c r="C2017" s="57">
        <v>1</v>
      </c>
      <c r="D2017" s="72">
        <v>39646</v>
      </c>
      <c r="E2017" s="83">
        <v>0</v>
      </c>
      <c r="F2017" s="83">
        <v>0</v>
      </c>
      <c r="G2017" s="83"/>
      <c r="H2017" s="83"/>
      <c r="I2017" s="83">
        <v>0</v>
      </c>
      <c r="J2017" s="83">
        <v>0</v>
      </c>
      <c r="K2017" s="83"/>
      <c r="L2017" s="83">
        <v>2</v>
      </c>
      <c r="M2017" s="83">
        <v>2</v>
      </c>
    </row>
    <row r="2018" spans="1:13">
      <c r="A2018" s="50">
        <v>11</v>
      </c>
      <c r="B2018" s="61" t="s">
        <v>271</v>
      </c>
      <c r="C2018" s="57">
        <v>2</v>
      </c>
      <c r="D2018" s="72">
        <v>39770</v>
      </c>
      <c r="E2018" s="83">
        <v>0</v>
      </c>
      <c r="F2018" s="83">
        <v>0</v>
      </c>
      <c r="G2018" s="83"/>
      <c r="H2018" s="83"/>
      <c r="I2018" s="83">
        <v>20</v>
      </c>
      <c r="J2018" s="83">
        <v>0</v>
      </c>
      <c r="K2018" s="83"/>
      <c r="L2018" s="83">
        <v>0</v>
      </c>
      <c r="M2018" s="83">
        <v>0</v>
      </c>
    </row>
    <row r="2019" spans="1:13">
      <c r="A2019" s="50">
        <v>11</v>
      </c>
      <c r="B2019" s="61" t="s">
        <v>272</v>
      </c>
      <c r="C2019" s="57">
        <v>1</v>
      </c>
      <c r="D2019" s="72">
        <v>39646</v>
      </c>
      <c r="E2019" s="83">
        <v>0</v>
      </c>
      <c r="F2019" s="83">
        <v>0</v>
      </c>
      <c r="G2019" s="83"/>
      <c r="H2019" s="83"/>
      <c r="I2019" s="83">
        <v>0</v>
      </c>
      <c r="J2019" s="83">
        <v>0</v>
      </c>
      <c r="K2019" s="83"/>
      <c r="L2019" s="83">
        <v>2</v>
      </c>
      <c r="M2019" s="83">
        <v>2</v>
      </c>
    </row>
    <row r="2020" spans="1:13">
      <c r="A2020" s="50">
        <v>11</v>
      </c>
      <c r="B2020" s="61" t="s">
        <v>272</v>
      </c>
      <c r="C2020" s="57">
        <v>2</v>
      </c>
      <c r="D2020" s="72">
        <v>39778</v>
      </c>
      <c r="E2020" s="83">
        <v>0</v>
      </c>
      <c r="F2020" s="83">
        <v>0</v>
      </c>
      <c r="G2020" s="83"/>
      <c r="H2020" s="83"/>
      <c r="I2020" s="83">
        <v>0</v>
      </c>
      <c r="J2020" s="83">
        <v>0</v>
      </c>
      <c r="K2020" s="83"/>
      <c r="L2020" s="83">
        <v>0</v>
      </c>
      <c r="M2020" s="83">
        <v>0</v>
      </c>
    </row>
    <row r="2021" spans="1:13">
      <c r="A2021" s="50">
        <v>11</v>
      </c>
      <c r="B2021" s="61" t="s">
        <v>273</v>
      </c>
      <c r="C2021" s="57">
        <v>1</v>
      </c>
      <c r="D2021" s="72">
        <v>39646</v>
      </c>
      <c r="E2021" s="83">
        <v>5</v>
      </c>
      <c r="F2021" s="83">
        <v>0</v>
      </c>
      <c r="G2021" s="83"/>
      <c r="H2021" s="83"/>
      <c r="I2021" s="83">
        <v>0</v>
      </c>
      <c r="J2021" s="83">
        <v>0</v>
      </c>
      <c r="K2021" s="83"/>
      <c r="L2021" s="83">
        <v>2</v>
      </c>
      <c r="M2021" s="83">
        <v>2</v>
      </c>
    </row>
    <row r="2022" spans="1:13">
      <c r="A2022" s="50">
        <v>11</v>
      </c>
      <c r="B2022" s="61" t="s">
        <v>273</v>
      </c>
      <c r="C2022" s="57">
        <v>2</v>
      </c>
      <c r="D2022" s="72">
        <v>39779</v>
      </c>
      <c r="E2022" s="83">
        <v>0</v>
      </c>
      <c r="F2022" s="83">
        <v>0</v>
      </c>
      <c r="G2022" s="83"/>
      <c r="H2022" s="83"/>
      <c r="I2022" s="83">
        <v>0</v>
      </c>
      <c r="J2022" s="83">
        <v>0</v>
      </c>
      <c r="K2022" s="83"/>
      <c r="L2022" s="83">
        <v>0</v>
      </c>
      <c r="M2022" s="83">
        <v>0</v>
      </c>
    </row>
    <row r="2023" spans="1:13">
      <c r="A2023" s="50">
        <v>11</v>
      </c>
      <c r="B2023" s="61" t="s">
        <v>274</v>
      </c>
      <c r="C2023" s="57">
        <v>1</v>
      </c>
      <c r="D2023" s="72">
        <v>39652</v>
      </c>
      <c r="E2023" s="83">
        <v>5</v>
      </c>
      <c r="F2023" s="83">
        <v>0</v>
      </c>
      <c r="G2023" s="83"/>
      <c r="H2023" s="83"/>
      <c r="I2023" s="83">
        <v>0</v>
      </c>
      <c r="J2023" s="83">
        <v>0</v>
      </c>
      <c r="K2023" s="83"/>
      <c r="L2023" s="83">
        <v>2</v>
      </c>
      <c r="M2023" s="83">
        <v>2</v>
      </c>
    </row>
    <row r="2024" spans="1:13">
      <c r="A2024" s="50">
        <v>11</v>
      </c>
      <c r="B2024" s="61" t="s">
        <v>335</v>
      </c>
      <c r="C2024" s="57">
        <v>1</v>
      </c>
      <c r="D2024" s="72">
        <v>39625</v>
      </c>
      <c r="E2024" s="83">
        <v>5</v>
      </c>
      <c r="F2024" s="83">
        <v>0</v>
      </c>
      <c r="G2024" s="83"/>
      <c r="H2024" s="83"/>
      <c r="I2024" s="83">
        <v>0</v>
      </c>
      <c r="J2024" s="83">
        <v>0</v>
      </c>
      <c r="K2024" s="83"/>
      <c r="L2024" s="83">
        <v>0</v>
      </c>
      <c r="M2024" s="83">
        <v>0</v>
      </c>
    </row>
    <row r="2025" spans="1:13">
      <c r="A2025" s="50">
        <v>11</v>
      </c>
      <c r="B2025" s="61" t="s">
        <v>335</v>
      </c>
      <c r="C2025" s="57">
        <v>2</v>
      </c>
      <c r="D2025" s="72">
        <v>39763</v>
      </c>
      <c r="E2025" s="83">
        <v>5</v>
      </c>
      <c r="F2025" s="83">
        <v>0</v>
      </c>
      <c r="G2025" s="83"/>
      <c r="H2025" s="83"/>
      <c r="I2025" s="83">
        <v>0</v>
      </c>
      <c r="J2025" s="83">
        <v>0</v>
      </c>
      <c r="K2025" s="83"/>
      <c r="L2025" s="83">
        <v>0</v>
      </c>
      <c r="M2025" s="83">
        <v>0</v>
      </c>
    </row>
    <row r="2026" spans="1:13">
      <c r="A2026" s="50">
        <v>11</v>
      </c>
      <c r="B2026" s="61" t="s">
        <v>337</v>
      </c>
      <c r="C2026" s="57">
        <v>1</v>
      </c>
      <c r="D2026" s="72">
        <v>39625</v>
      </c>
      <c r="E2026" s="83">
        <v>0</v>
      </c>
      <c r="F2026" s="83">
        <v>0</v>
      </c>
      <c r="G2026" s="83"/>
      <c r="H2026" s="83"/>
      <c r="I2026" s="83">
        <v>0</v>
      </c>
      <c r="J2026" s="83">
        <v>0</v>
      </c>
      <c r="K2026" s="83"/>
      <c r="L2026" s="83">
        <v>0</v>
      </c>
      <c r="M2026" s="83">
        <v>0</v>
      </c>
    </row>
    <row r="2027" spans="1:13">
      <c r="A2027" s="50">
        <v>11</v>
      </c>
      <c r="B2027" s="61" t="s">
        <v>337</v>
      </c>
      <c r="C2027" s="57">
        <v>2</v>
      </c>
      <c r="D2027" s="72">
        <v>39763</v>
      </c>
      <c r="E2027" s="83">
        <v>0</v>
      </c>
      <c r="F2027" s="83">
        <v>0</v>
      </c>
      <c r="G2027" s="83"/>
      <c r="H2027" s="83"/>
      <c r="I2027" s="83">
        <v>0</v>
      </c>
      <c r="J2027" s="83">
        <v>0</v>
      </c>
      <c r="K2027" s="83"/>
      <c r="L2027" s="83">
        <v>0</v>
      </c>
      <c r="M2027" s="83">
        <v>0</v>
      </c>
    </row>
    <row r="2028" spans="1:13">
      <c r="A2028" s="50">
        <v>11</v>
      </c>
      <c r="B2028" s="61" t="s">
        <v>339</v>
      </c>
      <c r="C2028" s="57">
        <v>1</v>
      </c>
      <c r="D2028" s="72">
        <v>39630</v>
      </c>
      <c r="E2028" s="83">
        <v>0</v>
      </c>
      <c r="F2028" s="83">
        <v>0</v>
      </c>
      <c r="G2028" s="83"/>
      <c r="H2028" s="83"/>
      <c r="I2028" s="83">
        <v>100</v>
      </c>
      <c r="J2028" s="83">
        <v>0</v>
      </c>
      <c r="K2028" s="83"/>
      <c r="L2028" s="83">
        <v>0</v>
      </c>
      <c r="M2028" s="83">
        <v>0</v>
      </c>
    </row>
    <row r="2029" spans="1:13">
      <c r="A2029" s="50">
        <v>11</v>
      </c>
      <c r="B2029" s="61" t="s">
        <v>339</v>
      </c>
      <c r="C2029" s="57">
        <v>2</v>
      </c>
      <c r="D2029" s="72">
        <v>39785</v>
      </c>
      <c r="E2029" s="83">
        <v>0</v>
      </c>
      <c r="F2029" s="83">
        <v>0</v>
      </c>
      <c r="G2029" s="83"/>
      <c r="H2029" s="83"/>
      <c r="I2029" s="83">
        <v>0</v>
      </c>
      <c r="J2029" s="83">
        <v>0</v>
      </c>
      <c r="K2029" s="83"/>
      <c r="L2029" s="83">
        <v>0</v>
      </c>
      <c r="M2029" s="83">
        <v>0</v>
      </c>
    </row>
    <row r="2030" spans="1:13">
      <c r="A2030" s="50">
        <v>11</v>
      </c>
      <c r="B2030" s="61" t="s">
        <v>340</v>
      </c>
      <c r="C2030" s="57">
        <v>1</v>
      </c>
      <c r="D2030" s="72">
        <v>39630</v>
      </c>
      <c r="E2030" s="83">
        <v>0</v>
      </c>
      <c r="F2030" s="83">
        <v>0</v>
      </c>
      <c r="G2030" s="83"/>
      <c r="H2030" s="83"/>
      <c r="I2030" s="83">
        <v>2500</v>
      </c>
      <c r="J2030" s="83">
        <v>0</v>
      </c>
      <c r="K2030" s="83"/>
      <c r="L2030" s="83">
        <v>0</v>
      </c>
      <c r="M2030" s="83">
        <v>0</v>
      </c>
    </row>
    <row r="2031" spans="1:13">
      <c r="A2031" s="50">
        <v>11</v>
      </c>
      <c r="B2031" s="61" t="s">
        <v>340</v>
      </c>
      <c r="C2031" s="57">
        <v>2</v>
      </c>
      <c r="D2031" s="72">
        <v>39785</v>
      </c>
      <c r="E2031" s="83">
        <v>0</v>
      </c>
      <c r="F2031" s="83">
        <v>0</v>
      </c>
      <c r="G2031" s="83"/>
      <c r="H2031" s="83"/>
      <c r="I2031" s="83">
        <v>0</v>
      </c>
      <c r="J2031" s="83">
        <v>0</v>
      </c>
      <c r="K2031" s="83"/>
      <c r="L2031" s="83">
        <v>0</v>
      </c>
      <c r="M2031" s="83">
        <v>0</v>
      </c>
    </row>
    <row r="2032" spans="1:13">
      <c r="A2032" s="50">
        <v>11</v>
      </c>
      <c r="B2032" s="61" t="s">
        <v>344</v>
      </c>
      <c r="C2032" s="57">
        <v>1</v>
      </c>
      <c r="D2032" s="72">
        <v>39632</v>
      </c>
      <c r="E2032" s="83">
        <v>0</v>
      </c>
      <c r="F2032" s="83">
        <v>0</v>
      </c>
      <c r="G2032" s="83"/>
      <c r="H2032" s="83"/>
      <c r="I2032" s="83">
        <v>0</v>
      </c>
      <c r="J2032" s="83">
        <v>0</v>
      </c>
      <c r="K2032" s="83"/>
      <c r="L2032" s="83">
        <v>0</v>
      </c>
      <c r="M2032" s="83">
        <v>0</v>
      </c>
    </row>
    <row r="2033" spans="1:13">
      <c r="A2033" s="50">
        <v>11</v>
      </c>
      <c r="B2033" s="61" t="s">
        <v>344</v>
      </c>
      <c r="C2033" s="57">
        <v>2</v>
      </c>
      <c r="D2033" s="72">
        <v>39762</v>
      </c>
      <c r="E2033" s="83">
        <v>0</v>
      </c>
      <c r="F2033" s="83">
        <v>0</v>
      </c>
      <c r="G2033" s="83"/>
      <c r="H2033" s="83"/>
      <c r="I2033" s="83">
        <v>0</v>
      </c>
      <c r="J2033" s="83">
        <v>0</v>
      </c>
      <c r="K2033" s="83"/>
      <c r="L2033" s="83">
        <v>0</v>
      </c>
      <c r="M2033" s="83">
        <v>0</v>
      </c>
    </row>
    <row r="2034" spans="1:13">
      <c r="A2034" s="50">
        <v>11</v>
      </c>
      <c r="B2034" s="61" t="s">
        <v>345</v>
      </c>
      <c r="C2034" s="57">
        <v>1</v>
      </c>
      <c r="D2034" s="72">
        <v>39636</v>
      </c>
      <c r="E2034" s="83">
        <v>0</v>
      </c>
      <c r="F2034" s="83">
        <v>0</v>
      </c>
      <c r="G2034" s="83"/>
      <c r="H2034" s="83"/>
      <c r="I2034" s="83">
        <v>1000</v>
      </c>
      <c r="J2034" s="83">
        <v>0</v>
      </c>
      <c r="K2034" s="83"/>
      <c r="L2034" s="83">
        <v>0</v>
      </c>
      <c r="M2034" s="83">
        <v>0</v>
      </c>
    </row>
    <row r="2035" spans="1:13">
      <c r="A2035" s="50">
        <v>11</v>
      </c>
      <c r="B2035" s="61" t="s">
        <v>345</v>
      </c>
      <c r="C2035" s="57">
        <v>2</v>
      </c>
      <c r="D2035" s="72">
        <v>39762</v>
      </c>
      <c r="E2035" s="83">
        <v>0</v>
      </c>
      <c r="F2035" s="83">
        <v>0</v>
      </c>
      <c r="G2035" s="83"/>
      <c r="H2035" s="83"/>
      <c r="I2035" s="83">
        <v>0</v>
      </c>
      <c r="J2035" s="83">
        <v>0</v>
      </c>
      <c r="K2035" s="83"/>
      <c r="L2035" s="83">
        <v>0</v>
      </c>
      <c r="M2035" s="83">
        <v>0</v>
      </c>
    </row>
    <row r="2036" spans="1:13">
      <c r="A2036" s="50">
        <v>11</v>
      </c>
      <c r="B2036" s="61" t="s">
        <v>346</v>
      </c>
      <c r="C2036" s="57">
        <v>1</v>
      </c>
      <c r="D2036" s="72">
        <v>39637</v>
      </c>
      <c r="E2036" s="83">
        <v>0</v>
      </c>
      <c r="F2036" s="83">
        <v>0</v>
      </c>
      <c r="G2036" s="83"/>
      <c r="H2036" s="83"/>
      <c r="I2036" s="83">
        <v>1000</v>
      </c>
      <c r="J2036" s="83">
        <v>0</v>
      </c>
      <c r="K2036" s="83"/>
      <c r="L2036" s="83">
        <v>0</v>
      </c>
      <c r="M2036" s="83">
        <v>0</v>
      </c>
    </row>
    <row r="2037" spans="1:13">
      <c r="A2037" s="50">
        <v>11</v>
      </c>
      <c r="B2037" s="61" t="s">
        <v>354</v>
      </c>
      <c r="C2037" s="57">
        <v>1</v>
      </c>
      <c r="D2037" s="72">
        <v>39650</v>
      </c>
      <c r="E2037" s="83">
        <v>5</v>
      </c>
      <c r="F2037" s="83">
        <v>0</v>
      </c>
      <c r="G2037" s="83"/>
      <c r="H2037" s="83"/>
      <c r="I2037" s="83">
        <v>0</v>
      </c>
      <c r="J2037" s="83">
        <v>0</v>
      </c>
      <c r="K2037" s="83"/>
      <c r="L2037" s="83">
        <v>0</v>
      </c>
      <c r="M2037" s="83">
        <v>0</v>
      </c>
    </row>
    <row r="2038" spans="1:13">
      <c r="A2038" s="50">
        <v>11</v>
      </c>
      <c r="B2038" s="61" t="s">
        <v>354</v>
      </c>
      <c r="C2038" s="57">
        <v>2</v>
      </c>
      <c r="D2038" s="72">
        <v>39769</v>
      </c>
      <c r="E2038" s="83">
        <v>0</v>
      </c>
      <c r="F2038" s="83">
        <v>0</v>
      </c>
      <c r="G2038" s="83"/>
      <c r="H2038" s="83"/>
      <c r="I2038" s="83">
        <v>0</v>
      </c>
      <c r="J2038" s="83">
        <v>0</v>
      </c>
      <c r="K2038" s="83"/>
      <c r="L2038" s="83">
        <v>0</v>
      </c>
      <c r="M2038" s="83">
        <v>0</v>
      </c>
    </row>
    <row r="2039" spans="1:13">
      <c r="A2039" s="50">
        <v>11</v>
      </c>
      <c r="B2039" s="61" t="s">
        <v>355</v>
      </c>
      <c r="C2039" s="57">
        <v>1</v>
      </c>
      <c r="D2039" s="72">
        <v>39650</v>
      </c>
      <c r="E2039" s="83">
        <v>5</v>
      </c>
      <c r="F2039" s="83">
        <v>0</v>
      </c>
      <c r="G2039" s="83"/>
      <c r="H2039" s="83"/>
      <c r="I2039" s="83">
        <v>0</v>
      </c>
      <c r="J2039" s="83">
        <v>0</v>
      </c>
      <c r="K2039" s="83"/>
      <c r="L2039" s="83">
        <v>0</v>
      </c>
      <c r="M2039" s="83">
        <v>0</v>
      </c>
    </row>
    <row r="2040" spans="1:13">
      <c r="A2040" s="50">
        <v>11</v>
      </c>
      <c r="B2040" s="61" t="s">
        <v>356</v>
      </c>
      <c r="C2040" s="57">
        <v>1</v>
      </c>
      <c r="D2040" s="72">
        <v>39651</v>
      </c>
      <c r="E2040" s="83">
        <v>0</v>
      </c>
      <c r="F2040" s="83">
        <v>0</v>
      </c>
      <c r="G2040" s="83"/>
      <c r="H2040" s="83"/>
      <c r="I2040" s="83">
        <v>0</v>
      </c>
      <c r="J2040" s="83">
        <v>0</v>
      </c>
      <c r="K2040" s="83"/>
      <c r="L2040" s="83">
        <v>0</v>
      </c>
      <c r="M2040" s="83">
        <v>0</v>
      </c>
    </row>
    <row r="2041" spans="1:13">
      <c r="A2041" s="50">
        <v>11</v>
      </c>
      <c r="B2041" s="61" t="s">
        <v>356</v>
      </c>
      <c r="C2041" s="57">
        <v>2</v>
      </c>
      <c r="D2041" s="72">
        <v>39770</v>
      </c>
      <c r="E2041" s="83">
        <v>5</v>
      </c>
      <c r="F2041" s="83">
        <v>0</v>
      </c>
      <c r="G2041" s="83"/>
      <c r="H2041" s="83"/>
      <c r="I2041" s="83">
        <v>0</v>
      </c>
      <c r="J2041" s="83">
        <v>0</v>
      </c>
      <c r="K2041" s="83"/>
      <c r="L2041" s="83">
        <v>0</v>
      </c>
      <c r="M2041" s="83">
        <v>0</v>
      </c>
    </row>
    <row r="2042" spans="1:13">
      <c r="A2042" s="50">
        <v>11</v>
      </c>
      <c r="B2042" s="61" t="s">
        <v>357</v>
      </c>
      <c r="C2042" s="57">
        <v>1</v>
      </c>
      <c r="D2042" s="72">
        <v>39651</v>
      </c>
      <c r="E2042" s="83">
        <v>0</v>
      </c>
      <c r="F2042" s="83">
        <v>0</v>
      </c>
      <c r="G2042" s="83"/>
      <c r="H2042" s="83"/>
      <c r="I2042" s="83">
        <v>0</v>
      </c>
      <c r="J2042" s="83">
        <v>0</v>
      </c>
      <c r="K2042" s="83"/>
      <c r="L2042" s="83">
        <v>0</v>
      </c>
      <c r="M2042" s="83">
        <v>0</v>
      </c>
    </row>
    <row r="2043" spans="1:13">
      <c r="A2043" s="50">
        <v>11</v>
      </c>
      <c r="B2043" s="61" t="s">
        <v>357</v>
      </c>
      <c r="C2043" s="57">
        <v>2</v>
      </c>
      <c r="D2043" s="72">
        <v>39770</v>
      </c>
      <c r="E2043" s="83">
        <v>0</v>
      </c>
      <c r="F2043" s="83">
        <v>0</v>
      </c>
      <c r="G2043" s="83"/>
      <c r="H2043" s="83"/>
      <c r="I2043" s="83">
        <v>0</v>
      </c>
      <c r="J2043" s="83">
        <v>0</v>
      </c>
      <c r="K2043" s="83"/>
      <c r="L2043" s="83">
        <v>0</v>
      </c>
      <c r="M2043" s="83">
        <v>0</v>
      </c>
    </row>
    <row r="2044" spans="1:13">
      <c r="A2044" s="50">
        <v>11</v>
      </c>
      <c r="B2044" s="61" t="s">
        <v>358</v>
      </c>
      <c r="C2044" s="57">
        <v>1</v>
      </c>
      <c r="D2044" s="72">
        <v>39764</v>
      </c>
      <c r="E2044" s="83">
        <v>0</v>
      </c>
      <c r="F2044" s="83">
        <v>0</v>
      </c>
      <c r="G2044" s="83"/>
      <c r="H2044" s="83"/>
      <c r="I2044" s="83">
        <v>0</v>
      </c>
      <c r="J2044" s="83">
        <v>0</v>
      </c>
      <c r="K2044" s="83"/>
      <c r="L2044" s="83">
        <v>0</v>
      </c>
      <c r="M2044" s="83">
        <v>0</v>
      </c>
    </row>
    <row r="2045" spans="1:13">
      <c r="A2045" s="50">
        <v>11</v>
      </c>
      <c r="B2045" s="61" t="s">
        <v>359</v>
      </c>
      <c r="C2045" s="57">
        <v>1</v>
      </c>
      <c r="D2045" s="72">
        <v>39657</v>
      </c>
      <c r="E2045" s="83">
        <v>5</v>
      </c>
      <c r="F2045" s="83">
        <v>0</v>
      </c>
      <c r="G2045" s="83"/>
      <c r="H2045" s="83"/>
      <c r="I2045" s="83">
        <v>0</v>
      </c>
      <c r="J2045" s="83">
        <v>0</v>
      </c>
      <c r="K2045" s="83"/>
      <c r="L2045" s="83">
        <v>0</v>
      </c>
      <c r="M2045" s="83">
        <v>0</v>
      </c>
    </row>
    <row r="2046" spans="1:13">
      <c r="A2046" s="50">
        <v>11</v>
      </c>
      <c r="B2046" s="61" t="s">
        <v>359</v>
      </c>
      <c r="C2046" s="57">
        <v>2</v>
      </c>
      <c r="D2046" s="72">
        <v>39778</v>
      </c>
      <c r="E2046" s="83">
        <v>5</v>
      </c>
      <c r="F2046" s="83">
        <v>0</v>
      </c>
      <c r="G2046" s="83"/>
      <c r="H2046" s="83"/>
      <c r="I2046" s="83">
        <v>0</v>
      </c>
      <c r="J2046" s="83">
        <v>0</v>
      </c>
      <c r="K2046" s="83"/>
      <c r="L2046" s="83">
        <v>0</v>
      </c>
      <c r="M2046" s="83">
        <v>0</v>
      </c>
    </row>
    <row r="2047" spans="1:13">
      <c r="A2047" s="50">
        <v>11</v>
      </c>
      <c r="B2047" s="61" t="s">
        <v>360</v>
      </c>
      <c r="C2047" s="57">
        <v>1</v>
      </c>
      <c r="D2047" s="72">
        <v>39659</v>
      </c>
      <c r="E2047" s="83">
        <v>0</v>
      </c>
      <c r="F2047" s="83">
        <v>0</v>
      </c>
      <c r="G2047" s="83"/>
      <c r="H2047" s="83"/>
      <c r="I2047" s="83">
        <v>0</v>
      </c>
      <c r="J2047" s="83">
        <v>0</v>
      </c>
      <c r="K2047" s="83"/>
      <c r="L2047" s="83">
        <v>0</v>
      </c>
      <c r="M2047" s="83">
        <v>0</v>
      </c>
    </row>
    <row r="2048" spans="1:13">
      <c r="A2048" s="50">
        <v>11</v>
      </c>
      <c r="B2048" s="61" t="s">
        <v>360</v>
      </c>
      <c r="C2048" s="57">
        <v>2</v>
      </c>
      <c r="D2048" s="72">
        <v>39787</v>
      </c>
      <c r="E2048" s="83">
        <v>0</v>
      </c>
      <c r="F2048" s="83">
        <v>0</v>
      </c>
      <c r="G2048" s="83"/>
      <c r="H2048" s="83"/>
      <c r="I2048" s="83">
        <v>0</v>
      </c>
      <c r="J2048" s="83">
        <v>0</v>
      </c>
      <c r="K2048" s="83"/>
      <c r="L2048" s="83">
        <v>0</v>
      </c>
      <c r="M2048" s="83">
        <v>0</v>
      </c>
    </row>
    <row r="2049" spans="1:13">
      <c r="A2049" s="50">
        <v>11</v>
      </c>
      <c r="B2049" s="61" t="s">
        <v>364</v>
      </c>
      <c r="C2049" s="57">
        <v>1</v>
      </c>
      <c r="D2049" s="72">
        <v>39664</v>
      </c>
      <c r="E2049" s="83">
        <v>0</v>
      </c>
      <c r="F2049" s="83">
        <v>0</v>
      </c>
      <c r="G2049" s="83"/>
      <c r="H2049" s="83"/>
      <c r="I2049" s="83">
        <v>0</v>
      </c>
      <c r="J2049" s="83">
        <v>0</v>
      </c>
      <c r="K2049" s="83"/>
      <c r="L2049" s="83">
        <v>0</v>
      </c>
      <c r="M2049" s="83">
        <v>0</v>
      </c>
    </row>
    <row r="2050" spans="1:13">
      <c r="A2050" s="50">
        <v>11</v>
      </c>
      <c r="B2050" s="61" t="s">
        <v>364</v>
      </c>
      <c r="C2050" s="57">
        <v>2</v>
      </c>
      <c r="D2050" s="72">
        <v>39795</v>
      </c>
      <c r="E2050" s="83">
        <v>0</v>
      </c>
      <c r="F2050" s="83">
        <v>0</v>
      </c>
      <c r="G2050" s="83"/>
      <c r="H2050" s="83"/>
      <c r="I2050" s="83">
        <v>0</v>
      </c>
      <c r="J2050" s="83">
        <v>0</v>
      </c>
      <c r="K2050" s="83"/>
      <c r="L2050" s="83">
        <v>0</v>
      </c>
      <c r="M2050" s="83">
        <v>0</v>
      </c>
    </row>
    <row r="2051" spans="1:13">
      <c r="A2051" s="50">
        <v>11</v>
      </c>
      <c r="B2051" s="61" t="s">
        <v>366</v>
      </c>
      <c r="C2051" s="57">
        <v>1</v>
      </c>
      <c r="D2051" s="72">
        <v>39665</v>
      </c>
      <c r="E2051" s="83">
        <v>5</v>
      </c>
      <c r="F2051" s="83">
        <v>0</v>
      </c>
      <c r="G2051" s="83"/>
      <c r="H2051" s="83"/>
      <c r="I2051" s="83">
        <v>0</v>
      </c>
      <c r="J2051" s="83">
        <v>0</v>
      </c>
      <c r="K2051" s="83"/>
      <c r="L2051" s="83">
        <v>0</v>
      </c>
      <c r="M2051" s="83">
        <v>0</v>
      </c>
    </row>
    <row r="2052" spans="1:13">
      <c r="A2052" s="50">
        <v>11</v>
      </c>
      <c r="B2052" s="61" t="s">
        <v>366</v>
      </c>
      <c r="C2052" s="57">
        <v>2</v>
      </c>
      <c r="D2052" s="72">
        <v>39794</v>
      </c>
      <c r="E2052" s="83">
        <v>5</v>
      </c>
      <c r="F2052" s="83">
        <v>0</v>
      </c>
      <c r="G2052" s="83"/>
      <c r="H2052" s="83"/>
      <c r="I2052" s="83">
        <v>0</v>
      </c>
      <c r="J2052" s="83">
        <v>0</v>
      </c>
      <c r="K2052" s="83"/>
      <c r="L2052" s="83">
        <v>0</v>
      </c>
      <c r="M2052" s="83">
        <v>0</v>
      </c>
    </row>
    <row r="2053" spans="1:13">
      <c r="A2053" s="50">
        <v>11</v>
      </c>
      <c r="B2053" s="61" t="s">
        <v>368</v>
      </c>
      <c r="C2053" s="57">
        <v>1</v>
      </c>
      <c r="D2053" s="72">
        <v>39666</v>
      </c>
      <c r="E2053" s="83">
        <v>0</v>
      </c>
      <c r="F2053" s="83">
        <v>0</v>
      </c>
      <c r="G2053" s="83"/>
      <c r="H2053" s="83"/>
      <c r="I2053" s="83">
        <v>0</v>
      </c>
      <c r="J2053" s="83">
        <v>0</v>
      </c>
      <c r="K2053" s="83"/>
      <c r="L2053" s="83">
        <v>0</v>
      </c>
      <c r="M2053" s="83">
        <v>0</v>
      </c>
    </row>
    <row r="2054" spans="1:13">
      <c r="A2054" s="50">
        <v>11</v>
      </c>
      <c r="B2054" s="61" t="s">
        <v>368</v>
      </c>
      <c r="C2054" s="57">
        <v>2</v>
      </c>
      <c r="D2054" s="72">
        <v>39792</v>
      </c>
      <c r="E2054" s="83">
        <v>0</v>
      </c>
      <c r="F2054" s="83">
        <v>0</v>
      </c>
      <c r="G2054" s="83"/>
      <c r="H2054" s="83"/>
      <c r="I2054" s="83">
        <v>0</v>
      </c>
      <c r="J2054" s="83">
        <v>0</v>
      </c>
      <c r="K2054" s="83"/>
      <c r="L2054" s="83">
        <v>0</v>
      </c>
      <c r="M2054" s="83">
        <v>0</v>
      </c>
    </row>
    <row r="2055" spans="1:13">
      <c r="A2055" s="50">
        <v>11</v>
      </c>
      <c r="B2055" s="61" t="s">
        <v>369</v>
      </c>
      <c r="C2055" s="57">
        <v>1</v>
      </c>
      <c r="D2055" s="72">
        <v>39678</v>
      </c>
      <c r="E2055" s="83">
        <v>5</v>
      </c>
      <c r="F2055" s="83">
        <v>0</v>
      </c>
      <c r="G2055" s="83"/>
      <c r="H2055" s="83"/>
      <c r="I2055" s="83">
        <v>0</v>
      </c>
      <c r="J2055" s="83">
        <v>0</v>
      </c>
      <c r="K2055" s="83"/>
      <c r="L2055" s="83">
        <v>0</v>
      </c>
      <c r="M2055" s="83">
        <v>0</v>
      </c>
    </row>
    <row r="2056" spans="1:13">
      <c r="A2056" s="50">
        <v>11</v>
      </c>
      <c r="B2056" s="61" t="s">
        <v>369</v>
      </c>
      <c r="C2056" s="57">
        <v>2</v>
      </c>
      <c r="D2056" s="72">
        <v>39796</v>
      </c>
      <c r="E2056" s="83">
        <v>5</v>
      </c>
      <c r="F2056" s="83">
        <v>0</v>
      </c>
      <c r="G2056" s="83"/>
      <c r="H2056" s="83"/>
      <c r="I2056" s="83">
        <v>0</v>
      </c>
      <c r="J2056" s="83">
        <v>0</v>
      </c>
      <c r="K2056" s="83"/>
      <c r="L2056" s="83">
        <v>0</v>
      </c>
      <c r="M2056" s="83">
        <v>0</v>
      </c>
    </row>
    <row r="2057" spans="1:13">
      <c r="A2057" s="50">
        <v>11</v>
      </c>
      <c r="B2057" s="61" t="s">
        <v>370</v>
      </c>
      <c r="C2057" s="57">
        <v>1</v>
      </c>
      <c r="D2057" s="72">
        <v>39678</v>
      </c>
      <c r="E2057" s="83">
        <v>5</v>
      </c>
      <c r="F2057" s="83">
        <v>0</v>
      </c>
      <c r="G2057" s="83"/>
      <c r="H2057" s="83"/>
      <c r="I2057" s="83">
        <v>0</v>
      </c>
      <c r="J2057" s="83">
        <v>0</v>
      </c>
      <c r="K2057" s="83"/>
      <c r="L2057" s="83">
        <v>0</v>
      </c>
      <c r="M2057" s="83">
        <v>0</v>
      </c>
    </row>
    <row r="2058" spans="1:13">
      <c r="A2058" s="50">
        <v>11</v>
      </c>
      <c r="B2058" s="61" t="s">
        <v>370</v>
      </c>
      <c r="C2058" s="57">
        <v>2</v>
      </c>
      <c r="D2058" s="72">
        <v>39796</v>
      </c>
      <c r="E2058" s="83">
        <v>5</v>
      </c>
      <c r="F2058" s="83">
        <v>0</v>
      </c>
      <c r="G2058" s="83"/>
      <c r="H2058" s="83"/>
      <c r="I2058" s="83">
        <v>0</v>
      </c>
      <c r="J2058" s="83">
        <v>0</v>
      </c>
      <c r="K2058" s="83"/>
      <c r="L2058" s="83">
        <v>0</v>
      </c>
      <c r="M2058" s="83">
        <v>0</v>
      </c>
    </row>
    <row r="2059" spans="1:13">
      <c r="A2059" s="50">
        <v>11</v>
      </c>
      <c r="B2059" s="61" t="s">
        <v>371</v>
      </c>
      <c r="C2059" s="57">
        <v>1</v>
      </c>
      <c r="D2059" s="72">
        <v>39692</v>
      </c>
      <c r="E2059" s="83">
        <v>0</v>
      </c>
      <c r="F2059" s="83">
        <v>0</v>
      </c>
      <c r="G2059" s="83"/>
      <c r="H2059" s="83"/>
      <c r="I2059" s="83">
        <v>0</v>
      </c>
      <c r="J2059" s="83">
        <v>0</v>
      </c>
      <c r="K2059" s="83"/>
      <c r="L2059" s="83">
        <v>0</v>
      </c>
      <c r="M2059" s="83">
        <v>0</v>
      </c>
    </row>
    <row r="2060" spans="1:13">
      <c r="A2060" s="50">
        <v>11</v>
      </c>
      <c r="B2060" s="61" t="s">
        <v>371</v>
      </c>
      <c r="C2060" s="57">
        <v>2</v>
      </c>
      <c r="D2060" s="72">
        <v>39789</v>
      </c>
      <c r="E2060" s="83">
        <v>5</v>
      </c>
      <c r="F2060" s="83">
        <v>0</v>
      </c>
      <c r="G2060" s="83"/>
      <c r="H2060" s="83"/>
      <c r="I2060" s="83">
        <v>0</v>
      </c>
      <c r="J2060" s="83">
        <v>0</v>
      </c>
      <c r="K2060" s="83"/>
      <c r="L2060" s="83">
        <v>0</v>
      </c>
      <c r="M2060" s="83">
        <v>0</v>
      </c>
    </row>
    <row r="2061" spans="1:13">
      <c r="A2061" s="50">
        <v>11</v>
      </c>
      <c r="B2061" s="61" t="s">
        <v>372</v>
      </c>
      <c r="C2061" s="57">
        <v>1</v>
      </c>
      <c r="D2061" s="72">
        <v>39695</v>
      </c>
      <c r="E2061" s="83">
        <v>0</v>
      </c>
      <c r="F2061" s="83">
        <v>0</v>
      </c>
      <c r="G2061" s="83"/>
      <c r="H2061" s="83"/>
      <c r="I2061" s="83">
        <v>0</v>
      </c>
      <c r="J2061" s="83">
        <v>0</v>
      </c>
      <c r="K2061" s="83"/>
      <c r="L2061" s="83">
        <v>0</v>
      </c>
      <c r="M2061" s="83">
        <v>0</v>
      </c>
    </row>
    <row r="2062" spans="1:13">
      <c r="A2062" s="50">
        <v>11</v>
      </c>
      <c r="B2062" s="61" t="s">
        <v>372</v>
      </c>
      <c r="C2062" s="57">
        <v>2</v>
      </c>
      <c r="D2062" s="72">
        <v>39786</v>
      </c>
      <c r="E2062" s="83">
        <v>5</v>
      </c>
      <c r="F2062" s="83">
        <v>0</v>
      </c>
      <c r="G2062" s="83"/>
      <c r="H2062" s="83"/>
      <c r="I2062" s="83">
        <v>0</v>
      </c>
      <c r="J2062" s="83">
        <v>0</v>
      </c>
      <c r="K2062" s="83"/>
      <c r="L2062" s="83">
        <v>0</v>
      </c>
      <c r="M2062" s="83">
        <v>0</v>
      </c>
    </row>
    <row r="2063" spans="1:13">
      <c r="A2063" s="50">
        <v>11</v>
      </c>
      <c r="B2063" s="61" t="s">
        <v>373</v>
      </c>
      <c r="C2063" s="57">
        <v>1</v>
      </c>
      <c r="D2063" s="72">
        <v>39695</v>
      </c>
      <c r="E2063" s="83">
        <v>0</v>
      </c>
      <c r="F2063" s="83">
        <v>0</v>
      </c>
      <c r="G2063" s="83"/>
      <c r="H2063" s="83"/>
      <c r="I2063" s="83">
        <v>0</v>
      </c>
      <c r="J2063" s="83">
        <v>0</v>
      </c>
      <c r="K2063" s="83"/>
      <c r="L2063" s="83">
        <v>0</v>
      </c>
      <c r="M2063" s="83">
        <v>0</v>
      </c>
    </row>
    <row r="2064" spans="1:13">
      <c r="A2064" s="50">
        <v>11</v>
      </c>
      <c r="B2064" s="61" t="s">
        <v>373</v>
      </c>
      <c r="C2064" s="57">
        <v>2</v>
      </c>
      <c r="D2064" s="72">
        <v>39772</v>
      </c>
      <c r="E2064" s="83">
        <v>0</v>
      </c>
      <c r="F2064" s="83">
        <v>0</v>
      </c>
      <c r="G2064" s="83"/>
      <c r="H2064" s="83"/>
      <c r="I2064" s="83">
        <v>0</v>
      </c>
      <c r="J2064" s="83">
        <v>0</v>
      </c>
      <c r="K2064" s="83"/>
      <c r="L2064" s="83">
        <v>0</v>
      </c>
      <c r="M2064" s="83">
        <v>0</v>
      </c>
    </row>
    <row r="2065" spans="1:13">
      <c r="A2065" s="50">
        <v>11</v>
      </c>
      <c r="B2065" s="61" t="s">
        <v>406</v>
      </c>
      <c r="C2065" s="57">
        <v>1</v>
      </c>
      <c r="D2065" s="72">
        <v>39636</v>
      </c>
      <c r="E2065" s="83">
        <v>5</v>
      </c>
      <c r="F2065" s="83">
        <v>0</v>
      </c>
      <c r="G2065" s="83"/>
      <c r="H2065" s="83"/>
      <c r="I2065" s="83">
        <v>0</v>
      </c>
      <c r="J2065" s="83">
        <v>0</v>
      </c>
      <c r="K2065" s="83"/>
      <c r="L2065" s="83">
        <v>0</v>
      </c>
      <c r="M2065" s="83">
        <v>0</v>
      </c>
    </row>
    <row r="2066" spans="1:13">
      <c r="A2066" s="50">
        <v>11</v>
      </c>
      <c r="B2066" s="61" t="s">
        <v>406</v>
      </c>
      <c r="C2066" s="57">
        <v>2</v>
      </c>
      <c r="D2066" s="72">
        <v>39755</v>
      </c>
      <c r="E2066" s="83">
        <v>5</v>
      </c>
      <c r="F2066" s="83">
        <v>0</v>
      </c>
      <c r="G2066" s="83"/>
      <c r="H2066" s="83"/>
      <c r="I2066" s="83">
        <v>0</v>
      </c>
      <c r="J2066" s="83">
        <v>0</v>
      </c>
      <c r="K2066" s="83"/>
      <c r="L2066" s="83">
        <v>0</v>
      </c>
      <c r="M2066" s="83">
        <v>0</v>
      </c>
    </row>
    <row r="2067" spans="1:13">
      <c r="A2067" s="50">
        <v>11</v>
      </c>
      <c r="B2067" s="61" t="s">
        <v>423</v>
      </c>
      <c r="C2067" s="57">
        <v>1</v>
      </c>
      <c r="D2067" s="72">
        <v>39685</v>
      </c>
      <c r="E2067" s="83">
        <v>5</v>
      </c>
      <c r="F2067" s="83">
        <v>0</v>
      </c>
      <c r="G2067" s="83"/>
      <c r="H2067" s="83"/>
      <c r="I2067" s="83">
        <v>0</v>
      </c>
      <c r="J2067" s="83">
        <v>0</v>
      </c>
      <c r="K2067" s="83"/>
      <c r="L2067" s="83">
        <v>0</v>
      </c>
      <c r="M2067" s="83">
        <v>0</v>
      </c>
    </row>
    <row r="2068" spans="1:13">
      <c r="A2068" s="50">
        <v>11</v>
      </c>
      <c r="B2068" s="61" t="s">
        <v>423</v>
      </c>
      <c r="C2068" s="57">
        <v>2</v>
      </c>
      <c r="D2068" s="72">
        <v>39778</v>
      </c>
      <c r="E2068" s="83">
        <v>5</v>
      </c>
      <c r="F2068" s="83">
        <v>0</v>
      </c>
      <c r="G2068" s="83"/>
      <c r="H2068" s="83"/>
      <c r="I2068" s="83">
        <v>0</v>
      </c>
      <c r="J2068" s="83">
        <v>0</v>
      </c>
      <c r="K2068" s="83"/>
      <c r="L2068" s="83">
        <v>0</v>
      </c>
      <c r="M2068" s="83">
        <v>0</v>
      </c>
    </row>
    <row r="2069" spans="1:13">
      <c r="A2069" s="50">
        <v>11</v>
      </c>
      <c r="B2069" s="61" t="s">
        <v>424</v>
      </c>
      <c r="C2069" s="57">
        <v>1</v>
      </c>
      <c r="D2069" s="72">
        <v>39688</v>
      </c>
      <c r="E2069" s="83">
        <v>5</v>
      </c>
      <c r="F2069" s="83">
        <v>0</v>
      </c>
      <c r="G2069" s="83"/>
      <c r="H2069" s="83"/>
      <c r="I2069" s="83">
        <v>0</v>
      </c>
      <c r="J2069" s="83">
        <v>0</v>
      </c>
      <c r="K2069" s="83"/>
      <c r="L2069" s="83">
        <v>0</v>
      </c>
      <c r="M2069" s="83">
        <v>0</v>
      </c>
    </row>
    <row r="2070" spans="1:13">
      <c r="A2070" s="50">
        <v>11</v>
      </c>
      <c r="B2070" s="61" t="s">
        <v>424</v>
      </c>
      <c r="C2070" s="57">
        <v>2</v>
      </c>
      <c r="D2070" s="72">
        <v>39795</v>
      </c>
      <c r="E2070" s="83">
        <v>0</v>
      </c>
      <c r="F2070" s="83">
        <v>0</v>
      </c>
      <c r="G2070" s="83"/>
      <c r="H2070" s="83"/>
      <c r="I2070" s="83">
        <v>0</v>
      </c>
      <c r="J2070" s="83">
        <v>0</v>
      </c>
      <c r="K2070" s="83"/>
      <c r="L2070" s="83">
        <v>0</v>
      </c>
      <c r="M2070" s="83">
        <v>0</v>
      </c>
    </row>
    <row r="2071" spans="1:13">
      <c r="A2071" s="50">
        <v>11</v>
      </c>
      <c r="B2071" s="61" t="s">
        <v>425</v>
      </c>
      <c r="C2071" s="57">
        <v>1</v>
      </c>
      <c r="D2071" s="72">
        <v>39629</v>
      </c>
      <c r="E2071" s="83">
        <v>5</v>
      </c>
      <c r="F2071" s="83">
        <v>0</v>
      </c>
      <c r="G2071" s="83"/>
      <c r="H2071" s="83"/>
      <c r="I2071" s="83">
        <v>0</v>
      </c>
      <c r="J2071" s="83">
        <v>0</v>
      </c>
      <c r="K2071" s="83"/>
      <c r="L2071" s="83">
        <v>0</v>
      </c>
      <c r="M2071" s="83">
        <v>0</v>
      </c>
    </row>
    <row r="2072" spans="1:13">
      <c r="A2072" s="50">
        <v>11</v>
      </c>
      <c r="B2072" s="61" t="s">
        <v>426</v>
      </c>
      <c r="C2072" s="57">
        <v>1</v>
      </c>
      <c r="D2072" s="72">
        <v>39680</v>
      </c>
      <c r="E2072" s="83">
        <v>5</v>
      </c>
      <c r="F2072" s="83">
        <v>0</v>
      </c>
      <c r="G2072" s="83"/>
      <c r="H2072" s="83"/>
      <c r="I2072" s="83">
        <v>0</v>
      </c>
      <c r="J2072" s="83">
        <v>0</v>
      </c>
      <c r="K2072" s="83"/>
      <c r="L2072" s="83">
        <v>0</v>
      </c>
      <c r="M2072" s="83">
        <v>0</v>
      </c>
    </row>
    <row r="2073" spans="1:13">
      <c r="A2073" s="50">
        <v>11</v>
      </c>
      <c r="B2073" s="61" t="s">
        <v>426</v>
      </c>
      <c r="C2073" s="57">
        <v>2</v>
      </c>
      <c r="D2073" s="72">
        <v>39784</v>
      </c>
      <c r="E2073" s="83">
        <v>5</v>
      </c>
      <c r="F2073" s="83">
        <v>0</v>
      </c>
      <c r="G2073" s="83"/>
      <c r="H2073" s="83"/>
      <c r="I2073" s="83">
        <v>0</v>
      </c>
      <c r="J2073" s="83">
        <v>0</v>
      </c>
      <c r="K2073" s="83"/>
      <c r="L2073" s="83">
        <v>0</v>
      </c>
      <c r="M2073" s="83">
        <v>0</v>
      </c>
    </row>
    <row r="2074" spans="1:13">
      <c r="A2074" s="50">
        <v>11</v>
      </c>
      <c r="B2074" s="61" t="s">
        <v>427</v>
      </c>
      <c r="C2074" s="57">
        <v>1</v>
      </c>
      <c r="D2074" s="72">
        <v>39681</v>
      </c>
      <c r="E2074" s="83">
        <v>5</v>
      </c>
      <c r="F2074" s="83">
        <v>0</v>
      </c>
      <c r="G2074" s="83"/>
      <c r="H2074" s="83"/>
      <c r="I2074" s="83">
        <v>0</v>
      </c>
      <c r="J2074" s="83">
        <v>0</v>
      </c>
      <c r="K2074" s="83"/>
      <c r="L2074" s="83">
        <v>0</v>
      </c>
      <c r="M2074" s="83">
        <v>0</v>
      </c>
    </row>
    <row r="2075" spans="1:13">
      <c r="A2075" s="50">
        <v>11</v>
      </c>
      <c r="B2075" s="61" t="s">
        <v>427</v>
      </c>
      <c r="C2075" s="57">
        <v>2</v>
      </c>
      <c r="D2075" s="72">
        <v>39784</v>
      </c>
      <c r="E2075" s="83">
        <v>0</v>
      </c>
      <c r="F2075" s="83">
        <v>0</v>
      </c>
      <c r="G2075" s="83"/>
      <c r="H2075" s="83"/>
      <c r="I2075" s="83">
        <v>0</v>
      </c>
      <c r="J2075" s="83">
        <v>0</v>
      </c>
      <c r="K2075" s="83"/>
      <c r="L2075" s="83">
        <v>0</v>
      </c>
      <c r="M2075" s="83">
        <v>0</v>
      </c>
    </row>
    <row r="2076" spans="1:13">
      <c r="A2076" s="50">
        <v>11</v>
      </c>
      <c r="B2076" s="61" t="s">
        <v>428</v>
      </c>
      <c r="C2076" s="57">
        <v>1</v>
      </c>
      <c r="D2076" s="72">
        <v>39629</v>
      </c>
      <c r="E2076" s="83">
        <v>5</v>
      </c>
      <c r="F2076" s="83">
        <v>0</v>
      </c>
      <c r="G2076" s="83"/>
      <c r="H2076" s="83"/>
      <c r="I2076" s="83">
        <v>0</v>
      </c>
      <c r="J2076" s="83">
        <v>0</v>
      </c>
      <c r="K2076" s="83"/>
      <c r="L2076" s="83">
        <v>0</v>
      </c>
      <c r="M2076" s="83">
        <v>0</v>
      </c>
    </row>
    <row r="2077" spans="1:13">
      <c r="A2077" s="50">
        <v>11</v>
      </c>
      <c r="B2077" s="61" t="s">
        <v>428</v>
      </c>
      <c r="C2077" s="57">
        <v>2</v>
      </c>
      <c r="D2077" s="72">
        <v>39769</v>
      </c>
      <c r="E2077" s="83">
        <v>0</v>
      </c>
      <c r="F2077" s="83">
        <v>0</v>
      </c>
      <c r="G2077" s="83"/>
      <c r="H2077" s="83"/>
      <c r="I2077" s="83">
        <v>0</v>
      </c>
      <c r="J2077" s="83">
        <v>0</v>
      </c>
      <c r="K2077" s="83"/>
      <c r="L2077" s="83">
        <v>0</v>
      </c>
      <c r="M2077" s="83">
        <v>0</v>
      </c>
    </row>
    <row r="2078" spans="1:13">
      <c r="A2078" s="50">
        <v>11</v>
      </c>
      <c r="B2078" s="61" t="s">
        <v>429</v>
      </c>
      <c r="C2078" s="57">
        <v>1</v>
      </c>
      <c r="D2078" s="72">
        <v>39633</v>
      </c>
      <c r="E2078" s="83">
        <v>0</v>
      </c>
      <c r="F2078" s="83">
        <v>0</v>
      </c>
      <c r="G2078" s="83"/>
      <c r="H2078" s="83"/>
      <c r="I2078" s="83">
        <v>0</v>
      </c>
      <c r="J2078" s="83">
        <v>0</v>
      </c>
      <c r="K2078" s="83"/>
      <c r="L2078" s="83">
        <v>0</v>
      </c>
      <c r="M2078" s="83">
        <v>0</v>
      </c>
    </row>
    <row r="2079" spans="1:13">
      <c r="A2079" s="50">
        <v>11</v>
      </c>
      <c r="B2079" s="61" t="s">
        <v>429</v>
      </c>
      <c r="C2079" s="57">
        <v>2</v>
      </c>
      <c r="D2079" s="72">
        <v>39773</v>
      </c>
      <c r="E2079" s="83">
        <v>0</v>
      </c>
      <c r="F2079" s="83">
        <v>0</v>
      </c>
      <c r="G2079" s="83"/>
      <c r="H2079" s="83"/>
      <c r="I2079" s="83">
        <v>0</v>
      </c>
      <c r="J2079" s="83">
        <v>0</v>
      </c>
      <c r="K2079" s="83"/>
      <c r="L2079" s="83">
        <v>0</v>
      </c>
      <c r="M2079" s="83">
        <v>0</v>
      </c>
    </row>
    <row r="2080" spans="1:13">
      <c r="A2080" s="50">
        <v>11</v>
      </c>
      <c r="B2080" s="61" t="s">
        <v>430</v>
      </c>
      <c r="C2080" s="57">
        <v>1</v>
      </c>
      <c r="D2080" s="72">
        <v>39625</v>
      </c>
      <c r="E2080" s="83">
        <v>0</v>
      </c>
      <c r="F2080" s="83">
        <v>0</v>
      </c>
      <c r="G2080" s="83"/>
      <c r="H2080" s="83"/>
      <c r="I2080" s="83">
        <v>0</v>
      </c>
      <c r="J2080" s="83">
        <v>0</v>
      </c>
      <c r="K2080" s="83"/>
      <c r="L2080" s="83">
        <v>0</v>
      </c>
      <c r="M2080" s="83">
        <v>0</v>
      </c>
    </row>
    <row r="2081" spans="1:13">
      <c r="A2081" s="50">
        <v>11</v>
      </c>
      <c r="B2081" s="61" t="s">
        <v>430</v>
      </c>
      <c r="C2081" s="57">
        <v>2</v>
      </c>
      <c r="D2081" s="72">
        <v>39757</v>
      </c>
      <c r="E2081" s="83">
        <v>5</v>
      </c>
      <c r="F2081" s="83">
        <v>0</v>
      </c>
      <c r="G2081" s="83"/>
      <c r="H2081" s="83"/>
      <c r="I2081" s="83">
        <v>0</v>
      </c>
      <c r="J2081" s="83">
        <v>0</v>
      </c>
      <c r="K2081" s="83"/>
      <c r="L2081" s="83">
        <v>0</v>
      </c>
      <c r="M2081" s="83">
        <v>0</v>
      </c>
    </row>
    <row r="2082" spans="1:13">
      <c r="A2082" s="50">
        <v>11</v>
      </c>
      <c r="B2082" s="61" t="s">
        <v>431</v>
      </c>
      <c r="C2082" s="57">
        <v>1</v>
      </c>
      <c r="D2082" s="72">
        <v>39636</v>
      </c>
      <c r="E2082" s="83">
        <v>5</v>
      </c>
      <c r="F2082" s="83">
        <v>0</v>
      </c>
      <c r="G2082" s="83"/>
      <c r="H2082" s="83"/>
      <c r="I2082" s="83">
        <v>0</v>
      </c>
      <c r="J2082" s="83">
        <v>0</v>
      </c>
      <c r="K2082" s="83"/>
      <c r="L2082" s="83">
        <v>0</v>
      </c>
      <c r="M2082" s="83">
        <v>0</v>
      </c>
    </row>
    <row r="2083" spans="1:13">
      <c r="A2083" s="50">
        <v>11</v>
      </c>
      <c r="B2083" s="61" t="s">
        <v>432</v>
      </c>
      <c r="C2083" s="57">
        <v>1</v>
      </c>
      <c r="D2083" s="72">
        <v>39658</v>
      </c>
      <c r="E2083" s="83">
        <v>5</v>
      </c>
      <c r="F2083" s="83">
        <v>0</v>
      </c>
      <c r="G2083" s="83"/>
      <c r="H2083" s="83"/>
      <c r="I2083" s="83">
        <v>0</v>
      </c>
      <c r="J2083" s="83">
        <v>0</v>
      </c>
      <c r="K2083" s="83"/>
      <c r="L2083" s="83">
        <v>0</v>
      </c>
      <c r="M2083" s="83">
        <v>0</v>
      </c>
    </row>
    <row r="2084" spans="1:13">
      <c r="A2084" s="50">
        <v>11</v>
      </c>
      <c r="B2084" s="61" t="s">
        <v>432</v>
      </c>
      <c r="C2084" s="57">
        <v>2</v>
      </c>
      <c r="D2084" s="72">
        <v>39777</v>
      </c>
      <c r="E2084" s="83">
        <v>5</v>
      </c>
      <c r="F2084" s="83">
        <v>0</v>
      </c>
      <c r="G2084" s="83"/>
      <c r="H2084" s="83"/>
      <c r="I2084" s="83">
        <v>0</v>
      </c>
      <c r="J2084" s="83">
        <v>0</v>
      </c>
      <c r="K2084" s="83"/>
      <c r="L2084" s="83">
        <v>0</v>
      </c>
      <c r="M2084" s="83">
        <v>0</v>
      </c>
    </row>
    <row r="2085" spans="1:13">
      <c r="A2085" s="50">
        <v>11</v>
      </c>
      <c r="B2085" s="61" t="s">
        <v>433</v>
      </c>
      <c r="C2085" s="57">
        <v>1</v>
      </c>
      <c r="D2085" s="72">
        <v>39609</v>
      </c>
      <c r="E2085" s="83">
        <v>0</v>
      </c>
      <c r="F2085" s="83">
        <v>0</v>
      </c>
      <c r="G2085" s="83"/>
      <c r="H2085" s="83"/>
      <c r="I2085" s="83">
        <v>0</v>
      </c>
      <c r="J2085" s="83">
        <v>0</v>
      </c>
      <c r="K2085" s="83"/>
      <c r="L2085" s="83">
        <v>0</v>
      </c>
      <c r="M2085" s="83">
        <v>0</v>
      </c>
    </row>
    <row r="2086" spans="1:13">
      <c r="A2086" s="50">
        <v>11</v>
      </c>
      <c r="B2086" s="61" t="s">
        <v>434</v>
      </c>
      <c r="C2086" s="57">
        <v>1</v>
      </c>
      <c r="D2086" s="72">
        <v>39770</v>
      </c>
      <c r="E2086" s="83">
        <v>5</v>
      </c>
      <c r="F2086" s="83">
        <v>0</v>
      </c>
      <c r="G2086" s="83"/>
      <c r="H2086" s="83"/>
      <c r="I2086" s="83">
        <v>0</v>
      </c>
      <c r="J2086" s="83">
        <v>0</v>
      </c>
      <c r="K2086" s="83"/>
      <c r="L2086" s="83">
        <v>0</v>
      </c>
      <c r="M2086" s="83">
        <v>0</v>
      </c>
    </row>
    <row r="2087" spans="1:13">
      <c r="A2087" s="50">
        <v>11</v>
      </c>
      <c r="B2087" s="61" t="s">
        <v>435</v>
      </c>
      <c r="C2087" s="57">
        <v>1</v>
      </c>
      <c r="D2087" s="72">
        <v>39609</v>
      </c>
      <c r="E2087" s="83">
        <v>0</v>
      </c>
      <c r="F2087" s="83">
        <v>0</v>
      </c>
      <c r="G2087" s="83"/>
      <c r="H2087" s="83"/>
      <c r="I2087" s="83">
        <v>0</v>
      </c>
      <c r="J2087" s="83">
        <v>0</v>
      </c>
      <c r="K2087" s="83"/>
      <c r="L2087" s="83">
        <v>0</v>
      </c>
      <c r="M2087" s="83">
        <v>0</v>
      </c>
    </row>
    <row r="2088" spans="1:13">
      <c r="A2088" s="50">
        <v>11</v>
      </c>
      <c r="B2088" s="61" t="s">
        <v>435</v>
      </c>
      <c r="C2088" s="57">
        <v>2</v>
      </c>
      <c r="D2088" s="72">
        <v>39770</v>
      </c>
      <c r="E2088" s="83">
        <v>0</v>
      </c>
      <c r="F2088" s="83">
        <v>0</v>
      </c>
      <c r="G2088" s="83"/>
      <c r="H2088" s="83"/>
      <c r="I2088" s="83">
        <v>0</v>
      </c>
      <c r="J2088" s="83">
        <v>0</v>
      </c>
      <c r="K2088" s="83"/>
      <c r="L2088" s="83">
        <v>0</v>
      </c>
      <c r="M2088" s="83">
        <v>0</v>
      </c>
    </row>
    <row r="2089" spans="1:13">
      <c r="A2089" s="50">
        <v>11</v>
      </c>
      <c r="B2089" s="61" t="s">
        <v>436</v>
      </c>
      <c r="C2089" s="57">
        <v>1</v>
      </c>
      <c r="D2089" s="72">
        <v>39609</v>
      </c>
      <c r="E2089" s="83">
        <v>5</v>
      </c>
      <c r="F2089" s="83">
        <v>0</v>
      </c>
      <c r="G2089" s="83"/>
      <c r="H2089" s="83"/>
      <c r="I2089" s="83">
        <v>0</v>
      </c>
      <c r="J2089" s="83">
        <v>0</v>
      </c>
      <c r="K2089" s="83"/>
      <c r="L2089" s="83">
        <v>0</v>
      </c>
      <c r="M2089" s="83">
        <v>0</v>
      </c>
    </row>
    <row r="2090" spans="1:13">
      <c r="A2090" s="50">
        <v>11</v>
      </c>
      <c r="B2090" s="61" t="s">
        <v>436</v>
      </c>
      <c r="C2090" s="57">
        <v>2</v>
      </c>
      <c r="D2090" s="72">
        <v>39770</v>
      </c>
      <c r="E2090" s="83">
        <v>5</v>
      </c>
      <c r="F2090" s="83">
        <v>0</v>
      </c>
      <c r="G2090" s="83"/>
      <c r="H2090" s="83"/>
      <c r="I2090" s="83">
        <v>0</v>
      </c>
      <c r="J2090" s="83">
        <v>0</v>
      </c>
      <c r="K2090" s="83"/>
      <c r="L2090" s="83">
        <v>0</v>
      </c>
      <c r="M2090" s="83">
        <v>0</v>
      </c>
    </row>
    <row r="2091" spans="1:13">
      <c r="A2091" s="50">
        <v>11</v>
      </c>
      <c r="B2091" s="61" t="s">
        <v>437</v>
      </c>
      <c r="C2091" s="57">
        <v>1</v>
      </c>
      <c r="D2091" s="72">
        <v>39687</v>
      </c>
      <c r="E2091" s="83">
        <v>0</v>
      </c>
      <c r="F2091" s="83">
        <v>0</v>
      </c>
      <c r="G2091" s="83"/>
      <c r="H2091" s="83"/>
      <c r="I2091" s="83">
        <v>0</v>
      </c>
      <c r="J2091" s="83">
        <v>0</v>
      </c>
      <c r="K2091" s="83"/>
      <c r="L2091" s="83">
        <v>0</v>
      </c>
      <c r="M2091" s="83">
        <v>0</v>
      </c>
    </row>
    <row r="2092" spans="1:13">
      <c r="A2092" s="50">
        <v>11</v>
      </c>
      <c r="B2092" s="61" t="s">
        <v>437</v>
      </c>
      <c r="C2092" s="57">
        <v>2</v>
      </c>
      <c r="D2092" s="72">
        <v>39796</v>
      </c>
      <c r="E2092" s="83">
        <v>0</v>
      </c>
      <c r="F2092" s="83">
        <v>0</v>
      </c>
      <c r="G2092" s="83"/>
      <c r="H2092" s="83"/>
      <c r="I2092" s="83">
        <v>0</v>
      </c>
      <c r="J2092" s="83">
        <v>0</v>
      </c>
      <c r="K2092" s="83"/>
      <c r="L2092" s="83">
        <v>0</v>
      </c>
      <c r="M2092" s="83">
        <v>0</v>
      </c>
    </row>
    <row r="2093" spans="1:13">
      <c r="A2093" s="50">
        <v>11</v>
      </c>
      <c r="B2093" s="61" t="s">
        <v>438</v>
      </c>
      <c r="C2093" s="57">
        <v>1</v>
      </c>
      <c r="D2093" s="72">
        <v>39688</v>
      </c>
      <c r="E2093" s="83">
        <v>0</v>
      </c>
      <c r="F2093" s="83">
        <v>0</v>
      </c>
      <c r="G2093" s="83"/>
      <c r="H2093" s="83"/>
      <c r="I2093" s="83">
        <v>0</v>
      </c>
      <c r="J2093" s="83">
        <v>0</v>
      </c>
      <c r="K2093" s="83"/>
      <c r="L2093" s="83">
        <v>0</v>
      </c>
      <c r="M2093" s="83">
        <v>0</v>
      </c>
    </row>
    <row r="2094" spans="1:13">
      <c r="A2094" s="50">
        <v>11</v>
      </c>
      <c r="B2094" s="61" t="s">
        <v>438</v>
      </c>
      <c r="C2094" s="57">
        <v>2</v>
      </c>
      <c r="D2094" s="72">
        <v>39790</v>
      </c>
      <c r="E2094" s="83">
        <v>0</v>
      </c>
      <c r="F2094" s="83">
        <v>0</v>
      </c>
      <c r="G2094" s="83"/>
      <c r="H2094" s="83"/>
      <c r="I2094" s="83">
        <v>0</v>
      </c>
      <c r="J2094" s="83">
        <v>0</v>
      </c>
      <c r="K2094" s="83"/>
      <c r="L2094" s="83">
        <v>0</v>
      </c>
      <c r="M2094" s="83">
        <v>0</v>
      </c>
    </row>
    <row r="2095" spans="1:13">
      <c r="A2095" s="50">
        <v>11</v>
      </c>
      <c r="B2095" s="61" t="s">
        <v>439</v>
      </c>
      <c r="C2095" s="57">
        <v>1</v>
      </c>
      <c r="D2095" s="72">
        <v>39674</v>
      </c>
      <c r="E2095" s="83">
        <v>5</v>
      </c>
      <c r="F2095" s="83">
        <v>0</v>
      </c>
      <c r="G2095" s="83"/>
      <c r="H2095" s="83"/>
      <c r="I2095" s="83">
        <v>0</v>
      </c>
      <c r="J2095" s="83">
        <v>0</v>
      </c>
      <c r="K2095" s="83"/>
      <c r="L2095" s="83">
        <v>0</v>
      </c>
      <c r="M2095" s="83">
        <v>0</v>
      </c>
    </row>
    <row r="2096" spans="1:13">
      <c r="A2096" s="50">
        <v>11</v>
      </c>
      <c r="B2096" s="61" t="s">
        <v>439</v>
      </c>
      <c r="C2096" s="57">
        <v>2</v>
      </c>
      <c r="D2096" s="72">
        <v>39762</v>
      </c>
      <c r="E2096" s="83">
        <v>5</v>
      </c>
      <c r="F2096" s="83">
        <v>0</v>
      </c>
      <c r="G2096" s="83"/>
      <c r="H2096" s="83"/>
      <c r="I2096" s="83">
        <v>0</v>
      </c>
      <c r="J2096" s="83">
        <v>0</v>
      </c>
      <c r="K2096" s="83"/>
      <c r="L2096" s="83">
        <v>0</v>
      </c>
      <c r="M2096" s="83">
        <v>0</v>
      </c>
    </row>
    <row r="2097" spans="1:13">
      <c r="A2097" s="50">
        <v>11</v>
      </c>
      <c r="B2097" s="61" t="s">
        <v>440</v>
      </c>
      <c r="C2097" s="57">
        <v>1</v>
      </c>
      <c r="D2097" s="72">
        <v>39671</v>
      </c>
      <c r="E2097" s="83">
        <v>0</v>
      </c>
      <c r="F2097" s="83">
        <v>0</v>
      </c>
      <c r="G2097" s="83"/>
      <c r="H2097" s="83"/>
      <c r="I2097" s="83">
        <v>0</v>
      </c>
      <c r="J2097" s="83">
        <v>0</v>
      </c>
      <c r="K2097" s="83"/>
      <c r="L2097" s="83">
        <v>0</v>
      </c>
      <c r="M2097" s="83">
        <v>0</v>
      </c>
    </row>
    <row r="2098" spans="1:13">
      <c r="A2098" s="50">
        <v>11</v>
      </c>
      <c r="B2098" s="61" t="s">
        <v>440</v>
      </c>
      <c r="C2098" s="57">
        <v>2</v>
      </c>
      <c r="D2098" s="72">
        <v>39777</v>
      </c>
      <c r="E2098" s="83">
        <v>0</v>
      </c>
      <c r="F2098" s="83">
        <v>0</v>
      </c>
      <c r="G2098" s="83"/>
      <c r="H2098" s="83"/>
      <c r="I2098" s="83">
        <v>0</v>
      </c>
      <c r="J2098" s="83">
        <v>0</v>
      </c>
      <c r="K2098" s="83"/>
      <c r="L2098" s="83">
        <v>0</v>
      </c>
      <c r="M2098" s="83">
        <v>0</v>
      </c>
    </row>
    <row r="2099" spans="1:13">
      <c r="A2099" s="50">
        <v>11</v>
      </c>
      <c r="B2099" s="61" t="s">
        <v>441</v>
      </c>
      <c r="C2099" s="57">
        <v>1</v>
      </c>
      <c r="D2099" s="72">
        <v>39623</v>
      </c>
      <c r="E2099" s="83">
        <v>0</v>
      </c>
      <c r="F2099" s="83">
        <v>0</v>
      </c>
      <c r="G2099" s="83"/>
      <c r="H2099" s="83"/>
      <c r="I2099" s="83">
        <v>0</v>
      </c>
      <c r="J2099" s="83">
        <v>0</v>
      </c>
      <c r="K2099" s="83"/>
      <c r="L2099" s="83">
        <v>0</v>
      </c>
      <c r="M2099" s="83">
        <v>0</v>
      </c>
    </row>
    <row r="2100" spans="1:13">
      <c r="A2100" s="50">
        <v>11</v>
      </c>
      <c r="B2100" s="61" t="s">
        <v>441</v>
      </c>
      <c r="C2100" s="57">
        <v>2</v>
      </c>
      <c r="D2100" s="72">
        <v>39756</v>
      </c>
      <c r="E2100" s="83">
        <v>0</v>
      </c>
      <c r="F2100" s="83">
        <v>0</v>
      </c>
      <c r="G2100" s="83"/>
      <c r="H2100" s="83"/>
      <c r="I2100" s="83">
        <v>0</v>
      </c>
      <c r="J2100" s="83">
        <v>0</v>
      </c>
      <c r="K2100" s="83"/>
      <c r="L2100" s="83">
        <v>0</v>
      </c>
      <c r="M2100" s="83">
        <v>0</v>
      </c>
    </row>
    <row r="2101" spans="1:13">
      <c r="A2101" s="50">
        <v>11</v>
      </c>
      <c r="B2101" s="61" t="s">
        <v>442</v>
      </c>
      <c r="C2101" s="57">
        <v>1</v>
      </c>
      <c r="D2101" s="72">
        <v>39633</v>
      </c>
      <c r="E2101" s="83">
        <v>0</v>
      </c>
      <c r="F2101" s="83">
        <v>0</v>
      </c>
      <c r="G2101" s="83"/>
      <c r="H2101" s="83"/>
      <c r="I2101" s="83">
        <v>0</v>
      </c>
      <c r="J2101" s="83">
        <v>0</v>
      </c>
      <c r="K2101" s="83"/>
      <c r="L2101" s="83">
        <v>0</v>
      </c>
      <c r="M2101" s="83">
        <v>0</v>
      </c>
    </row>
    <row r="2102" spans="1:13">
      <c r="A2102" s="50">
        <v>11</v>
      </c>
      <c r="B2102" s="61" t="s">
        <v>442</v>
      </c>
      <c r="C2102" s="57">
        <v>2</v>
      </c>
      <c r="D2102" s="72">
        <v>39773</v>
      </c>
      <c r="E2102" s="83">
        <v>0</v>
      </c>
      <c r="F2102" s="83">
        <v>0</v>
      </c>
      <c r="G2102" s="83"/>
      <c r="H2102" s="83"/>
      <c r="I2102" s="83">
        <v>0</v>
      </c>
      <c r="J2102" s="83">
        <v>0</v>
      </c>
      <c r="K2102" s="83"/>
      <c r="L2102" s="83">
        <v>0</v>
      </c>
      <c r="M2102" s="83">
        <v>0</v>
      </c>
    </row>
    <row r="2103" spans="1:13">
      <c r="A2103" s="50">
        <v>11</v>
      </c>
      <c r="B2103" s="61" t="s">
        <v>375</v>
      </c>
      <c r="C2103" s="57">
        <v>1</v>
      </c>
      <c r="D2103" s="72">
        <v>39629</v>
      </c>
      <c r="E2103" s="83">
        <v>0</v>
      </c>
      <c r="F2103" s="83">
        <v>0</v>
      </c>
      <c r="G2103" s="83"/>
      <c r="H2103" s="83"/>
      <c r="I2103" s="83">
        <v>200</v>
      </c>
      <c r="J2103" s="83">
        <v>0</v>
      </c>
      <c r="K2103" s="83"/>
      <c r="L2103" s="83">
        <v>0</v>
      </c>
      <c r="M2103" s="83">
        <v>0</v>
      </c>
    </row>
    <row r="2104" spans="1:13">
      <c r="A2104" s="50">
        <v>11</v>
      </c>
      <c r="B2104" s="61" t="s">
        <v>415</v>
      </c>
      <c r="C2104" s="57">
        <v>1</v>
      </c>
      <c r="D2104" s="72">
        <v>39755</v>
      </c>
      <c r="E2104" s="83">
        <v>0</v>
      </c>
      <c r="F2104" s="83">
        <v>0</v>
      </c>
      <c r="G2104" s="83"/>
      <c r="H2104" s="83"/>
      <c r="I2104" s="83">
        <v>0</v>
      </c>
      <c r="J2104" s="83">
        <v>0</v>
      </c>
      <c r="K2104" s="83"/>
      <c r="L2104" s="83">
        <v>0</v>
      </c>
      <c r="M2104" s="83">
        <v>0</v>
      </c>
    </row>
    <row r="2105" spans="1:13">
      <c r="A2105" s="50">
        <v>11</v>
      </c>
      <c r="B2105" s="61" t="s">
        <v>376</v>
      </c>
      <c r="C2105" s="57">
        <v>1</v>
      </c>
      <c r="D2105" s="72">
        <v>39630</v>
      </c>
      <c r="E2105" s="83">
        <v>0</v>
      </c>
      <c r="F2105" s="83">
        <v>0</v>
      </c>
      <c r="G2105" s="83"/>
      <c r="H2105" s="83"/>
      <c r="I2105" s="83">
        <v>200</v>
      </c>
      <c r="J2105" s="83">
        <v>40</v>
      </c>
      <c r="K2105" s="83"/>
      <c r="L2105" s="83">
        <v>0</v>
      </c>
      <c r="M2105" s="83">
        <v>0</v>
      </c>
    </row>
    <row r="2106" spans="1:13">
      <c r="A2106" s="50">
        <v>11</v>
      </c>
      <c r="B2106" s="61" t="s">
        <v>376</v>
      </c>
      <c r="C2106" s="57">
        <v>2</v>
      </c>
      <c r="D2106" s="72">
        <v>39756</v>
      </c>
      <c r="E2106" s="83">
        <v>0</v>
      </c>
      <c r="F2106" s="83">
        <v>0</v>
      </c>
      <c r="G2106" s="83"/>
      <c r="H2106" s="83"/>
      <c r="I2106" s="83">
        <v>0</v>
      </c>
      <c r="J2106" s="83">
        <v>0</v>
      </c>
      <c r="K2106" s="83"/>
      <c r="L2106" s="83">
        <v>2</v>
      </c>
      <c r="M2106" s="83">
        <v>2</v>
      </c>
    </row>
    <row r="2107" spans="1:13">
      <c r="A2107" s="50">
        <v>11</v>
      </c>
      <c r="B2107" s="61" t="s">
        <v>377</v>
      </c>
      <c r="C2107" s="57">
        <v>1</v>
      </c>
      <c r="D2107" s="72">
        <v>39629</v>
      </c>
      <c r="E2107" s="83">
        <v>0</v>
      </c>
      <c r="F2107" s="83">
        <v>0</v>
      </c>
      <c r="G2107" s="83"/>
      <c r="H2107" s="83"/>
      <c r="I2107" s="83">
        <v>0</v>
      </c>
      <c r="J2107" s="83">
        <v>0</v>
      </c>
      <c r="K2107" s="83"/>
      <c r="L2107" s="83">
        <v>0</v>
      </c>
      <c r="M2107" s="83">
        <v>0</v>
      </c>
    </row>
    <row r="2108" spans="1:13">
      <c r="A2108" s="50">
        <v>11</v>
      </c>
      <c r="B2108" s="61" t="s">
        <v>416</v>
      </c>
      <c r="C2108" s="57">
        <v>1</v>
      </c>
      <c r="D2108" s="72">
        <v>39755</v>
      </c>
      <c r="E2108" s="83">
        <v>5</v>
      </c>
      <c r="F2108" s="83">
        <v>0</v>
      </c>
      <c r="G2108" s="83"/>
      <c r="H2108" s="83"/>
      <c r="I2108" s="83">
        <v>0</v>
      </c>
      <c r="J2108" s="83">
        <v>0</v>
      </c>
      <c r="K2108" s="83"/>
      <c r="L2108" s="83">
        <v>0</v>
      </c>
      <c r="M2108" s="83">
        <v>0</v>
      </c>
    </row>
    <row r="2109" spans="1:13">
      <c r="A2109" s="50">
        <v>11</v>
      </c>
      <c r="B2109" s="61" t="s">
        <v>379</v>
      </c>
      <c r="C2109" s="57">
        <v>1</v>
      </c>
      <c r="D2109" s="72">
        <v>39652</v>
      </c>
      <c r="E2109" s="83">
        <v>0</v>
      </c>
      <c r="F2109" s="83">
        <v>0</v>
      </c>
      <c r="G2109" s="83"/>
      <c r="H2109" s="83"/>
      <c r="I2109" s="83">
        <v>0</v>
      </c>
      <c r="J2109" s="83">
        <v>0</v>
      </c>
      <c r="K2109" s="83"/>
      <c r="L2109" s="83">
        <v>2</v>
      </c>
      <c r="M2109" s="83">
        <v>2</v>
      </c>
    </row>
    <row r="2110" spans="1:13">
      <c r="A2110" s="50">
        <v>11</v>
      </c>
      <c r="B2110" s="61" t="s">
        <v>379</v>
      </c>
      <c r="C2110" s="57">
        <v>2</v>
      </c>
      <c r="D2110" s="72">
        <v>39783</v>
      </c>
      <c r="E2110" s="83">
        <v>5</v>
      </c>
      <c r="F2110" s="83">
        <v>0</v>
      </c>
      <c r="G2110" s="83"/>
      <c r="H2110" s="83"/>
      <c r="I2110" s="83">
        <v>0</v>
      </c>
      <c r="J2110" s="83">
        <v>0</v>
      </c>
      <c r="K2110" s="83"/>
      <c r="L2110" s="83">
        <v>0</v>
      </c>
      <c r="M2110" s="83">
        <v>0</v>
      </c>
    </row>
    <row r="2111" spans="1:13">
      <c r="A2111" s="50">
        <v>11</v>
      </c>
      <c r="B2111" s="61" t="s">
        <v>380</v>
      </c>
      <c r="C2111" s="57">
        <v>1</v>
      </c>
      <c r="D2111" s="72">
        <v>39651</v>
      </c>
      <c r="E2111" s="83">
        <v>0</v>
      </c>
      <c r="F2111" s="83">
        <v>0</v>
      </c>
      <c r="G2111" s="83"/>
      <c r="H2111" s="83"/>
      <c r="I2111" s="83">
        <v>0</v>
      </c>
      <c r="J2111" s="83">
        <v>0</v>
      </c>
      <c r="K2111" s="83"/>
      <c r="L2111" s="83">
        <v>0</v>
      </c>
      <c r="M2111" s="83">
        <v>0</v>
      </c>
    </row>
    <row r="2112" spans="1:13">
      <c r="A2112" s="50">
        <v>11</v>
      </c>
      <c r="B2112" s="61" t="s">
        <v>380</v>
      </c>
      <c r="C2112" s="57">
        <v>2</v>
      </c>
      <c r="D2112" s="72">
        <v>39776</v>
      </c>
      <c r="E2112" s="83">
        <v>0</v>
      </c>
      <c r="F2112" s="83">
        <v>0</v>
      </c>
      <c r="G2112" s="83"/>
      <c r="H2112" s="83"/>
      <c r="I2112" s="83">
        <v>0</v>
      </c>
      <c r="J2112" s="83">
        <v>0</v>
      </c>
      <c r="K2112" s="83"/>
      <c r="L2112" s="83">
        <v>0</v>
      </c>
      <c r="M2112" s="83">
        <v>0</v>
      </c>
    </row>
    <row r="2113" spans="1:13">
      <c r="A2113" s="50">
        <v>11</v>
      </c>
      <c r="B2113" s="61" t="s">
        <v>381</v>
      </c>
      <c r="C2113" s="57">
        <v>1</v>
      </c>
      <c r="D2113" s="72">
        <v>39651</v>
      </c>
      <c r="E2113" s="83">
        <v>0</v>
      </c>
      <c r="F2113" s="83">
        <v>0</v>
      </c>
      <c r="G2113" s="83"/>
      <c r="H2113" s="83"/>
      <c r="I2113" s="83">
        <v>0</v>
      </c>
      <c r="J2113" s="83">
        <v>0</v>
      </c>
      <c r="K2113" s="83"/>
      <c r="L2113" s="83">
        <v>0</v>
      </c>
      <c r="M2113" s="83">
        <v>0</v>
      </c>
    </row>
    <row r="2114" spans="1:13">
      <c r="A2114" s="50">
        <v>11</v>
      </c>
      <c r="B2114" s="61" t="s">
        <v>381</v>
      </c>
      <c r="C2114" s="57">
        <v>2</v>
      </c>
      <c r="D2114" s="72">
        <v>39776</v>
      </c>
      <c r="E2114" s="83">
        <v>0</v>
      </c>
      <c r="F2114" s="83">
        <v>0</v>
      </c>
      <c r="G2114" s="83"/>
      <c r="H2114" s="83"/>
      <c r="I2114" s="83">
        <v>0</v>
      </c>
      <c r="J2114" s="83">
        <v>0</v>
      </c>
      <c r="K2114" s="83"/>
      <c r="L2114" s="83">
        <v>0</v>
      </c>
      <c r="M2114" s="83">
        <v>0</v>
      </c>
    </row>
    <row r="2115" spans="1:13">
      <c r="A2115" s="50">
        <v>11</v>
      </c>
      <c r="B2115" s="61" t="s">
        <v>385</v>
      </c>
      <c r="C2115" s="57">
        <v>1</v>
      </c>
      <c r="D2115" s="72">
        <v>39657</v>
      </c>
      <c r="E2115" s="83">
        <v>0</v>
      </c>
      <c r="F2115" s="83">
        <v>0</v>
      </c>
      <c r="G2115" s="83"/>
      <c r="H2115" s="83"/>
      <c r="I2115" s="83">
        <v>0</v>
      </c>
      <c r="J2115" s="83">
        <v>10</v>
      </c>
      <c r="K2115" s="83"/>
      <c r="L2115" s="83">
        <v>0</v>
      </c>
      <c r="M2115" s="83">
        <v>0</v>
      </c>
    </row>
    <row r="2116" spans="1:13">
      <c r="A2116" s="50">
        <v>11</v>
      </c>
      <c r="B2116" s="61" t="s">
        <v>417</v>
      </c>
      <c r="C2116" s="57">
        <v>1</v>
      </c>
      <c r="D2116" s="72">
        <v>39785</v>
      </c>
      <c r="E2116" s="83">
        <v>5</v>
      </c>
      <c r="F2116" s="83">
        <v>0</v>
      </c>
      <c r="G2116" s="83"/>
      <c r="H2116" s="83"/>
      <c r="I2116" s="83">
        <v>0</v>
      </c>
      <c r="J2116" s="83">
        <v>0</v>
      </c>
      <c r="K2116" s="83"/>
      <c r="L2116" s="83">
        <v>0</v>
      </c>
      <c r="M2116" s="83">
        <v>0</v>
      </c>
    </row>
    <row r="2117" spans="1:13">
      <c r="A2117" s="50">
        <v>11</v>
      </c>
      <c r="B2117" s="61" t="s">
        <v>386</v>
      </c>
      <c r="C2117" s="57">
        <v>1</v>
      </c>
      <c r="D2117" s="72">
        <v>39657</v>
      </c>
      <c r="E2117" s="83">
        <v>0</v>
      </c>
      <c r="F2117" s="83">
        <v>0</v>
      </c>
      <c r="G2117" s="83"/>
      <c r="H2117" s="83"/>
      <c r="I2117" s="83">
        <v>0</v>
      </c>
      <c r="J2117" s="83">
        <v>0</v>
      </c>
      <c r="K2117" s="83"/>
      <c r="L2117" s="83">
        <v>0</v>
      </c>
      <c r="M2117" s="83">
        <v>0</v>
      </c>
    </row>
    <row r="2118" spans="1:13">
      <c r="A2118" s="50">
        <v>11</v>
      </c>
      <c r="B2118" s="61" t="s">
        <v>386</v>
      </c>
      <c r="C2118" s="57">
        <v>2</v>
      </c>
      <c r="D2118" s="72">
        <v>39777</v>
      </c>
      <c r="E2118" s="83">
        <v>0</v>
      </c>
      <c r="F2118" s="83">
        <v>0</v>
      </c>
      <c r="G2118" s="83"/>
      <c r="H2118" s="83"/>
      <c r="I2118" s="83">
        <v>0</v>
      </c>
      <c r="J2118" s="83">
        <v>0</v>
      </c>
      <c r="K2118" s="83"/>
      <c r="L2118" s="83">
        <v>0</v>
      </c>
      <c r="M2118" s="83">
        <v>0</v>
      </c>
    </row>
    <row r="2119" spans="1:13">
      <c r="A2119" s="50">
        <v>11</v>
      </c>
      <c r="B2119" s="61" t="s">
        <v>388</v>
      </c>
      <c r="C2119" s="57">
        <v>1</v>
      </c>
      <c r="D2119" s="72">
        <v>39658</v>
      </c>
      <c r="E2119" s="83">
        <v>5</v>
      </c>
      <c r="F2119" s="83">
        <v>0</v>
      </c>
      <c r="G2119" s="83"/>
      <c r="H2119" s="83"/>
      <c r="I2119" s="83">
        <v>0</v>
      </c>
      <c r="J2119" s="83">
        <v>0</v>
      </c>
      <c r="K2119" s="83"/>
      <c r="L2119" s="83">
        <v>0</v>
      </c>
      <c r="M2119" s="83">
        <v>0</v>
      </c>
    </row>
    <row r="2120" spans="1:13">
      <c r="A2120" s="50">
        <v>11</v>
      </c>
      <c r="B2120" s="61" t="s">
        <v>388</v>
      </c>
      <c r="C2120" s="57">
        <v>2</v>
      </c>
      <c r="D2120" s="72">
        <v>39784</v>
      </c>
      <c r="E2120" s="83">
        <v>0</v>
      </c>
      <c r="F2120" s="83">
        <v>0</v>
      </c>
      <c r="G2120" s="83"/>
      <c r="H2120" s="83"/>
      <c r="I2120" s="83">
        <v>0</v>
      </c>
      <c r="J2120" s="83">
        <v>0</v>
      </c>
      <c r="K2120" s="83"/>
      <c r="L2120" s="83">
        <v>0</v>
      </c>
      <c r="M2120" s="83">
        <v>0</v>
      </c>
    </row>
    <row r="2121" spans="1:13">
      <c r="A2121" s="50">
        <v>11</v>
      </c>
      <c r="B2121" s="61" t="s">
        <v>389</v>
      </c>
      <c r="C2121" s="57">
        <v>1</v>
      </c>
      <c r="D2121" s="72">
        <v>39650</v>
      </c>
      <c r="E2121" s="83">
        <v>0</v>
      </c>
      <c r="F2121" s="83">
        <v>0</v>
      </c>
      <c r="G2121" s="83"/>
      <c r="H2121" s="83"/>
      <c r="I2121" s="83">
        <v>0</v>
      </c>
      <c r="J2121" s="83">
        <v>0</v>
      </c>
      <c r="K2121" s="83"/>
      <c r="L2121" s="83">
        <v>0</v>
      </c>
      <c r="M2121" s="83">
        <v>0</v>
      </c>
    </row>
    <row r="2122" spans="1:13">
      <c r="A2122" s="50">
        <v>11</v>
      </c>
      <c r="B2122" s="61" t="s">
        <v>389</v>
      </c>
      <c r="C2122" s="57">
        <v>2</v>
      </c>
      <c r="D2122" s="72">
        <v>39777</v>
      </c>
      <c r="E2122" s="83">
        <v>0</v>
      </c>
      <c r="F2122" s="83">
        <v>0</v>
      </c>
      <c r="G2122" s="83"/>
      <c r="H2122" s="83"/>
      <c r="I2122" s="83">
        <v>0</v>
      </c>
      <c r="J2122" s="83">
        <v>0</v>
      </c>
      <c r="K2122" s="83"/>
      <c r="L2122" s="83">
        <v>0</v>
      </c>
      <c r="M2122" s="83">
        <v>0</v>
      </c>
    </row>
    <row r="2123" spans="1:13">
      <c r="A2123" s="50">
        <v>11</v>
      </c>
      <c r="B2123" s="61" t="s">
        <v>390</v>
      </c>
      <c r="C2123" s="57">
        <v>1</v>
      </c>
      <c r="D2123" s="72">
        <v>39650</v>
      </c>
      <c r="E2123" s="83">
        <v>0</v>
      </c>
      <c r="F2123" s="83">
        <v>0</v>
      </c>
      <c r="G2123" s="83"/>
      <c r="H2123" s="83"/>
      <c r="I2123" s="83">
        <v>0</v>
      </c>
      <c r="J2123" s="83">
        <v>0</v>
      </c>
      <c r="K2123" s="83"/>
      <c r="L2123" s="83">
        <v>0</v>
      </c>
      <c r="M2123" s="83">
        <v>0</v>
      </c>
    </row>
    <row r="2124" spans="1:13">
      <c r="A2124" s="50">
        <v>11</v>
      </c>
      <c r="B2124" s="61" t="s">
        <v>390</v>
      </c>
      <c r="C2124" s="57">
        <v>2</v>
      </c>
      <c r="D2124" s="72">
        <v>39777</v>
      </c>
      <c r="E2124" s="83">
        <v>0</v>
      </c>
      <c r="F2124" s="83">
        <v>0</v>
      </c>
      <c r="G2124" s="83"/>
      <c r="H2124" s="83"/>
      <c r="I2124" s="83">
        <v>0</v>
      </c>
      <c r="J2124" s="83">
        <v>0</v>
      </c>
      <c r="K2124" s="83"/>
      <c r="L2124" s="83">
        <v>2</v>
      </c>
      <c r="M2124" s="83">
        <v>2</v>
      </c>
    </row>
    <row r="2125" spans="1:13">
      <c r="A2125" s="50">
        <v>11</v>
      </c>
      <c r="B2125" s="61" t="s">
        <v>394</v>
      </c>
      <c r="C2125" s="57">
        <v>1</v>
      </c>
      <c r="D2125" s="72">
        <v>39631</v>
      </c>
      <c r="E2125" s="83">
        <v>0</v>
      </c>
      <c r="F2125" s="83">
        <v>0</v>
      </c>
      <c r="G2125" s="83"/>
      <c r="H2125" s="83"/>
      <c r="I2125" s="83">
        <v>0</v>
      </c>
      <c r="J2125" s="83">
        <v>20</v>
      </c>
      <c r="K2125" s="83"/>
      <c r="L2125" s="83">
        <v>2</v>
      </c>
      <c r="M2125" s="83">
        <v>2</v>
      </c>
    </row>
    <row r="2126" spans="1:13">
      <c r="A2126" s="50">
        <v>11</v>
      </c>
      <c r="B2126" s="61" t="s">
        <v>394</v>
      </c>
      <c r="C2126" s="57">
        <v>2</v>
      </c>
      <c r="D2126" s="72">
        <v>39762</v>
      </c>
      <c r="E2126" s="83">
        <v>0</v>
      </c>
      <c r="F2126" s="83">
        <v>0</v>
      </c>
      <c r="G2126" s="83"/>
      <c r="H2126" s="83"/>
      <c r="I2126" s="83">
        <v>0</v>
      </c>
      <c r="J2126" s="83">
        <v>0</v>
      </c>
      <c r="K2126" s="83"/>
      <c r="L2126" s="83">
        <v>0</v>
      </c>
      <c r="M2126" s="83">
        <v>0</v>
      </c>
    </row>
    <row r="2127" spans="1:13">
      <c r="A2127" s="50">
        <v>11</v>
      </c>
      <c r="B2127" s="61" t="s">
        <v>395</v>
      </c>
      <c r="C2127" s="57">
        <v>1</v>
      </c>
      <c r="D2127" s="72">
        <v>39632</v>
      </c>
      <c r="E2127" s="83">
        <v>0</v>
      </c>
      <c r="F2127" s="83">
        <v>0</v>
      </c>
      <c r="G2127" s="83"/>
      <c r="H2127" s="83"/>
      <c r="I2127" s="83">
        <v>0</v>
      </c>
      <c r="J2127" s="83">
        <v>0</v>
      </c>
      <c r="K2127" s="83"/>
      <c r="L2127" s="83">
        <v>0</v>
      </c>
      <c r="M2127" s="83">
        <v>0</v>
      </c>
    </row>
    <row r="2128" spans="1:13">
      <c r="A2128" s="50">
        <v>11</v>
      </c>
      <c r="B2128" s="61" t="s">
        <v>395</v>
      </c>
      <c r="C2128" s="57">
        <v>2</v>
      </c>
      <c r="D2128" s="72">
        <v>39763</v>
      </c>
      <c r="E2128" s="83">
        <v>0</v>
      </c>
      <c r="F2128" s="83">
        <v>0</v>
      </c>
      <c r="G2128" s="83"/>
      <c r="H2128" s="83"/>
      <c r="I2128" s="83">
        <v>0</v>
      </c>
      <c r="J2128" s="83">
        <v>0</v>
      </c>
      <c r="K2128" s="83"/>
      <c r="L2128" s="83">
        <v>0</v>
      </c>
      <c r="M2128" s="83">
        <v>0</v>
      </c>
    </row>
    <row r="2129" spans="1:13">
      <c r="A2129" s="50">
        <v>11</v>
      </c>
      <c r="B2129" s="61" t="s">
        <v>256</v>
      </c>
      <c r="C2129" s="57">
        <v>1</v>
      </c>
      <c r="D2129" s="72">
        <v>39631</v>
      </c>
      <c r="E2129" s="83">
        <v>5</v>
      </c>
      <c r="F2129" s="83">
        <v>0</v>
      </c>
      <c r="G2129" s="83"/>
      <c r="H2129" s="83"/>
      <c r="I2129" s="83">
        <v>70</v>
      </c>
      <c r="J2129" s="83">
        <v>200</v>
      </c>
      <c r="K2129" s="83"/>
      <c r="L2129" s="83">
        <v>4</v>
      </c>
      <c r="M2129" s="83">
        <v>4</v>
      </c>
    </row>
    <row r="2130" spans="1:13">
      <c r="A2130" s="50">
        <v>11</v>
      </c>
      <c r="B2130" s="61" t="s">
        <v>256</v>
      </c>
      <c r="C2130" s="57">
        <v>2</v>
      </c>
      <c r="D2130" s="72">
        <v>39762</v>
      </c>
      <c r="E2130" s="83">
        <v>0</v>
      </c>
      <c r="F2130" s="83">
        <v>0</v>
      </c>
      <c r="G2130" s="83"/>
      <c r="H2130" s="83"/>
      <c r="I2130" s="83">
        <v>0</v>
      </c>
      <c r="J2130" s="83">
        <v>0</v>
      </c>
      <c r="K2130" s="83"/>
      <c r="L2130" s="83">
        <v>0</v>
      </c>
      <c r="M2130" s="83">
        <v>0</v>
      </c>
    </row>
    <row r="2131" spans="1:13">
      <c r="A2131" s="50">
        <v>11</v>
      </c>
      <c r="B2131" s="61" t="s">
        <v>396</v>
      </c>
      <c r="C2131" s="57">
        <v>1</v>
      </c>
      <c r="D2131" s="72">
        <v>39643</v>
      </c>
      <c r="E2131" s="83">
        <v>0</v>
      </c>
      <c r="F2131" s="83">
        <v>0</v>
      </c>
      <c r="G2131" s="83"/>
      <c r="H2131" s="83"/>
      <c r="I2131" s="83">
        <v>10</v>
      </c>
      <c r="J2131" s="83">
        <v>0</v>
      </c>
      <c r="K2131" s="83"/>
      <c r="L2131" s="83">
        <v>0</v>
      </c>
      <c r="M2131" s="83">
        <v>0</v>
      </c>
    </row>
    <row r="2132" spans="1:13">
      <c r="A2132" s="50">
        <v>11</v>
      </c>
      <c r="B2132" s="61" t="s">
        <v>396</v>
      </c>
      <c r="C2132" s="57">
        <v>2</v>
      </c>
      <c r="D2132" s="72">
        <v>39764</v>
      </c>
      <c r="E2132" s="83">
        <v>0</v>
      </c>
      <c r="F2132" s="83">
        <v>0</v>
      </c>
      <c r="G2132" s="83"/>
      <c r="H2132" s="83"/>
      <c r="I2132" s="83">
        <v>0</v>
      </c>
      <c r="J2132" s="83">
        <v>0</v>
      </c>
      <c r="K2132" s="83"/>
      <c r="L2132" s="83">
        <v>0</v>
      </c>
      <c r="M2132" s="83">
        <v>0</v>
      </c>
    </row>
    <row r="2133" spans="1:13">
      <c r="A2133" s="50">
        <v>11</v>
      </c>
      <c r="B2133" s="61" t="s">
        <v>398</v>
      </c>
      <c r="C2133" s="57">
        <v>1</v>
      </c>
      <c r="D2133" s="72">
        <v>39643</v>
      </c>
      <c r="E2133" s="83">
        <v>5</v>
      </c>
      <c r="F2133" s="83">
        <v>0</v>
      </c>
      <c r="G2133" s="83"/>
      <c r="H2133" s="83"/>
      <c r="I2133" s="83">
        <v>0</v>
      </c>
      <c r="J2133" s="83">
        <v>0</v>
      </c>
      <c r="K2133" s="83"/>
      <c r="L2133" s="83">
        <v>0</v>
      </c>
      <c r="M2133" s="83">
        <v>0</v>
      </c>
    </row>
    <row r="2134" spans="1:13">
      <c r="A2134" s="50">
        <v>11</v>
      </c>
      <c r="B2134" s="61" t="s">
        <v>398</v>
      </c>
      <c r="C2134" s="57">
        <v>2</v>
      </c>
      <c r="D2134" s="72">
        <v>39764</v>
      </c>
      <c r="E2134" s="83">
        <v>0</v>
      </c>
      <c r="F2134" s="83">
        <v>0</v>
      </c>
      <c r="G2134" s="83"/>
      <c r="H2134" s="83"/>
      <c r="I2134" s="83">
        <v>0</v>
      </c>
      <c r="J2134" s="83">
        <v>0</v>
      </c>
      <c r="K2134" s="83"/>
      <c r="L2134" s="83">
        <v>0</v>
      </c>
      <c r="M2134" s="83">
        <v>0</v>
      </c>
    </row>
    <row r="2135" spans="1:13">
      <c r="A2135" s="50">
        <v>11</v>
      </c>
      <c r="B2135" s="61" t="s">
        <v>401</v>
      </c>
      <c r="C2135" s="57">
        <v>1</v>
      </c>
      <c r="D2135" s="72">
        <v>39632</v>
      </c>
      <c r="E2135" s="83">
        <v>0</v>
      </c>
      <c r="F2135" s="83">
        <v>0</v>
      </c>
      <c r="G2135" s="83"/>
      <c r="H2135" s="83"/>
      <c r="I2135" s="83">
        <v>60</v>
      </c>
      <c r="J2135" s="83">
        <v>140</v>
      </c>
      <c r="K2135" s="83"/>
      <c r="L2135" s="83">
        <v>0</v>
      </c>
      <c r="M2135" s="83">
        <v>0</v>
      </c>
    </row>
    <row r="2136" spans="1:13">
      <c r="A2136" s="50">
        <v>11</v>
      </c>
      <c r="B2136" s="61" t="s">
        <v>401</v>
      </c>
      <c r="C2136" s="57">
        <v>2</v>
      </c>
      <c r="D2136" s="72">
        <v>39762</v>
      </c>
      <c r="E2136" s="83">
        <v>0</v>
      </c>
      <c r="F2136" s="83">
        <v>0</v>
      </c>
      <c r="G2136" s="83"/>
      <c r="H2136" s="83"/>
      <c r="I2136" s="83">
        <v>0</v>
      </c>
      <c r="J2136" s="83">
        <v>0</v>
      </c>
      <c r="K2136" s="83"/>
      <c r="L2136" s="83">
        <v>0</v>
      </c>
      <c r="M2136" s="83">
        <v>0</v>
      </c>
    </row>
    <row r="2137" spans="1:13">
      <c r="A2137" s="50">
        <v>11</v>
      </c>
      <c r="B2137" s="61" t="s">
        <v>292</v>
      </c>
      <c r="C2137" s="57">
        <v>1</v>
      </c>
      <c r="D2137" s="72">
        <v>39643</v>
      </c>
      <c r="E2137" s="83">
        <v>0</v>
      </c>
      <c r="F2137" s="83">
        <v>0</v>
      </c>
      <c r="G2137" s="83"/>
      <c r="H2137" s="83"/>
      <c r="I2137" s="83">
        <v>0</v>
      </c>
      <c r="J2137" s="83">
        <v>0</v>
      </c>
      <c r="K2137" s="83"/>
      <c r="L2137" s="83">
        <v>0</v>
      </c>
      <c r="M2137" s="83">
        <v>0</v>
      </c>
    </row>
    <row r="2138" spans="1:13">
      <c r="A2138" s="50">
        <v>11</v>
      </c>
      <c r="B2138" s="61" t="s">
        <v>292</v>
      </c>
      <c r="C2138" s="57">
        <v>2</v>
      </c>
      <c r="D2138" s="72">
        <v>39764</v>
      </c>
      <c r="E2138" s="83">
        <v>0</v>
      </c>
      <c r="F2138" s="83">
        <v>0</v>
      </c>
      <c r="G2138" s="83"/>
      <c r="H2138" s="83"/>
      <c r="I2138" s="83">
        <v>20</v>
      </c>
      <c r="J2138" s="83">
        <v>80</v>
      </c>
      <c r="K2138" s="83"/>
      <c r="L2138" s="83">
        <v>4</v>
      </c>
      <c r="M2138" s="83">
        <v>4</v>
      </c>
    </row>
    <row r="2139" spans="1:13">
      <c r="A2139" s="50">
        <v>11</v>
      </c>
      <c r="B2139" s="61" t="s">
        <v>402</v>
      </c>
      <c r="C2139" s="57">
        <v>1</v>
      </c>
      <c r="D2139" s="72">
        <v>39645</v>
      </c>
      <c r="E2139" s="83">
        <v>0</v>
      </c>
      <c r="F2139" s="83">
        <v>0</v>
      </c>
      <c r="G2139" s="83"/>
      <c r="H2139" s="83"/>
      <c r="I2139" s="83">
        <v>20</v>
      </c>
      <c r="J2139" s="83">
        <v>0</v>
      </c>
      <c r="K2139" s="83"/>
      <c r="L2139" s="83">
        <v>0</v>
      </c>
      <c r="M2139" s="83">
        <v>0</v>
      </c>
    </row>
    <row r="2140" spans="1:13">
      <c r="A2140" s="50">
        <v>11</v>
      </c>
      <c r="B2140" s="61" t="s">
        <v>402</v>
      </c>
      <c r="C2140" s="57">
        <v>2</v>
      </c>
      <c r="D2140" s="72">
        <v>39770</v>
      </c>
      <c r="E2140" s="83">
        <v>0</v>
      </c>
      <c r="F2140" s="83">
        <v>0</v>
      </c>
      <c r="G2140" s="83"/>
      <c r="H2140" s="83"/>
      <c r="I2140" s="83">
        <v>0</v>
      </c>
      <c r="J2140" s="83">
        <v>0</v>
      </c>
      <c r="K2140" s="83"/>
      <c r="L2140" s="83">
        <v>0</v>
      </c>
      <c r="M2140" s="83">
        <v>0</v>
      </c>
    </row>
    <row r="2141" spans="1:13">
      <c r="A2141" s="50">
        <v>11</v>
      </c>
      <c r="B2141" s="61" t="s">
        <v>403</v>
      </c>
      <c r="C2141" s="57">
        <v>1</v>
      </c>
      <c r="D2141" s="72">
        <v>39646</v>
      </c>
      <c r="E2141" s="83">
        <v>0</v>
      </c>
      <c r="F2141" s="83">
        <v>0</v>
      </c>
      <c r="G2141" s="83"/>
      <c r="H2141" s="83"/>
      <c r="I2141" s="83">
        <v>30</v>
      </c>
      <c r="J2141" s="83">
        <v>0</v>
      </c>
      <c r="K2141" s="83"/>
      <c r="L2141" s="83">
        <v>0</v>
      </c>
      <c r="M2141" s="83">
        <v>0</v>
      </c>
    </row>
    <row r="2142" spans="1:13">
      <c r="A2142" s="50">
        <v>11</v>
      </c>
      <c r="B2142" s="61" t="s">
        <v>403</v>
      </c>
      <c r="C2142" s="57">
        <v>2</v>
      </c>
      <c r="D2142" s="72">
        <v>39771</v>
      </c>
      <c r="E2142" s="83">
        <v>0</v>
      </c>
      <c r="F2142" s="83">
        <v>0</v>
      </c>
      <c r="G2142" s="83"/>
      <c r="H2142" s="83"/>
      <c r="I2142" s="83">
        <v>0</v>
      </c>
      <c r="J2142" s="83">
        <v>0</v>
      </c>
      <c r="K2142" s="83"/>
      <c r="L2142" s="83">
        <v>0</v>
      </c>
      <c r="M2142" s="83">
        <v>0</v>
      </c>
    </row>
    <row r="2143" spans="1:13">
      <c r="A2143" s="50">
        <v>11</v>
      </c>
      <c r="B2143" s="61" t="s">
        <v>450</v>
      </c>
      <c r="C2143" s="57">
        <v>1</v>
      </c>
      <c r="D2143" s="72">
        <v>39653</v>
      </c>
      <c r="E2143" s="83">
        <v>5</v>
      </c>
      <c r="F2143" s="83">
        <v>0</v>
      </c>
      <c r="G2143" s="83"/>
      <c r="H2143" s="83"/>
      <c r="I2143" s="83">
        <v>0</v>
      </c>
      <c r="J2143" s="83">
        <v>0</v>
      </c>
      <c r="K2143" s="83"/>
      <c r="L2143" s="83">
        <v>0</v>
      </c>
      <c r="M2143" s="83">
        <v>0</v>
      </c>
    </row>
    <row r="2144" spans="1:13">
      <c r="A2144" s="50">
        <v>11</v>
      </c>
      <c r="B2144" s="61" t="s">
        <v>450</v>
      </c>
      <c r="C2144" s="57">
        <v>2</v>
      </c>
      <c r="D2144" s="72">
        <v>39769</v>
      </c>
      <c r="E2144" s="83">
        <v>5</v>
      </c>
      <c r="F2144" s="83">
        <v>0</v>
      </c>
      <c r="G2144" s="83"/>
      <c r="H2144" s="83"/>
      <c r="I2144" s="83">
        <v>0</v>
      </c>
      <c r="J2144" s="83">
        <v>0</v>
      </c>
      <c r="K2144" s="83"/>
      <c r="L2144" s="83">
        <v>0</v>
      </c>
      <c r="M2144" s="83">
        <v>0</v>
      </c>
    </row>
    <row r="2145" spans="1:13">
      <c r="A2145" s="50">
        <v>11</v>
      </c>
      <c r="B2145" s="61" t="s">
        <v>451</v>
      </c>
      <c r="C2145" s="57">
        <v>1</v>
      </c>
      <c r="D2145" s="72">
        <v>39653</v>
      </c>
      <c r="E2145" s="83">
        <v>5</v>
      </c>
      <c r="F2145" s="83">
        <v>0</v>
      </c>
      <c r="G2145" s="83"/>
      <c r="H2145" s="83"/>
      <c r="I2145" s="83">
        <v>0</v>
      </c>
      <c r="J2145" s="83">
        <v>0</v>
      </c>
      <c r="K2145" s="83"/>
      <c r="L2145" s="83">
        <v>2</v>
      </c>
      <c r="M2145" s="83">
        <v>2</v>
      </c>
    </row>
    <row r="2146" spans="1:13">
      <c r="A2146" s="50">
        <v>11</v>
      </c>
      <c r="B2146" s="61" t="s">
        <v>451</v>
      </c>
      <c r="C2146" s="57">
        <v>2</v>
      </c>
      <c r="D2146" s="72">
        <v>39765</v>
      </c>
      <c r="E2146" s="83">
        <v>5</v>
      </c>
      <c r="F2146" s="83">
        <v>0</v>
      </c>
      <c r="G2146" s="83"/>
      <c r="H2146" s="83"/>
      <c r="I2146" s="83">
        <v>0</v>
      </c>
      <c r="J2146" s="83">
        <v>0</v>
      </c>
      <c r="K2146" s="83"/>
      <c r="L2146" s="83">
        <v>0</v>
      </c>
      <c r="M2146" s="83">
        <v>0</v>
      </c>
    </row>
    <row r="2147" spans="1:13">
      <c r="A2147" s="50">
        <v>11</v>
      </c>
      <c r="B2147" s="61" t="s">
        <v>452</v>
      </c>
      <c r="C2147" s="57">
        <v>1</v>
      </c>
      <c r="D2147" s="72">
        <v>39790</v>
      </c>
      <c r="E2147" s="83">
        <v>5</v>
      </c>
      <c r="F2147" s="83">
        <v>0</v>
      </c>
      <c r="G2147" s="83"/>
      <c r="H2147" s="83"/>
      <c r="I2147" s="83">
        <v>0</v>
      </c>
      <c r="J2147" s="83">
        <v>0</v>
      </c>
      <c r="K2147" s="83"/>
      <c r="L2147" s="83">
        <v>0</v>
      </c>
      <c r="M2147" s="83">
        <v>0</v>
      </c>
    </row>
    <row r="2148" spans="1:13">
      <c r="A2148" s="50">
        <v>11</v>
      </c>
      <c r="B2148" s="61" t="s">
        <v>294</v>
      </c>
      <c r="C2148" s="57">
        <v>1</v>
      </c>
      <c r="D2148" s="72">
        <v>39658</v>
      </c>
      <c r="E2148" s="83">
        <v>5</v>
      </c>
      <c r="F2148" s="83">
        <v>0</v>
      </c>
      <c r="G2148" s="83"/>
      <c r="H2148" s="83"/>
      <c r="I2148" s="83">
        <v>0</v>
      </c>
      <c r="J2148" s="83">
        <v>0</v>
      </c>
      <c r="K2148" s="83"/>
      <c r="L2148" s="83">
        <v>0</v>
      </c>
      <c r="M2148" s="83">
        <v>0</v>
      </c>
    </row>
    <row r="2149" spans="1:13">
      <c r="A2149" s="50">
        <v>11</v>
      </c>
      <c r="B2149" s="61" t="s">
        <v>294</v>
      </c>
      <c r="C2149" s="57">
        <v>2</v>
      </c>
      <c r="D2149" s="72">
        <v>39769</v>
      </c>
      <c r="E2149" s="83">
        <v>0</v>
      </c>
      <c r="F2149" s="83">
        <v>0</v>
      </c>
      <c r="G2149" s="83"/>
      <c r="H2149" s="83"/>
      <c r="I2149" s="83">
        <v>0</v>
      </c>
      <c r="J2149" s="83">
        <v>0</v>
      </c>
      <c r="K2149" s="83"/>
      <c r="L2149" s="83">
        <v>2</v>
      </c>
      <c r="M2149" s="83">
        <v>2</v>
      </c>
    </row>
    <row r="2150" spans="1:13">
      <c r="A2150" s="50">
        <v>11</v>
      </c>
      <c r="B2150" s="61" t="s">
        <v>295</v>
      </c>
      <c r="C2150" s="57">
        <v>1</v>
      </c>
      <c r="D2150" s="72">
        <v>39681</v>
      </c>
      <c r="E2150" s="83">
        <v>0</v>
      </c>
      <c r="F2150" s="83">
        <v>0</v>
      </c>
      <c r="G2150" s="83"/>
      <c r="H2150" s="83"/>
      <c r="I2150" s="83">
        <v>0</v>
      </c>
      <c r="J2150" s="83">
        <v>0</v>
      </c>
      <c r="K2150" s="83"/>
      <c r="L2150" s="83">
        <v>0</v>
      </c>
      <c r="M2150" s="83">
        <v>0</v>
      </c>
    </row>
    <row r="2151" spans="1:13">
      <c r="A2151" s="50">
        <v>11</v>
      </c>
      <c r="B2151" s="61" t="s">
        <v>295</v>
      </c>
      <c r="C2151" s="57">
        <v>2</v>
      </c>
      <c r="D2151" s="72">
        <v>39779</v>
      </c>
      <c r="E2151" s="83">
        <v>5</v>
      </c>
      <c r="F2151" s="83">
        <v>0</v>
      </c>
      <c r="G2151" s="83"/>
      <c r="H2151" s="83"/>
      <c r="I2151" s="83">
        <v>0</v>
      </c>
      <c r="J2151" s="83">
        <v>0</v>
      </c>
      <c r="K2151" s="83"/>
      <c r="L2151" s="83">
        <v>2</v>
      </c>
      <c r="M2151" s="83">
        <v>2</v>
      </c>
    </row>
    <row r="2152" spans="1:13">
      <c r="A2152" s="50">
        <v>11</v>
      </c>
      <c r="B2152" s="61" t="s">
        <v>296</v>
      </c>
      <c r="C2152" s="57">
        <v>1</v>
      </c>
      <c r="D2152" s="72">
        <v>39681</v>
      </c>
      <c r="E2152" s="83">
        <v>5</v>
      </c>
      <c r="F2152" s="83">
        <v>0</v>
      </c>
      <c r="G2152" s="83"/>
      <c r="H2152" s="83"/>
      <c r="I2152" s="83">
        <v>0</v>
      </c>
      <c r="J2152" s="83">
        <v>0</v>
      </c>
      <c r="K2152" s="83"/>
      <c r="L2152" s="83">
        <v>0</v>
      </c>
      <c r="M2152" s="83">
        <v>0</v>
      </c>
    </row>
    <row r="2153" spans="1:13">
      <c r="A2153" s="50">
        <v>11</v>
      </c>
      <c r="B2153" s="61" t="s">
        <v>296</v>
      </c>
      <c r="C2153" s="57">
        <v>2</v>
      </c>
      <c r="D2153" s="72">
        <v>39779</v>
      </c>
      <c r="E2153" s="83">
        <v>5</v>
      </c>
      <c r="F2153" s="83">
        <v>0</v>
      </c>
      <c r="G2153" s="83"/>
      <c r="H2153" s="83"/>
      <c r="I2153" s="83">
        <v>0</v>
      </c>
      <c r="J2153" s="83">
        <v>0</v>
      </c>
      <c r="K2153" s="83"/>
      <c r="L2153" s="83">
        <v>2</v>
      </c>
      <c r="M2153" s="83">
        <v>2</v>
      </c>
    </row>
    <row r="2154" spans="1:13">
      <c r="A2154" s="50">
        <v>11</v>
      </c>
      <c r="B2154" s="61" t="s">
        <v>297</v>
      </c>
      <c r="C2154" s="57">
        <v>1</v>
      </c>
      <c r="D2154" s="72">
        <v>39763</v>
      </c>
      <c r="E2154" s="83">
        <v>0</v>
      </c>
      <c r="F2154" s="83">
        <v>0</v>
      </c>
      <c r="G2154" s="83"/>
      <c r="H2154" s="83"/>
      <c r="I2154" s="83">
        <v>0</v>
      </c>
      <c r="J2154" s="83">
        <v>0</v>
      </c>
      <c r="K2154" s="83"/>
      <c r="L2154" s="83">
        <v>2</v>
      </c>
      <c r="M2154" s="83">
        <v>2</v>
      </c>
    </row>
    <row r="2155" spans="1:13">
      <c r="A2155" s="50">
        <v>11</v>
      </c>
      <c r="B2155" s="61" t="s">
        <v>449</v>
      </c>
      <c r="C2155" s="57">
        <v>1</v>
      </c>
      <c r="D2155" s="72">
        <v>39764</v>
      </c>
      <c r="E2155" s="83">
        <v>5</v>
      </c>
      <c r="F2155" s="83">
        <v>0</v>
      </c>
      <c r="G2155" s="83"/>
      <c r="H2155" s="83"/>
      <c r="I2155" s="83">
        <v>0</v>
      </c>
      <c r="J2155" s="83">
        <v>0</v>
      </c>
      <c r="K2155" s="83"/>
      <c r="L2155" s="83">
        <v>0</v>
      </c>
      <c r="M2155" s="83">
        <v>0</v>
      </c>
    </row>
    <row r="2156" spans="1:13">
      <c r="A2156" s="50">
        <v>11</v>
      </c>
      <c r="B2156" s="61" t="s">
        <v>276</v>
      </c>
      <c r="C2156" s="57">
        <v>1</v>
      </c>
      <c r="D2156" s="72">
        <v>39631</v>
      </c>
      <c r="E2156" s="83">
        <v>0</v>
      </c>
      <c r="F2156" s="83">
        <v>0</v>
      </c>
      <c r="G2156" s="83"/>
      <c r="H2156" s="83"/>
      <c r="I2156" s="83">
        <v>0</v>
      </c>
      <c r="J2156" s="83">
        <v>0</v>
      </c>
      <c r="K2156" s="83"/>
      <c r="L2156" s="83">
        <v>2</v>
      </c>
      <c r="M2156" s="83">
        <v>2</v>
      </c>
    </row>
    <row r="2157" spans="1:13">
      <c r="A2157" s="50">
        <v>11</v>
      </c>
      <c r="B2157" s="61" t="s">
        <v>276</v>
      </c>
      <c r="C2157" s="57">
        <v>2</v>
      </c>
      <c r="D2157" s="72">
        <v>39763</v>
      </c>
      <c r="E2157" s="83">
        <v>0</v>
      </c>
      <c r="F2157" s="83">
        <v>0</v>
      </c>
      <c r="G2157" s="83"/>
      <c r="H2157" s="83"/>
      <c r="I2157" s="83">
        <v>0</v>
      </c>
      <c r="J2157" s="83">
        <v>0</v>
      </c>
      <c r="K2157" s="83"/>
      <c r="L2157" s="83">
        <v>0</v>
      </c>
      <c r="M2157" s="83">
        <v>0</v>
      </c>
    </row>
    <row r="2158" spans="1:13">
      <c r="A2158" s="50">
        <v>11</v>
      </c>
      <c r="B2158" s="61" t="s">
        <v>454</v>
      </c>
      <c r="C2158" s="57">
        <v>1</v>
      </c>
      <c r="D2158" s="72">
        <v>39639</v>
      </c>
      <c r="E2158" s="83">
        <v>0</v>
      </c>
      <c r="F2158" s="83">
        <v>0</v>
      </c>
      <c r="G2158" s="83"/>
      <c r="H2158" s="83"/>
      <c r="I2158" s="83">
        <v>0</v>
      </c>
      <c r="J2158" s="83">
        <v>0</v>
      </c>
      <c r="K2158" s="83"/>
      <c r="L2158" s="83">
        <v>0</v>
      </c>
      <c r="M2158" s="83">
        <v>0</v>
      </c>
    </row>
    <row r="2159" spans="1:13">
      <c r="A2159" s="50">
        <v>11</v>
      </c>
      <c r="B2159" s="61" t="s">
        <v>454</v>
      </c>
      <c r="C2159" s="57">
        <v>2</v>
      </c>
      <c r="D2159" s="72">
        <v>39639</v>
      </c>
      <c r="E2159" s="83">
        <v>0</v>
      </c>
      <c r="F2159" s="83">
        <v>0</v>
      </c>
      <c r="G2159" s="83"/>
      <c r="H2159" s="83"/>
      <c r="I2159" s="83">
        <v>0</v>
      </c>
      <c r="J2159" s="83">
        <v>0</v>
      </c>
      <c r="K2159" s="83"/>
      <c r="L2159" s="83">
        <v>0</v>
      </c>
      <c r="M2159" s="83">
        <v>0</v>
      </c>
    </row>
    <row r="2160" spans="1:13">
      <c r="A2160" s="50">
        <v>11</v>
      </c>
      <c r="B2160" s="61" t="s">
        <v>456</v>
      </c>
      <c r="C2160" s="57">
        <v>1</v>
      </c>
      <c r="D2160" s="72">
        <v>39790</v>
      </c>
      <c r="E2160" s="83">
        <v>5</v>
      </c>
      <c r="F2160" s="83">
        <v>0</v>
      </c>
      <c r="G2160" s="83"/>
      <c r="H2160" s="83"/>
      <c r="I2160" s="83">
        <v>0</v>
      </c>
      <c r="J2160" s="83">
        <v>0</v>
      </c>
      <c r="K2160" s="83"/>
      <c r="L2160" s="83">
        <v>0</v>
      </c>
      <c r="M2160" s="83">
        <v>0</v>
      </c>
    </row>
    <row r="2161" spans="1:13">
      <c r="A2161" s="50">
        <v>11</v>
      </c>
      <c r="B2161" s="61" t="s">
        <v>301</v>
      </c>
      <c r="C2161" s="57">
        <v>1</v>
      </c>
      <c r="D2161" s="72">
        <v>39763</v>
      </c>
      <c r="E2161" s="83">
        <v>0</v>
      </c>
      <c r="F2161" s="83">
        <v>0</v>
      </c>
      <c r="G2161" s="83"/>
      <c r="H2161" s="83"/>
      <c r="I2161" s="83">
        <v>0</v>
      </c>
      <c r="J2161" s="83">
        <v>0</v>
      </c>
      <c r="K2161" s="83"/>
      <c r="L2161" s="83">
        <v>0</v>
      </c>
      <c r="M2161" s="83">
        <v>0</v>
      </c>
    </row>
    <row r="2162" spans="1:13">
      <c r="A2162" s="50">
        <v>11</v>
      </c>
      <c r="B2162" s="61" t="s">
        <v>301</v>
      </c>
      <c r="C2162" s="57">
        <v>2</v>
      </c>
      <c r="D2162" s="72">
        <v>39763</v>
      </c>
      <c r="E2162" s="83">
        <v>5</v>
      </c>
      <c r="F2162" s="83">
        <v>0</v>
      </c>
      <c r="G2162" s="83"/>
      <c r="H2162" s="83"/>
      <c r="I2162" s="83">
        <v>0</v>
      </c>
      <c r="J2162" s="83">
        <v>0</v>
      </c>
      <c r="K2162" s="83"/>
      <c r="L2162" s="83">
        <v>2</v>
      </c>
      <c r="M2162" s="83">
        <v>2</v>
      </c>
    </row>
    <row r="2163" spans="1:13">
      <c r="A2163" s="50">
        <v>11</v>
      </c>
      <c r="B2163" s="61" t="s">
        <v>410</v>
      </c>
      <c r="C2163" s="57">
        <v>1</v>
      </c>
      <c r="D2163" s="72">
        <v>39804</v>
      </c>
      <c r="E2163" s="83">
        <v>5</v>
      </c>
      <c r="F2163" s="83">
        <v>0</v>
      </c>
      <c r="G2163" s="83"/>
      <c r="H2163" s="83"/>
      <c r="I2163" s="83">
        <v>0</v>
      </c>
      <c r="J2163" s="83">
        <v>0</v>
      </c>
      <c r="K2163" s="83"/>
      <c r="L2163" s="83">
        <v>2</v>
      </c>
      <c r="M2163" s="83">
        <v>2</v>
      </c>
    </row>
    <row r="2164" spans="1:13">
      <c r="A2164" s="50">
        <v>11</v>
      </c>
      <c r="B2164" s="61" t="s">
        <v>457</v>
      </c>
      <c r="C2164" s="57">
        <v>1</v>
      </c>
      <c r="D2164" s="72">
        <v>39631</v>
      </c>
      <c r="E2164" s="83">
        <v>5</v>
      </c>
      <c r="F2164" s="83">
        <v>0</v>
      </c>
      <c r="G2164" s="83"/>
      <c r="H2164" s="83"/>
      <c r="I2164" s="83">
        <v>0</v>
      </c>
      <c r="J2164" s="83">
        <v>0</v>
      </c>
      <c r="K2164" s="83"/>
      <c r="L2164" s="83">
        <v>0</v>
      </c>
      <c r="M2164" s="83">
        <v>0</v>
      </c>
    </row>
    <row r="2165" spans="1:13">
      <c r="A2165" s="50">
        <v>11</v>
      </c>
      <c r="B2165" s="61" t="s">
        <v>457</v>
      </c>
      <c r="C2165" s="57">
        <v>2</v>
      </c>
      <c r="D2165" s="72">
        <v>39794</v>
      </c>
      <c r="E2165" s="83">
        <v>0</v>
      </c>
      <c r="F2165" s="83">
        <v>0</v>
      </c>
      <c r="G2165" s="83"/>
      <c r="H2165" s="83"/>
      <c r="I2165" s="83">
        <v>0</v>
      </c>
      <c r="J2165" s="83">
        <v>0</v>
      </c>
      <c r="K2165" s="83"/>
      <c r="L2165" s="83">
        <v>0</v>
      </c>
      <c r="M2165" s="83">
        <v>0</v>
      </c>
    </row>
    <row r="2166" spans="1:13">
      <c r="A2166" s="50">
        <v>11</v>
      </c>
      <c r="B2166" s="61" t="s">
        <v>279</v>
      </c>
      <c r="C2166" s="57">
        <v>1</v>
      </c>
      <c r="D2166" s="72">
        <v>39639</v>
      </c>
      <c r="E2166" s="83">
        <v>5</v>
      </c>
      <c r="F2166" s="83">
        <v>0</v>
      </c>
      <c r="G2166" s="83"/>
      <c r="H2166" s="83"/>
      <c r="I2166" s="83">
        <v>0</v>
      </c>
      <c r="J2166" s="83">
        <v>0</v>
      </c>
      <c r="K2166" s="83"/>
      <c r="L2166" s="83">
        <v>2</v>
      </c>
      <c r="M2166" s="83">
        <v>2</v>
      </c>
    </row>
    <row r="2167" spans="1:13">
      <c r="A2167" s="50">
        <v>11</v>
      </c>
      <c r="B2167" s="61" t="s">
        <v>279</v>
      </c>
      <c r="C2167" s="57">
        <v>2</v>
      </c>
      <c r="D2167" s="72">
        <v>39779</v>
      </c>
      <c r="E2167" s="83">
        <v>0</v>
      </c>
      <c r="F2167" s="83">
        <v>0</v>
      </c>
      <c r="G2167" s="83"/>
      <c r="H2167" s="83"/>
      <c r="I2167" s="83">
        <v>0</v>
      </c>
      <c r="J2167" s="83">
        <v>0</v>
      </c>
      <c r="K2167" s="83"/>
      <c r="L2167" s="83">
        <v>0</v>
      </c>
      <c r="M2167" s="83">
        <v>0</v>
      </c>
    </row>
    <row r="2168" spans="1:13">
      <c r="A2168" s="50">
        <v>11</v>
      </c>
      <c r="B2168" s="61" t="s">
        <v>460</v>
      </c>
      <c r="C2168" s="57">
        <v>1</v>
      </c>
      <c r="D2168" s="72">
        <v>39792</v>
      </c>
      <c r="E2168" s="83">
        <v>5</v>
      </c>
      <c r="F2168" s="83">
        <v>0</v>
      </c>
      <c r="G2168" s="83"/>
      <c r="H2168" s="83"/>
      <c r="I2168" s="83">
        <v>0</v>
      </c>
      <c r="J2168" s="83">
        <v>0</v>
      </c>
      <c r="K2168" s="83"/>
      <c r="L2168" s="83">
        <v>0</v>
      </c>
      <c r="M2168" s="83">
        <v>0</v>
      </c>
    </row>
    <row r="2169" spans="1:13">
      <c r="A2169" s="50">
        <v>11</v>
      </c>
      <c r="B2169" s="61" t="s">
        <v>461</v>
      </c>
      <c r="C2169" s="57">
        <v>1</v>
      </c>
      <c r="D2169" s="72">
        <v>39636</v>
      </c>
      <c r="E2169" s="83">
        <v>5</v>
      </c>
      <c r="F2169" s="83">
        <v>0</v>
      </c>
      <c r="G2169" s="83"/>
      <c r="H2169" s="83"/>
      <c r="I2169" s="83">
        <v>0</v>
      </c>
      <c r="J2169" s="83">
        <v>0</v>
      </c>
      <c r="K2169" s="83"/>
      <c r="L2169" s="83">
        <v>0</v>
      </c>
      <c r="M2169" s="83">
        <v>0</v>
      </c>
    </row>
    <row r="2170" spans="1:13">
      <c r="A2170" s="50">
        <v>11</v>
      </c>
      <c r="B2170" s="61" t="s">
        <v>304</v>
      </c>
      <c r="C2170" s="57">
        <v>1</v>
      </c>
      <c r="D2170" s="72">
        <v>39637</v>
      </c>
      <c r="E2170" s="83">
        <v>5</v>
      </c>
      <c r="F2170" s="83">
        <v>0</v>
      </c>
      <c r="G2170" s="83"/>
      <c r="H2170" s="83"/>
      <c r="I2170" s="83">
        <v>0</v>
      </c>
      <c r="J2170" s="83">
        <v>0</v>
      </c>
      <c r="K2170" s="83"/>
      <c r="L2170" s="83">
        <v>0</v>
      </c>
      <c r="M2170" s="83">
        <v>0</v>
      </c>
    </row>
    <row r="2171" spans="1:13">
      <c r="A2171" s="50">
        <v>11</v>
      </c>
      <c r="B2171" s="61" t="s">
        <v>304</v>
      </c>
      <c r="C2171" s="57">
        <v>2</v>
      </c>
      <c r="D2171" s="72">
        <v>39792</v>
      </c>
      <c r="E2171" s="83">
        <v>5</v>
      </c>
      <c r="F2171" s="83">
        <v>0</v>
      </c>
      <c r="G2171" s="83"/>
      <c r="H2171" s="83"/>
      <c r="I2171" s="83">
        <v>0</v>
      </c>
      <c r="J2171" s="83">
        <v>0</v>
      </c>
      <c r="K2171" s="83"/>
      <c r="L2171" s="83">
        <v>2</v>
      </c>
      <c r="M2171" s="83">
        <v>2</v>
      </c>
    </row>
    <row r="2172" spans="1:13">
      <c r="A2172" s="50">
        <v>11</v>
      </c>
      <c r="B2172" s="61" t="s">
        <v>462</v>
      </c>
      <c r="C2172" s="57">
        <v>1</v>
      </c>
      <c r="D2172" s="72">
        <v>39653</v>
      </c>
      <c r="E2172" s="83">
        <v>5</v>
      </c>
      <c r="F2172" s="83">
        <v>0</v>
      </c>
      <c r="G2172" s="83"/>
      <c r="H2172" s="83"/>
      <c r="I2172" s="83">
        <v>0</v>
      </c>
      <c r="J2172" s="83">
        <v>0</v>
      </c>
      <c r="K2172" s="83"/>
      <c r="L2172" s="83">
        <v>0</v>
      </c>
      <c r="M2172" s="83">
        <v>0</v>
      </c>
    </row>
    <row r="2173" spans="1:13">
      <c r="A2173" s="50">
        <v>11</v>
      </c>
      <c r="B2173" s="61" t="s">
        <v>462</v>
      </c>
      <c r="C2173" s="57">
        <v>2</v>
      </c>
      <c r="D2173" s="72">
        <v>39800</v>
      </c>
      <c r="E2173" s="83">
        <v>0</v>
      </c>
      <c r="F2173" s="83">
        <v>0</v>
      </c>
      <c r="G2173" s="83"/>
      <c r="H2173" s="83"/>
      <c r="I2173" s="83">
        <v>0</v>
      </c>
      <c r="J2173" s="83">
        <v>0</v>
      </c>
      <c r="K2173" s="83"/>
      <c r="L2173" s="83">
        <v>0</v>
      </c>
      <c r="M2173" s="83">
        <v>0</v>
      </c>
    </row>
    <row r="2174" spans="1:13">
      <c r="A2174" s="50">
        <v>11</v>
      </c>
      <c r="B2174" s="61" t="s">
        <v>282</v>
      </c>
      <c r="C2174" s="57">
        <v>1</v>
      </c>
      <c r="D2174" s="72">
        <v>39665</v>
      </c>
      <c r="E2174" s="83">
        <v>0</v>
      </c>
      <c r="F2174" s="83">
        <v>0</v>
      </c>
      <c r="G2174" s="83"/>
      <c r="H2174" s="83"/>
      <c r="I2174" s="83">
        <v>0</v>
      </c>
      <c r="J2174" s="83">
        <v>4740</v>
      </c>
      <c r="K2174" s="83"/>
      <c r="L2174" s="83">
        <v>2</v>
      </c>
      <c r="M2174" s="83">
        <v>2</v>
      </c>
    </row>
    <row r="2175" spans="1:13">
      <c r="A2175" s="50">
        <v>11</v>
      </c>
      <c r="B2175" s="61" t="s">
        <v>282</v>
      </c>
      <c r="C2175" s="57">
        <v>2</v>
      </c>
      <c r="D2175" s="72">
        <v>39791</v>
      </c>
      <c r="E2175" s="83">
        <v>0</v>
      </c>
      <c r="F2175" s="83">
        <v>0</v>
      </c>
      <c r="G2175" s="83"/>
      <c r="H2175" s="83"/>
      <c r="I2175" s="83">
        <v>0</v>
      </c>
      <c r="J2175" s="83">
        <v>0</v>
      </c>
      <c r="K2175" s="83"/>
      <c r="L2175" s="83">
        <v>0</v>
      </c>
      <c r="M2175" s="83">
        <v>0</v>
      </c>
    </row>
    <row r="2176" spans="1:13">
      <c r="A2176" s="50">
        <v>11</v>
      </c>
      <c r="B2176" s="61" t="s">
        <v>283</v>
      </c>
      <c r="C2176" s="57">
        <v>1</v>
      </c>
      <c r="D2176" s="72">
        <v>39664</v>
      </c>
      <c r="E2176" s="83">
        <v>0</v>
      </c>
      <c r="F2176" s="83">
        <v>0</v>
      </c>
      <c r="G2176" s="83"/>
      <c r="H2176" s="83"/>
      <c r="I2176" s="83">
        <v>0</v>
      </c>
      <c r="J2176" s="83">
        <v>0</v>
      </c>
      <c r="K2176" s="83"/>
      <c r="L2176" s="83">
        <v>2</v>
      </c>
      <c r="M2176" s="83">
        <v>2</v>
      </c>
    </row>
    <row r="2177" spans="1:13">
      <c r="A2177" s="50">
        <v>11</v>
      </c>
      <c r="B2177" s="61" t="s">
        <v>411</v>
      </c>
      <c r="C2177" s="57">
        <v>1</v>
      </c>
      <c r="D2177" s="72">
        <v>39804</v>
      </c>
      <c r="E2177" s="83">
        <v>0</v>
      </c>
      <c r="F2177" s="83">
        <v>0</v>
      </c>
      <c r="G2177" s="83"/>
      <c r="H2177" s="83"/>
      <c r="I2177" s="83">
        <v>0</v>
      </c>
      <c r="J2177" s="83">
        <v>0</v>
      </c>
      <c r="K2177" s="83"/>
      <c r="L2177" s="83">
        <v>0</v>
      </c>
      <c r="M2177" s="83">
        <v>0</v>
      </c>
    </row>
    <row r="2178" spans="1:13">
      <c r="A2178" s="50">
        <v>11</v>
      </c>
      <c r="B2178" s="61" t="s">
        <v>305</v>
      </c>
      <c r="C2178" s="57">
        <v>1</v>
      </c>
      <c r="D2178" s="72">
        <v>39646</v>
      </c>
      <c r="E2178" s="83">
        <v>5</v>
      </c>
      <c r="F2178" s="83">
        <v>0</v>
      </c>
      <c r="G2178" s="83"/>
      <c r="H2178" s="83"/>
      <c r="I2178" s="83">
        <v>0</v>
      </c>
      <c r="J2178" s="83">
        <v>0</v>
      </c>
      <c r="K2178" s="83"/>
      <c r="L2178" s="83">
        <v>0</v>
      </c>
      <c r="M2178" s="83">
        <v>0</v>
      </c>
    </row>
    <row r="2179" spans="1:13">
      <c r="A2179" s="50">
        <v>11</v>
      </c>
      <c r="B2179" s="61" t="s">
        <v>412</v>
      </c>
      <c r="C2179" s="57">
        <v>1</v>
      </c>
      <c r="D2179" s="72">
        <v>39794</v>
      </c>
      <c r="E2179" s="83">
        <v>5</v>
      </c>
      <c r="F2179" s="83">
        <v>0</v>
      </c>
      <c r="G2179" s="83"/>
      <c r="H2179" s="83"/>
      <c r="I2179" s="83">
        <v>0</v>
      </c>
      <c r="J2179" s="83">
        <v>0</v>
      </c>
      <c r="K2179" s="83"/>
      <c r="L2179" s="83">
        <v>2</v>
      </c>
      <c r="M2179" s="83">
        <v>2</v>
      </c>
    </row>
    <row r="2180" spans="1:13">
      <c r="A2180" s="50">
        <v>11</v>
      </c>
      <c r="B2180" s="61" t="s">
        <v>463</v>
      </c>
      <c r="C2180" s="57">
        <v>1</v>
      </c>
      <c r="D2180" s="72">
        <v>39804</v>
      </c>
      <c r="E2180" s="83">
        <v>0</v>
      </c>
      <c r="F2180" s="83">
        <v>0</v>
      </c>
      <c r="G2180" s="83"/>
      <c r="H2180" s="83"/>
      <c r="I2180" s="83">
        <v>0</v>
      </c>
      <c r="J2180" s="83">
        <v>0</v>
      </c>
      <c r="K2180" s="83"/>
      <c r="L2180" s="83">
        <v>0</v>
      </c>
      <c r="M2180" s="83">
        <v>0</v>
      </c>
    </row>
    <row r="2181" spans="1:13">
      <c r="A2181" s="50">
        <v>11</v>
      </c>
      <c r="B2181" s="61" t="s">
        <v>306</v>
      </c>
      <c r="C2181" s="57">
        <v>1</v>
      </c>
      <c r="D2181" s="72">
        <v>39786</v>
      </c>
      <c r="E2181" s="83">
        <v>0</v>
      </c>
      <c r="F2181" s="83">
        <v>0</v>
      </c>
      <c r="G2181" s="83"/>
      <c r="H2181" s="83"/>
      <c r="I2181" s="83">
        <v>0</v>
      </c>
      <c r="J2181" s="83">
        <v>0</v>
      </c>
      <c r="K2181" s="83"/>
      <c r="L2181" s="83">
        <v>2</v>
      </c>
      <c r="M2181" s="83">
        <v>2</v>
      </c>
    </row>
    <row r="2182" spans="1:13">
      <c r="A2182" s="50">
        <v>11</v>
      </c>
      <c r="B2182" s="61" t="s">
        <v>464</v>
      </c>
      <c r="C2182" s="57">
        <v>1</v>
      </c>
      <c r="D2182" s="72">
        <v>39623</v>
      </c>
      <c r="E2182" s="83">
        <v>5</v>
      </c>
      <c r="F2182" s="83">
        <v>0</v>
      </c>
      <c r="G2182" s="83"/>
      <c r="H2182" s="83"/>
      <c r="I2182" s="83">
        <v>0</v>
      </c>
      <c r="J2182" s="83">
        <v>0</v>
      </c>
      <c r="K2182" s="83"/>
      <c r="L2182" s="83">
        <v>0</v>
      </c>
      <c r="M2182" s="83">
        <v>0</v>
      </c>
    </row>
    <row r="2183" spans="1:13">
      <c r="A2183" s="50">
        <v>11</v>
      </c>
      <c r="B2183" s="61" t="s">
        <v>464</v>
      </c>
      <c r="C2183" s="57">
        <v>2</v>
      </c>
      <c r="D2183" s="72">
        <v>39778</v>
      </c>
      <c r="E2183" s="83">
        <v>0</v>
      </c>
      <c r="F2183" s="83">
        <v>0</v>
      </c>
      <c r="G2183" s="83"/>
      <c r="H2183" s="83"/>
      <c r="I2183" s="83">
        <v>0</v>
      </c>
      <c r="J2183" s="83">
        <v>0</v>
      </c>
      <c r="K2183" s="83"/>
      <c r="L2183" s="83">
        <v>0</v>
      </c>
      <c r="M2183" s="83">
        <v>0</v>
      </c>
    </row>
    <row r="2184" spans="1:13">
      <c r="A2184" s="50">
        <v>11</v>
      </c>
      <c r="B2184" s="61" t="s">
        <v>465</v>
      </c>
      <c r="C2184" s="57">
        <v>1</v>
      </c>
      <c r="D2184" s="72">
        <v>39748</v>
      </c>
      <c r="E2184" s="83">
        <v>5</v>
      </c>
      <c r="F2184" s="83">
        <v>0</v>
      </c>
      <c r="G2184" s="83"/>
      <c r="H2184" s="83"/>
      <c r="I2184" s="83">
        <v>0</v>
      </c>
      <c r="J2184" s="83">
        <v>0</v>
      </c>
      <c r="K2184" s="83"/>
      <c r="L2184" s="83">
        <v>0</v>
      </c>
      <c r="M2184" s="83">
        <v>0</v>
      </c>
    </row>
    <row r="2185" spans="1:13">
      <c r="A2185" s="50">
        <v>11</v>
      </c>
      <c r="B2185" s="61" t="s">
        <v>307</v>
      </c>
      <c r="C2185" s="57">
        <v>1</v>
      </c>
      <c r="D2185" s="72">
        <v>39658</v>
      </c>
      <c r="E2185" s="83">
        <v>0</v>
      </c>
      <c r="F2185" s="83">
        <v>0</v>
      </c>
      <c r="G2185" s="83"/>
      <c r="H2185" s="83"/>
      <c r="I2185" s="83">
        <v>0</v>
      </c>
      <c r="J2185" s="83">
        <v>0</v>
      </c>
      <c r="K2185" s="83"/>
      <c r="L2185" s="83">
        <v>0</v>
      </c>
      <c r="M2185" s="83">
        <v>0</v>
      </c>
    </row>
    <row r="2186" spans="1:13">
      <c r="A2186" s="50">
        <v>11</v>
      </c>
      <c r="B2186" s="61" t="s">
        <v>413</v>
      </c>
      <c r="C2186" s="57">
        <v>1</v>
      </c>
      <c r="D2186" s="72">
        <v>39802</v>
      </c>
      <c r="E2186" s="83">
        <v>5</v>
      </c>
      <c r="F2186" s="83">
        <v>0</v>
      </c>
      <c r="G2186" s="83"/>
      <c r="H2186" s="83"/>
      <c r="I2186" s="83">
        <v>0</v>
      </c>
      <c r="J2186" s="83">
        <v>0</v>
      </c>
      <c r="K2186" s="83"/>
      <c r="L2186" s="83">
        <v>2</v>
      </c>
      <c r="M2186" s="83">
        <v>2</v>
      </c>
    </row>
    <row r="2187" spans="1:13">
      <c r="A2187" s="50">
        <v>11</v>
      </c>
      <c r="B2187" s="61" t="s">
        <v>308</v>
      </c>
      <c r="C2187" s="57">
        <v>1</v>
      </c>
      <c r="D2187" s="72">
        <v>39643</v>
      </c>
      <c r="E2187" s="83">
        <v>5</v>
      </c>
      <c r="F2187" s="83">
        <v>0</v>
      </c>
      <c r="G2187" s="83"/>
      <c r="H2187" s="83"/>
      <c r="I2187" s="83">
        <v>0</v>
      </c>
      <c r="J2187" s="83">
        <v>0</v>
      </c>
      <c r="K2187" s="83"/>
      <c r="L2187" s="83">
        <v>0</v>
      </c>
      <c r="M2187" s="83">
        <v>0</v>
      </c>
    </row>
    <row r="2188" spans="1:13">
      <c r="A2188" s="50">
        <v>11</v>
      </c>
      <c r="B2188" s="61" t="s">
        <v>308</v>
      </c>
      <c r="C2188" s="57">
        <v>2</v>
      </c>
      <c r="D2188" s="72">
        <v>39780</v>
      </c>
      <c r="E2188" s="83">
        <v>0</v>
      </c>
      <c r="F2188" s="83">
        <v>0</v>
      </c>
      <c r="G2188" s="83"/>
      <c r="H2188" s="83"/>
      <c r="I2188" s="83">
        <v>0</v>
      </c>
      <c r="J2188" s="83">
        <v>0</v>
      </c>
      <c r="K2188" s="83"/>
      <c r="L2188" s="83">
        <v>2</v>
      </c>
      <c r="M2188" s="83">
        <v>2</v>
      </c>
    </row>
    <row r="2189" spans="1:13">
      <c r="A2189" s="50">
        <v>11</v>
      </c>
      <c r="B2189" s="61" t="s">
        <v>409</v>
      </c>
      <c r="C2189" s="57">
        <v>1</v>
      </c>
      <c r="D2189" s="72">
        <v>39802</v>
      </c>
      <c r="E2189" s="83">
        <v>5</v>
      </c>
      <c r="F2189" s="83">
        <v>0</v>
      </c>
      <c r="G2189" s="83"/>
      <c r="H2189" s="83"/>
      <c r="I2189" s="83">
        <v>0</v>
      </c>
      <c r="J2189" s="83">
        <v>0</v>
      </c>
      <c r="K2189" s="83"/>
      <c r="L2189" s="83">
        <v>2</v>
      </c>
      <c r="M2189" s="83">
        <v>2</v>
      </c>
    </row>
    <row r="2190" spans="1:13">
      <c r="A2190" s="50">
        <v>11</v>
      </c>
      <c r="B2190" s="61" t="s">
        <v>287</v>
      </c>
      <c r="C2190" s="57">
        <v>1</v>
      </c>
      <c r="D2190" s="72">
        <v>39653</v>
      </c>
      <c r="E2190" s="83">
        <v>0</v>
      </c>
      <c r="F2190" s="83">
        <v>0</v>
      </c>
      <c r="G2190" s="83"/>
      <c r="H2190" s="83"/>
      <c r="I2190" s="83">
        <v>0</v>
      </c>
      <c r="J2190" s="83">
        <v>0</v>
      </c>
      <c r="K2190" s="83"/>
      <c r="L2190" s="83">
        <v>2</v>
      </c>
      <c r="M2190" s="83">
        <v>2</v>
      </c>
    </row>
    <row r="2191" spans="1:13">
      <c r="A2191" s="50">
        <v>11</v>
      </c>
      <c r="B2191" s="61" t="s">
        <v>287</v>
      </c>
      <c r="C2191" s="57">
        <v>2</v>
      </c>
      <c r="D2191" s="72">
        <v>39793</v>
      </c>
      <c r="E2191" s="83">
        <v>5</v>
      </c>
      <c r="F2191" s="83">
        <v>0</v>
      </c>
      <c r="G2191" s="83"/>
      <c r="H2191" s="83"/>
      <c r="I2191" s="83">
        <v>0</v>
      </c>
      <c r="J2191" s="83">
        <v>0</v>
      </c>
      <c r="K2191" s="83"/>
      <c r="L2191" s="83">
        <v>0</v>
      </c>
      <c r="M2191" s="83">
        <v>0</v>
      </c>
    </row>
    <row r="2192" spans="1:13">
      <c r="A2192" s="50">
        <v>11</v>
      </c>
      <c r="B2192" s="61" t="s">
        <v>309</v>
      </c>
      <c r="C2192" s="57">
        <v>1</v>
      </c>
      <c r="D2192" s="72">
        <v>39653</v>
      </c>
      <c r="E2192" s="83">
        <v>5</v>
      </c>
      <c r="F2192" s="83">
        <v>0</v>
      </c>
      <c r="G2192" s="83"/>
      <c r="H2192" s="83"/>
      <c r="I2192" s="83">
        <v>0</v>
      </c>
      <c r="J2192" s="83">
        <v>0</v>
      </c>
      <c r="K2192" s="83"/>
      <c r="L2192" s="83">
        <v>0</v>
      </c>
      <c r="M2192" s="83">
        <v>0</v>
      </c>
    </row>
    <row r="2193" spans="1:13">
      <c r="A2193" s="50">
        <v>11</v>
      </c>
      <c r="B2193" s="61" t="s">
        <v>414</v>
      </c>
      <c r="C2193" s="57">
        <v>1</v>
      </c>
      <c r="D2193" s="72">
        <v>39802</v>
      </c>
      <c r="E2193" s="83">
        <v>5</v>
      </c>
      <c r="F2193" s="83">
        <v>0</v>
      </c>
      <c r="G2193" s="83"/>
      <c r="H2193" s="83"/>
      <c r="I2193" s="83">
        <v>0</v>
      </c>
      <c r="J2193" s="83">
        <v>0</v>
      </c>
      <c r="K2193" s="83"/>
      <c r="L2193" s="83">
        <v>2</v>
      </c>
      <c r="M2193" s="83">
        <v>2</v>
      </c>
    </row>
    <row r="2194" spans="1:13">
      <c r="A2194" s="50">
        <v>11</v>
      </c>
      <c r="B2194" s="61" t="s">
        <v>466</v>
      </c>
      <c r="C2194" s="57">
        <v>1</v>
      </c>
      <c r="D2194" s="72">
        <v>39644</v>
      </c>
      <c r="E2194" s="83">
        <v>0</v>
      </c>
      <c r="F2194" s="83">
        <v>0</v>
      </c>
      <c r="G2194" s="83"/>
      <c r="H2194" s="83"/>
      <c r="I2194" s="83">
        <v>0</v>
      </c>
      <c r="J2194" s="83">
        <v>0</v>
      </c>
      <c r="K2194" s="83"/>
      <c r="L2194" s="83">
        <v>0</v>
      </c>
      <c r="M2194" s="83">
        <v>0</v>
      </c>
    </row>
    <row r="2195" spans="1:13">
      <c r="A2195" s="50">
        <v>11</v>
      </c>
      <c r="B2195" s="61" t="s">
        <v>467</v>
      </c>
      <c r="C2195" s="57">
        <v>1</v>
      </c>
      <c r="D2195" s="72">
        <v>39802</v>
      </c>
      <c r="E2195" s="83">
        <v>5</v>
      </c>
      <c r="F2195" s="83">
        <v>0</v>
      </c>
      <c r="G2195" s="83"/>
      <c r="H2195" s="83"/>
      <c r="I2195" s="83">
        <v>0</v>
      </c>
      <c r="J2195" s="83">
        <v>0</v>
      </c>
      <c r="K2195" s="83"/>
      <c r="L2195" s="83">
        <v>0</v>
      </c>
      <c r="M2195" s="83">
        <v>0</v>
      </c>
    </row>
    <row r="2196" spans="1:13">
      <c r="A2196" s="50">
        <v>11</v>
      </c>
      <c r="B2196" s="61" t="s">
        <v>468</v>
      </c>
      <c r="C2196" s="57">
        <v>1</v>
      </c>
      <c r="D2196" s="72">
        <v>39652</v>
      </c>
      <c r="E2196" s="83">
        <v>5</v>
      </c>
      <c r="F2196" s="83">
        <v>0</v>
      </c>
      <c r="G2196" s="83"/>
      <c r="H2196" s="83"/>
      <c r="I2196" s="83">
        <v>0</v>
      </c>
      <c r="J2196" s="83">
        <v>0</v>
      </c>
      <c r="K2196" s="83"/>
      <c r="L2196" s="83">
        <v>0</v>
      </c>
      <c r="M2196" s="83">
        <v>0</v>
      </c>
    </row>
    <row r="2197" spans="1:13">
      <c r="A2197" s="50">
        <v>11</v>
      </c>
      <c r="B2197" s="61" t="s">
        <v>469</v>
      </c>
      <c r="C2197" s="57">
        <v>1</v>
      </c>
      <c r="D2197" s="72">
        <v>39779</v>
      </c>
      <c r="E2197" s="83">
        <v>0</v>
      </c>
      <c r="F2197" s="83">
        <v>0</v>
      </c>
      <c r="G2197" s="83"/>
      <c r="H2197" s="83"/>
      <c r="I2197" s="83">
        <v>0</v>
      </c>
      <c r="J2197" s="83">
        <v>0</v>
      </c>
      <c r="K2197" s="83"/>
      <c r="L2197" s="83">
        <v>0</v>
      </c>
      <c r="M2197" s="83">
        <v>0</v>
      </c>
    </row>
    <row r="2198" spans="1:13">
      <c r="A2198" s="50">
        <v>11</v>
      </c>
      <c r="B2198" s="61" t="s">
        <v>288</v>
      </c>
      <c r="C2198" s="57">
        <v>1</v>
      </c>
      <c r="D2198" s="72">
        <v>39638</v>
      </c>
      <c r="E2198" s="83">
        <v>5</v>
      </c>
      <c r="F2198" s="83">
        <v>0</v>
      </c>
      <c r="G2198" s="83"/>
      <c r="H2198" s="83"/>
      <c r="I2198" s="83">
        <v>0</v>
      </c>
      <c r="J2198" s="83">
        <v>0</v>
      </c>
      <c r="K2198" s="83"/>
      <c r="L2198" s="83">
        <v>2</v>
      </c>
      <c r="M2198" s="83">
        <v>2</v>
      </c>
    </row>
    <row r="2199" spans="1:13">
      <c r="A2199" s="50">
        <v>11</v>
      </c>
      <c r="B2199" s="61" t="s">
        <v>288</v>
      </c>
      <c r="C2199" s="57">
        <v>2</v>
      </c>
      <c r="D2199" s="72">
        <v>39748</v>
      </c>
      <c r="E2199" s="83">
        <v>0</v>
      </c>
      <c r="F2199" s="83">
        <v>0</v>
      </c>
      <c r="G2199" s="83"/>
      <c r="H2199" s="83"/>
      <c r="I2199" s="83">
        <v>0</v>
      </c>
      <c r="J2199" s="83">
        <v>0</v>
      </c>
      <c r="K2199" s="83"/>
      <c r="L2199" s="83">
        <v>0</v>
      </c>
      <c r="M2199" s="83">
        <v>0</v>
      </c>
    </row>
    <row r="2200" spans="1:13">
      <c r="A2200" s="50">
        <v>11</v>
      </c>
      <c r="B2200" s="61" t="s">
        <v>310</v>
      </c>
      <c r="C2200" s="57">
        <v>1</v>
      </c>
      <c r="D2200" s="72">
        <v>39659</v>
      </c>
      <c r="E2200" s="83">
        <v>0</v>
      </c>
      <c r="F2200" s="83">
        <v>0</v>
      </c>
      <c r="G2200" s="83"/>
      <c r="H2200" s="83"/>
      <c r="I2200" s="83">
        <v>10000</v>
      </c>
      <c r="J2200" s="83">
        <v>60</v>
      </c>
      <c r="K2200" s="83"/>
      <c r="L2200" s="83">
        <v>2</v>
      </c>
      <c r="M2200" s="83">
        <v>2</v>
      </c>
    </row>
    <row r="2201" spans="1:13">
      <c r="A2201" s="50">
        <v>11</v>
      </c>
      <c r="B2201" s="61" t="s">
        <v>310</v>
      </c>
      <c r="C2201" s="57">
        <v>2</v>
      </c>
      <c r="D2201" s="72">
        <v>39766</v>
      </c>
      <c r="E2201" s="83">
        <v>0</v>
      </c>
      <c r="F2201" s="83">
        <v>0</v>
      </c>
      <c r="G2201" s="83"/>
      <c r="H2201" s="83"/>
      <c r="I2201" s="83">
        <v>0</v>
      </c>
      <c r="J2201" s="83">
        <v>0</v>
      </c>
      <c r="K2201" s="83"/>
      <c r="L2201" s="83">
        <v>0</v>
      </c>
      <c r="M2201" s="83">
        <v>0</v>
      </c>
    </row>
    <row r="2202" spans="1:13">
      <c r="A2202" s="50">
        <v>11</v>
      </c>
      <c r="B2202" s="61" t="s">
        <v>289</v>
      </c>
      <c r="C2202" s="57">
        <v>1</v>
      </c>
      <c r="D2202" s="72">
        <v>39625</v>
      </c>
      <c r="E2202" s="83">
        <v>0</v>
      </c>
      <c r="F2202" s="83">
        <v>0</v>
      </c>
      <c r="G2202" s="83"/>
      <c r="H2202" s="83"/>
      <c r="I2202" s="83">
        <v>0</v>
      </c>
      <c r="J2202" s="83">
        <v>0</v>
      </c>
      <c r="K2202" s="83"/>
      <c r="L2202" s="83">
        <v>2</v>
      </c>
      <c r="M2202" s="83">
        <v>2</v>
      </c>
    </row>
    <row r="2203" spans="1:13">
      <c r="A2203" s="50">
        <v>11</v>
      </c>
      <c r="B2203" s="61" t="s">
        <v>289</v>
      </c>
      <c r="C2203" s="57">
        <v>2</v>
      </c>
      <c r="D2203" s="72">
        <v>39791</v>
      </c>
      <c r="E2203" s="83">
        <v>0</v>
      </c>
      <c r="F2203" s="83">
        <v>0</v>
      </c>
      <c r="G2203" s="83"/>
      <c r="H2203" s="83"/>
      <c r="I2203" s="83">
        <v>0</v>
      </c>
      <c r="J2203" s="83">
        <v>0</v>
      </c>
      <c r="K2203" s="83"/>
      <c r="L2203" s="83">
        <v>0</v>
      </c>
      <c r="M2203" s="83">
        <v>0</v>
      </c>
    </row>
    <row r="2204" spans="1:13">
      <c r="A2204" s="50">
        <v>11</v>
      </c>
      <c r="B2204" s="61" t="s">
        <v>290</v>
      </c>
      <c r="C2204" s="57">
        <v>1</v>
      </c>
      <c r="D2204" s="72">
        <v>39657</v>
      </c>
      <c r="E2204" s="83">
        <v>0</v>
      </c>
      <c r="F2204" s="83">
        <v>0</v>
      </c>
      <c r="G2204" s="83"/>
      <c r="H2204" s="83"/>
      <c r="I2204" s="83">
        <v>0</v>
      </c>
      <c r="J2204" s="83">
        <v>0</v>
      </c>
      <c r="K2204" s="83"/>
      <c r="L2204" s="83">
        <v>2</v>
      </c>
      <c r="M2204" s="83">
        <v>2</v>
      </c>
    </row>
    <row r="2205" spans="1:13">
      <c r="A2205" s="50">
        <v>11</v>
      </c>
      <c r="B2205" s="61" t="s">
        <v>290</v>
      </c>
      <c r="C2205" s="57">
        <v>2</v>
      </c>
      <c r="D2205" s="72">
        <v>39805</v>
      </c>
      <c r="E2205" s="83">
        <v>0</v>
      </c>
      <c r="F2205" s="83">
        <v>0</v>
      </c>
      <c r="G2205" s="83"/>
      <c r="H2205" s="83"/>
      <c r="I2205" s="83">
        <v>0</v>
      </c>
      <c r="J2205" s="83">
        <v>0</v>
      </c>
      <c r="K2205" s="83"/>
      <c r="L2205" s="83">
        <v>0</v>
      </c>
      <c r="M2205" s="83">
        <v>0</v>
      </c>
    </row>
    <row r="2206" spans="1:13">
      <c r="A2206" s="50">
        <v>12</v>
      </c>
      <c r="B2206" s="61" t="s">
        <v>186</v>
      </c>
      <c r="C2206" s="50">
        <v>1</v>
      </c>
      <c r="D2206" s="72">
        <v>41338</v>
      </c>
      <c r="E2206" s="83">
        <v>0</v>
      </c>
      <c r="F2206" s="83">
        <v>0</v>
      </c>
      <c r="G2206" s="83">
        <v>0</v>
      </c>
      <c r="H2206" s="83"/>
      <c r="I2206" s="83">
        <v>0</v>
      </c>
      <c r="J2206" s="83">
        <v>0</v>
      </c>
      <c r="K2206" s="83"/>
      <c r="L2206" s="83">
        <v>0</v>
      </c>
      <c r="M2206" s="83">
        <v>0</v>
      </c>
    </row>
    <row r="2207" spans="1:13">
      <c r="A2207" s="50">
        <v>12</v>
      </c>
      <c r="B2207" s="61" t="s">
        <v>187</v>
      </c>
      <c r="C2207" s="50">
        <v>1</v>
      </c>
      <c r="D2207" s="72">
        <v>41351</v>
      </c>
      <c r="E2207" s="83">
        <v>0</v>
      </c>
      <c r="F2207" s="83">
        <v>0</v>
      </c>
      <c r="G2207" s="83">
        <v>0</v>
      </c>
      <c r="H2207" s="83"/>
      <c r="I2207" s="83">
        <v>0</v>
      </c>
      <c r="J2207" s="83">
        <v>0</v>
      </c>
      <c r="K2207" s="83"/>
      <c r="L2207" s="83">
        <v>0</v>
      </c>
      <c r="M2207" s="83">
        <v>0</v>
      </c>
    </row>
    <row r="2208" spans="1:13">
      <c r="A2208" s="50">
        <v>12</v>
      </c>
      <c r="B2208" s="61" t="s">
        <v>188</v>
      </c>
      <c r="C2208" s="50">
        <v>1</v>
      </c>
      <c r="D2208" s="72">
        <v>41359</v>
      </c>
      <c r="E2208" s="83">
        <v>0</v>
      </c>
      <c r="F2208" s="83">
        <v>0</v>
      </c>
      <c r="G2208" s="83">
        <v>0</v>
      </c>
      <c r="H2208" s="83"/>
      <c r="I2208" s="83">
        <v>0</v>
      </c>
      <c r="J2208" s="83">
        <v>0</v>
      </c>
      <c r="K2208" s="83"/>
      <c r="L2208" s="83">
        <v>0</v>
      </c>
      <c r="M2208" s="83">
        <v>0</v>
      </c>
    </row>
    <row r="2209" spans="1:13">
      <c r="A2209" s="50">
        <v>12</v>
      </c>
      <c r="B2209" s="61" t="s">
        <v>189</v>
      </c>
      <c r="C2209" s="50">
        <v>1</v>
      </c>
      <c r="D2209" s="72">
        <v>41387</v>
      </c>
      <c r="E2209" s="83">
        <v>0</v>
      </c>
      <c r="F2209" s="83">
        <v>0</v>
      </c>
      <c r="G2209" s="83">
        <v>0</v>
      </c>
      <c r="H2209" s="83"/>
      <c r="I2209" s="83">
        <v>0</v>
      </c>
      <c r="J2209" s="83">
        <v>0</v>
      </c>
      <c r="K2209" s="83"/>
      <c r="L2209" s="83">
        <v>0</v>
      </c>
      <c r="M2209" s="83">
        <v>0</v>
      </c>
    </row>
    <row r="2210" spans="1:13">
      <c r="A2210" s="50">
        <v>12</v>
      </c>
      <c r="B2210" s="61" t="s">
        <v>190</v>
      </c>
      <c r="C2210" s="50">
        <v>1</v>
      </c>
      <c r="D2210" s="72">
        <v>41393</v>
      </c>
      <c r="E2210" s="83">
        <v>0</v>
      </c>
      <c r="F2210" s="83">
        <v>0</v>
      </c>
      <c r="G2210" s="83">
        <v>0</v>
      </c>
      <c r="H2210" s="83"/>
      <c r="I2210" s="83">
        <v>0</v>
      </c>
      <c r="J2210" s="83">
        <v>0</v>
      </c>
      <c r="K2210" s="83"/>
      <c r="L2210" s="83">
        <v>0</v>
      </c>
      <c r="M2210" s="83">
        <v>0</v>
      </c>
    </row>
    <row r="2211" spans="1:13">
      <c r="A2211" s="50">
        <v>12</v>
      </c>
      <c r="B2211" s="61" t="s">
        <v>191</v>
      </c>
      <c r="C2211" s="50">
        <v>1</v>
      </c>
      <c r="D2211" s="72">
        <v>41346</v>
      </c>
      <c r="E2211" s="83">
        <v>0</v>
      </c>
      <c r="F2211" s="83">
        <v>0</v>
      </c>
      <c r="G2211" s="83">
        <v>0</v>
      </c>
      <c r="H2211" s="83"/>
      <c r="I2211" s="83">
        <v>0</v>
      </c>
      <c r="J2211" s="83">
        <v>0</v>
      </c>
      <c r="K2211" s="83"/>
      <c r="L2211" s="83">
        <v>0</v>
      </c>
      <c r="M2211" s="83">
        <v>0</v>
      </c>
    </row>
    <row r="2212" spans="1:13">
      <c r="A2212" s="50">
        <v>12</v>
      </c>
      <c r="B2212" s="61" t="s">
        <v>192</v>
      </c>
      <c r="C2212" s="50">
        <v>1</v>
      </c>
      <c r="D2212" s="72">
        <v>41345</v>
      </c>
      <c r="E2212" s="83">
        <v>0</v>
      </c>
      <c r="F2212" s="83">
        <v>0</v>
      </c>
      <c r="G2212" s="83">
        <v>0</v>
      </c>
      <c r="H2212" s="83"/>
      <c r="I2212" s="83">
        <v>0</v>
      </c>
      <c r="J2212" s="83">
        <v>0</v>
      </c>
      <c r="K2212" s="83"/>
      <c r="L2212" s="83">
        <v>0</v>
      </c>
      <c r="M2212" s="83">
        <v>0</v>
      </c>
    </row>
    <row r="2213" spans="1:13">
      <c r="A2213" s="50">
        <v>12</v>
      </c>
      <c r="B2213" s="61" t="s">
        <v>193</v>
      </c>
      <c r="C2213" s="50">
        <v>1</v>
      </c>
      <c r="D2213" s="72">
        <v>41345</v>
      </c>
      <c r="E2213" s="83">
        <v>0</v>
      </c>
      <c r="F2213" s="83">
        <v>0</v>
      </c>
      <c r="G2213" s="83">
        <v>0</v>
      </c>
      <c r="H2213" s="83"/>
      <c r="I2213" s="83">
        <v>0</v>
      </c>
      <c r="J2213" s="83">
        <v>0</v>
      </c>
      <c r="K2213" s="83"/>
      <c r="L2213" s="83">
        <v>0</v>
      </c>
      <c r="M2213" s="83">
        <v>0</v>
      </c>
    </row>
    <row r="2214" spans="1:13">
      <c r="A2214" s="50">
        <v>12</v>
      </c>
      <c r="B2214" s="61" t="s">
        <v>194</v>
      </c>
      <c r="C2214" s="50">
        <v>1</v>
      </c>
      <c r="D2214" s="72">
        <v>41346</v>
      </c>
      <c r="E2214" s="83">
        <v>0</v>
      </c>
      <c r="F2214" s="83">
        <v>0</v>
      </c>
      <c r="G2214" s="83">
        <v>0</v>
      </c>
      <c r="H2214" s="83"/>
      <c r="I2214" s="83">
        <v>0</v>
      </c>
      <c r="J2214" s="83">
        <v>0</v>
      </c>
      <c r="K2214" s="83"/>
      <c r="L2214" s="83">
        <v>0</v>
      </c>
      <c r="M2214" s="83">
        <v>0</v>
      </c>
    </row>
    <row r="2215" spans="1:13">
      <c r="A2215" s="50">
        <v>12</v>
      </c>
      <c r="B2215" s="61" t="s">
        <v>195</v>
      </c>
      <c r="C2215" s="50">
        <v>1</v>
      </c>
      <c r="D2215" s="72">
        <v>41359</v>
      </c>
      <c r="E2215" s="83">
        <v>0</v>
      </c>
      <c r="F2215" s="83">
        <v>0</v>
      </c>
      <c r="G2215" s="83">
        <v>0</v>
      </c>
      <c r="H2215" s="83"/>
      <c r="I2215" s="83">
        <v>0</v>
      </c>
      <c r="J2215" s="83">
        <v>0</v>
      </c>
      <c r="K2215" s="83"/>
      <c r="L2215" s="83">
        <v>0</v>
      </c>
      <c r="M2215" s="83">
        <v>0</v>
      </c>
    </row>
    <row r="2216" spans="1:13">
      <c r="A2216" s="50">
        <v>12</v>
      </c>
      <c r="B2216" s="61" t="s">
        <v>196</v>
      </c>
      <c r="C2216" s="50">
        <v>1</v>
      </c>
      <c r="D2216" s="72">
        <v>41373</v>
      </c>
      <c r="E2216" s="83">
        <v>0</v>
      </c>
      <c r="F2216" s="83">
        <v>0</v>
      </c>
      <c r="G2216" s="83">
        <v>0</v>
      </c>
      <c r="H2216" s="83"/>
      <c r="I2216" s="83">
        <v>0</v>
      </c>
      <c r="J2216" s="83">
        <v>0</v>
      </c>
      <c r="K2216" s="83"/>
      <c r="L2216" s="83">
        <v>0</v>
      </c>
      <c r="M2216" s="83">
        <v>0</v>
      </c>
    </row>
    <row r="2217" spans="1:13">
      <c r="A2217" s="50">
        <v>12</v>
      </c>
      <c r="B2217" s="61" t="s">
        <v>197</v>
      </c>
      <c r="C2217" s="50">
        <v>1</v>
      </c>
      <c r="D2217" s="72">
        <v>41353</v>
      </c>
      <c r="E2217" s="83">
        <v>0</v>
      </c>
      <c r="F2217" s="83">
        <v>0</v>
      </c>
      <c r="G2217" s="83">
        <v>0</v>
      </c>
      <c r="H2217" s="83"/>
      <c r="I2217" s="83">
        <v>0</v>
      </c>
      <c r="J2217" s="83">
        <v>0</v>
      </c>
      <c r="K2217" s="83"/>
      <c r="L2217" s="83">
        <v>0</v>
      </c>
      <c r="M2217" s="83">
        <v>0</v>
      </c>
    </row>
    <row r="2218" spans="1:13">
      <c r="A2218" s="50">
        <v>12</v>
      </c>
      <c r="B2218" s="61" t="s">
        <v>198</v>
      </c>
      <c r="C2218" s="50">
        <v>1</v>
      </c>
      <c r="D2218" s="72">
        <v>41386</v>
      </c>
      <c r="E2218" s="83">
        <v>0</v>
      </c>
      <c r="F2218" s="83">
        <v>0</v>
      </c>
      <c r="G2218" s="83">
        <v>0</v>
      </c>
      <c r="H2218" s="83"/>
      <c r="I2218" s="83">
        <v>0</v>
      </c>
      <c r="J2218" s="83">
        <v>0</v>
      </c>
      <c r="K2218" s="83"/>
      <c r="L2218" s="83">
        <v>0</v>
      </c>
      <c r="M2218" s="83">
        <v>0</v>
      </c>
    </row>
    <row r="2219" spans="1:13">
      <c r="A2219" s="50">
        <v>12</v>
      </c>
      <c r="B2219" s="61" t="s">
        <v>199</v>
      </c>
      <c r="C2219" s="50">
        <v>1</v>
      </c>
      <c r="D2219" s="72">
        <v>41344</v>
      </c>
      <c r="E2219" s="83">
        <v>0</v>
      </c>
      <c r="F2219" s="83">
        <v>0</v>
      </c>
      <c r="G2219" s="83">
        <v>0</v>
      </c>
      <c r="H2219" s="83"/>
      <c r="I2219" s="83">
        <v>0</v>
      </c>
      <c r="J2219" s="83">
        <v>0</v>
      </c>
      <c r="K2219" s="83"/>
      <c r="L2219" s="83">
        <v>0</v>
      </c>
      <c r="M2219" s="83">
        <v>0</v>
      </c>
    </row>
    <row r="2220" spans="1:13">
      <c r="A2220" s="50">
        <v>12</v>
      </c>
      <c r="B2220" s="61" t="s">
        <v>200</v>
      </c>
      <c r="C2220" s="50">
        <v>1</v>
      </c>
      <c r="D2220" s="72">
        <v>41352</v>
      </c>
      <c r="E2220" s="83">
        <v>1</v>
      </c>
      <c r="F2220" s="83">
        <v>0</v>
      </c>
      <c r="G2220" s="83">
        <v>0</v>
      </c>
      <c r="H2220" s="83"/>
      <c r="I2220" s="83">
        <v>0</v>
      </c>
      <c r="J2220" s="83">
        <v>0</v>
      </c>
      <c r="K2220" s="83"/>
      <c r="L2220" s="83">
        <v>0</v>
      </c>
      <c r="M2220" s="83">
        <v>0</v>
      </c>
    </row>
    <row r="2221" spans="1:13">
      <c r="A2221" s="50">
        <v>12</v>
      </c>
      <c r="B2221" s="61" t="s">
        <v>201</v>
      </c>
      <c r="C2221" s="50">
        <v>1</v>
      </c>
      <c r="D2221" s="72">
        <v>41346</v>
      </c>
      <c r="E2221" s="83">
        <v>0</v>
      </c>
      <c r="F2221" s="83">
        <v>0</v>
      </c>
      <c r="G2221" s="83">
        <v>0</v>
      </c>
      <c r="H2221" s="83"/>
      <c r="I2221" s="83">
        <v>0</v>
      </c>
      <c r="J2221" s="83">
        <v>0</v>
      </c>
      <c r="K2221" s="83"/>
      <c r="L2221" s="83">
        <v>0.42299999999999999</v>
      </c>
      <c r="M2221" s="83">
        <v>0.42299999999999999</v>
      </c>
    </row>
    <row r="2222" spans="1:13">
      <c r="A2222" s="50">
        <v>12</v>
      </c>
      <c r="B2222" s="61" t="s">
        <v>203</v>
      </c>
      <c r="C2222" s="50">
        <v>1</v>
      </c>
      <c r="D2222" s="72">
        <v>41360</v>
      </c>
      <c r="E2222" s="83">
        <v>0</v>
      </c>
      <c r="F2222" s="83">
        <v>0</v>
      </c>
      <c r="G2222" s="83">
        <v>0</v>
      </c>
      <c r="H2222" s="83"/>
      <c r="I2222" s="83">
        <v>0</v>
      </c>
      <c r="J2222" s="83">
        <v>0</v>
      </c>
      <c r="K2222" s="83"/>
      <c r="L2222" s="83">
        <v>0</v>
      </c>
      <c r="M2222" s="83">
        <v>0</v>
      </c>
    </row>
    <row r="2223" spans="1:13">
      <c r="A2223" s="50">
        <v>12</v>
      </c>
      <c r="B2223" s="61" t="s">
        <v>202</v>
      </c>
      <c r="C2223" s="50">
        <v>1</v>
      </c>
      <c r="D2223" s="72">
        <v>41360</v>
      </c>
      <c r="E2223" s="83">
        <v>0</v>
      </c>
      <c r="F2223" s="83">
        <v>0</v>
      </c>
      <c r="G2223" s="83">
        <v>0</v>
      </c>
      <c r="H2223" s="83"/>
      <c r="I2223" s="83">
        <v>0</v>
      </c>
      <c r="J2223" s="83">
        <v>0</v>
      </c>
      <c r="K2223" s="83"/>
      <c r="L2223" s="83">
        <v>0</v>
      </c>
      <c r="M2223" s="83">
        <v>0</v>
      </c>
    </row>
    <row r="2224" spans="1:13">
      <c r="A2224" s="50">
        <v>12</v>
      </c>
      <c r="B2224" s="61" t="s">
        <v>202</v>
      </c>
      <c r="C2224" s="50">
        <v>2</v>
      </c>
      <c r="D2224" s="72">
        <v>41437</v>
      </c>
      <c r="E2224" s="83">
        <v>0</v>
      </c>
      <c r="F2224" s="83">
        <v>0</v>
      </c>
      <c r="G2224" s="83">
        <v>0</v>
      </c>
      <c r="H2224" s="83"/>
      <c r="I2224" s="83"/>
      <c r="J2224" s="83"/>
      <c r="K2224" s="83"/>
      <c r="L2224" s="83">
        <v>0</v>
      </c>
      <c r="M2224" s="83">
        <v>0</v>
      </c>
    </row>
    <row r="2225" spans="1:13">
      <c r="A2225" s="50">
        <v>12</v>
      </c>
      <c r="B2225" s="61" t="s">
        <v>204</v>
      </c>
      <c r="C2225" s="50">
        <v>1</v>
      </c>
      <c r="D2225" s="72">
        <v>41358</v>
      </c>
      <c r="E2225" s="83">
        <v>0</v>
      </c>
      <c r="F2225" s="83">
        <v>0</v>
      </c>
      <c r="G2225" s="83">
        <v>0</v>
      </c>
      <c r="H2225" s="83"/>
      <c r="I2225" s="83">
        <v>0</v>
      </c>
      <c r="J2225" s="83">
        <v>0</v>
      </c>
      <c r="K2225" s="83"/>
      <c r="L2225" s="83">
        <v>0</v>
      </c>
      <c r="M2225" s="83">
        <v>0</v>
      </c>
    </row>
    <row r="2226" spans="1:13">
      <c r="A2226" s="50">
        <v>12</v>
      </c>
      <c r="B2226" s="61" t="s">
        <v>205</v>
      </c>
      <c r="C2226" s="50">
        <v>1</v>
      </c>
      <c r="D2226" s="72">
        <v>41372</v>
      </c>
      <c r="E2226" s="83">
        <v>0</v>
      </c>
      <c r="F2226" s="83">
        <v>0</v>
      </c>
      <c r="G2226" s="83">
        <v>0</v>
      </c>
      <c r="H2226" s="83"/>
      <c r="I2226" s="83">
        <v>0</v>
      </c>
      <c r="J2226" s="83">
        <v>0</v>
      </c>
      <c r="K2226" s="83"/>
      <c r="L2226" s="83">
        <v>0</v>
      </c>
      <c r="M2226" s="83">
        <v>0</v>
      </c>
    </row>
    <row r="2227" spans="1:13">
      <c r="A2227" s="50">
        <v>12</v>
      </c>
      <c r="B2227" s="61" t="s">
        <v>206</v>
      </c>
      <c r="C2227" s="50">
        <v>1</v>
      </c>
      <c r="D2227" s="72">
        <v>41374</v>
      </c>
      <c r="E2227" s="83">
        <v>0</v>
      </c>
      <c r="F2227" s="83">
        <v>0</v>
      </c>
      <c r="G2227" s="83">
        <v>0</v>
      </c>
      <c r="H2227" s="83"/>
      <c r="I2227" s="83">
        <v>0</v>
      </c>
      <c r="J2227" s="83">
        <v>0</v>
      </c>
      <c r="K2227" s="83"/>
      <c r="L2227" s="83">
        <v>0</v>
      </c>
      <c r="M2227" s="83">
        <v>0</v>
      </c>
    </row>
    <row r="2228" spans="1:13">
      <c r="A2228" s="50">
        <v>12</v>
      </c>
      <c r="B2228" s="61" t="s">
        <v>248</v>
      </c>
      <c r="C2228" s="50">
        <v>1</v>
      </c>
      <c r="D2228" s="72">
        <v>41395</v>
      </c>
      <c r="E2228" s="83">
        <v>0</v>
      </c>
      <c r="F2228" s="83">
        <v>0</v>
      </c>
      <c r="G2228" s="83">
        <v>0</v>
      </c>
      <c r="H2228" s="83"/>
      <c r="I2228" s="83">
        <v>0</v>
      </c>
      <c r="J2228" s="83">
        <v>0</v>
      </c>
      <c r="K2228" s="83"/>
      <c r="L2228" s="83">
        <v>0</v>
      </c>
      <c r="M2228" s="83">
        <v>0</v>
      </c>
    </row>
    <row r="2229" spans="1:13">
      <c r="A2229" s="50">
        <v>12</v>
      </c>
      <c r="B2229" s="61" t="s">
        <v>208</v>
      </c>
      <c r="C2229" s="50">
        <v>1</v>
      </c>
      <c r="D2229" s="72">
        <v>41373</v>
      </c>
      <c r="E2229" s="83">
        <v>0</v>
      </c>
      <c r="F2229" s="83">
        <v>0</v>
      </c>
      <c r="G2229" s="83">
        <v>0</v>
      </c>
      <c r="H2229" s="83"/>
      <c r="I2229" s="83">
        <v>0</v>
      </c>
      <c r="J2229" s="83">
        <v>0</v>
      </c>
      <c r="K2229" s="83"/>
      <c r="L2229" s="83">
        <v>0</v>
      </c>
      <c r="M2229" s="83">
        <v>0</v>
      </c>
    </row>
    <row r="2230" spans="1:13">
      <c r="A2230" s="50">
        <v>12</v>
      </c>
      <c r="B2230" s="61" t="s">
        <v>207</v>
      </c>
      <c r="C2230" s="50">
        <v>1</v>
      </c>
      <c r="D2230" s="72">
        <v>41344</v>
      </c>
      <c r="E2230" s="83">
        <v>0</v>
      </c>
      <c r="F2230" s="83">
        <v>0</v>
      </c>
      <c r="G2230" s="83">
        <v>0</v>
      </c>
      <c r="H2230" s="83"/>
      <c r="I2230" s="83">
        <v>0</v>
      </c>
      <c r="J2230" s="83">
        <v>0</v>
      </c>
      <c r="K2230" s="83"/>
      <c r="L2230" s="83">
        <v>0</v>
      </c>
      <c r="M2230" s="83">
        <v>0</v>
      </c>
    </row>
    <row r="2231" spans="1:13">
      <c r="A2231" s="50">
        <v>12</v>
      </c>
      <c r="B2231" s="61" t="s">
        <v>209</v>
      </c>
      <c r="C2231" s="50">
        <v>1</v>
      </c>
      <c r="D2231" s="72">
        <v>41386</v>
      </c>
      <c r="E2231" s="83">
        <v>0</v>
      </c>
      <c r="F2231" s="83">
        <v>0</v>
      </c>
      <c r="G2231" s="83">
        <v>0</v>
      </c>
      <c r="H2231" s="83"/>
      <c r="I2231" s="83">
        <v>0</v>
      </c>
      <c r="J2231" s="83">
        <v>0</v>
      </c>
      <c r="K2231" s="83"/>
      <c r="L2231" s="83">
        <v>0</v>
      </c>
      <c r="M2231" s="83">
        <v>0</v>
      </c>
    </row>
    <row r="2232" spans="1:13">
      <c r="A2232" s="50">
        <v>12</v>
      </c>
      <c r="B2232" s="61" t="s">
        <v>210</v>
      </c>
      <c r="C2232" s="50">
        <v>1</v>
      </c>
      <c r="D2232" s="72">
        <v>41360</v>
      </c>
      <c r="E2232" s="83">
        <v>0</v>
      </c>
      <c r="F2232" s="83">
        <v>0</v>
      </c>
      <c r="G2232" s="83">
        <v>0</v>
      </c>
      <c r="H2232" s="83"/>
      <c r="I2232" s="83">
        <v>0</v>
      </c>
      <c r="J2232" s="83">
        <v>0</v>
      </c>
      <c r="K2232" s="83"/>
      <c r="L2232" s="83">
        <v>0</v>
      </c>
      <c r="M2232" s="83">
        <v>0</v>
      </c>
    </row>
    <row r="2233" spans="1:13">
      <c r="A2233" s="50">
        <v>12</v>
      </c>
      <c r="B2233" s="61" t="s">
        <v>211</v>
      </c>
      <c r="C2233" s="50">
        <v>1</v>
      </c>
      <c r="D2233" s="72">
        <v>41374</v>
      </c>
      <c r="E2233" s="83">
        <v>0</v>
      </c>
      <c r="F2233" s="83">
        <v>0</v>
      </c>
      <c r="G2233" s="83">
        <v>0</v>
      </c>
      <c r="H2233" s="83"/>
      <c r="I2233" s="83">
        <v>0</v>
      </c>
      <c r="J2233" s="83">
        <v>0</v>
      </c>
      <c r="K2233" s="83"/>
      <c r="L2233" s="83">
        <v>0</v>
      </c>
      <c r="M2233" s="83">
        <v>0</v>
      </c>
    </row>
    <row r="2234" spans="1:13">
      <c r="A2234" s="50">
        <v>12</v>
      </c>
      <c r="B2234" s="61" t="s">
        <v>249</v>
      </c>
      <c r="C2234" s="50">
        <v>1</v>
      </c>
      <c r="D2234" s="72">
        <v>41367</v>
      </c>
      <c r="E2234" s="83">
        <v>0</v>
      </c>
      <c r="F2234" s="83">
        <v>0</v>
      </c>
      <c r="G2234" s="83">
        <v>0</v>
      </c>
      <c r="H2234" s="83"/>
      <c r="I2234" s="83">
        <v>0</v>
      </c>
      <c r="J2234" s="83">
        <v>0</v>
      </c>
      <c r="K2234" s="83"/>
      <c r="L2234" s="83">
        <v>0</v>
      </c>
      <c r="M2234" s="83">
        <v>0</v>
      </c>
    </row>
    <row r="2235" spans="1:13">
      <c r="A2235" s="50">
        <v>12</v>
      </c>
      <c r="B2235" s="61" t="s">
        <v>212</v>
      </c>
      <c r="C2235" s="50">
        <v>1</v>
      </c>
      <c r="D2235" s="72">
        <v>41379</v>
      </c>
      <c r="E2235" s="83">
        <v>0</v>
      </c>
      <c r="F2235" s="83">
        <v>0</v>
      </c>
      <c r="G2235" s="83">
        <v>0</v>
      </c>
      <c r="H2235" s="83"/>
      <c r="I2235" s="83">
        <v>0</v>
      </c>
      <c r="J2235" s="83">
        <v>0</v>
      </c>
      <c r="K2235" s="83"/>
      <c r="L2235" s="83">
        <v>0</v>
      </c>
      <c r="M2235" s="83">
        <v>0</v>
      </c>
    </row>
    <row r="2236" spans="1:13">
      <c r="A2236" s="50">
        <v>12</v>
      </c>
      <c r="B2236" s="61" t="s">
        <v>213</v>
      </c>
      <c r="C2236" s="50">
        <v>1</v>
      </c>
      <c r="D2236" s="72">
        <v>41380</v>
      </c>
      <c r="E2236" s="83">
        <v>0</v>
      </c>
      <c r="F2236" s="83">
        <v>0</v>
      </c>
      <c r="G2236" s="83">
        <v>0</v>
      </c>
      <c r="H2236" s="83"/>
      <c r="I2236" s="83">
        <v>0</v>
      </c>
      <c r="J2236" s="83">
        <v>0</v>
      </c>
      <c r="K2236" s="83"/>
      <c r="L2236" s="83">
        <v>0</v>
      </c>
      <c r="M2236" s="83">
        <v>0</v>
      </c>
    </row>
    <row r="2237" spans="1:13">
      <c r="A2237" s="50">
        <v>12</v>
      </c>
      <c r="B2237" s="61" t="s">
        <v>251</v>
      </c>
      <c r="C2237" s="50">
        <v>1</v>
      </c>
      <c r="D2237" s="72">
        <v>41402</v>
      </c>
      <c r="E2237" s="83">
        <v>0</v>
      </c>
      <c r="F2237" s="83">
        <v>0</v>
      </c>
      <c r="G2237" s="83">
        <v>0</v>
      </c>
      <c r="H2237" s="83"/>
      <c r="I2237" s="83">
        <v>0</v>
      </c>
      <c r="J2237" s="83">
        <v>0</v>
      </c>
      <c r="K2237" s="83"/>
      <c r="L2237" s="83">
        <v>0</v>
      </c>
      <c r="M2237" s="83">
        <v>0</v>
      </c>
    </row>
    <row r="2238" spans="1:13">
      <c r="A2238" s="50">
        <v>12</v>
      </c>
      <c r="B2238" s="61" t="s">
        <v>250</v>
      </c>
      <c r="C2238" s="50">
        <v>1</v>
      </c>
      <c r="D2238" s="72">
        <v>41372</v>
      </c>
      <c r="E2238" s="83">
        <v>0</v>
      </c>
      <c r="F2238" s="83">
        <v>0</v>
      </c>
      <c r="G2238" s="83">
        <v>0</v>
      </c>
      <c r="H2238" s="83"/>
      <c r="I2238" s="83">
        <v>0</v>
      </c>
      <c r="J2238" s="83">
        <v>0</v>
      </c>
      <c r="K2238" s="83"/>
      <c r="L2238" s="83">
        <v>0</v>
      </c>
      <c r="M2238" s="83">
        <v>0</v>
      </c>
    </row>
    <row r="2239" spans="1:13">
      <c r="A2239" s="50">
        <v>12</v>
      </c>
      <c r="B2239" s="61" t="s">
        <v>250</v>
      </c>
      <c r="C2239" s="50">
        <v>2</v>
      </c>
      <c r="D2239" s="72">
        <v>41436</v>
      </c>
      <c r="E2239" s="83">
        <v>0</v>
      </c>
      <c r="F2239" s="83">
        <v>0</v>
      </c>
      <c r="G2239" s="83">
        <v>0</v>
      </c>
      <c r="H2239" s="83"/>
      <c r="I2239" s="83"/>
      <c r="J2239" s="83"/>
      <c r="K2239" s="83"/>
      <c r="L2239" s="83">
        <v>0</v>
      </c>
      <c r="M2239" s="83">
        <v>0</v>
      </c>
    </row>
    <row r="2240" spans="1:13">
      <c r="A2240" s="50">
        <v>12</v>
      </c>
      <c r="B2240" s="61" t="s">
        <v>214</v>
      </c>
      <c r="C2240" s="50">
        <v>1</v>
      </c>
      <c r="D2240" s="72">
        <v>41358</v>
      </c>
      <c r="E2240" s="83">
        <v>0</v>
      </c>
      <c r="F2240" s="83">
        <v>0</v>
      </c>
      <c r="G2240" s="83">
        <v>0</v>
      </c>
      <c r="H2240" s="83"/>
      <c r="I2240" s="83">
        <v>0</v>
      </c>
      <c r="J2240" s="83">
        <v>0</v>
      </c>
      <c r="K2240" s="83"/>
      <c r="L2240" s="83">
        <v>0</v>
      </c>
      <c r="M2240" s="83">
        <v>0</v>
      </c>
    </row>
    <row r="2241" spans="1:13">
      <c r="A2241" s="50">
        <v>12</v>
      </c>
      <c r="B2241" s="61" t="s">
        <v>215</v>
      </c>
      <c r="C2241" s="50">
        <v>1</v>
      </c>
      <c r="D2241" s="72">
        <v>41366</v>
      </c>
      <c r="E2241" s="83">
        <v>0</v>
      </c>
      <c r="F2241" s="83">
        <v>0</v>
      </c>
      <c r="G2241" s="83">
        <v>0</v>
      </c>
      <c r="H2241" s="83"/>
      <c r="I2241" s="83">
        <v>3</v>
      </c>
      <c r="J2241" s="83">
        <v>0</v>
      </c>
      <c r="K2241" s="83"/>
      <c r="L2241" s="83">
        <v>0</v>
      </c>
      <c r="M2241" s="83">
        <v>0</v>
      </c>
    </row>
    <row r="2242" spans="1:13">
      <c r="A2242" s="50">
        <v>12</v>
      </c>
      <c r="B2242" s="61" t="s">
        <v>216</v>
      </c>
      <c r="C2242" s="50">
        <v>1</v>
      </c>
      <c r="D2242" s="72">
        <v>41359</v>
      </c>
      <c r="E2242" s="83">
        <v>0</v>
      </c>
      <c r="F2242" s="83">
        <v>0</v>
      </c>
      <c r="G2242" s="83">
        <v>0</v>
      </c>
      <c r="H2242" s="83"/>
      <c r="I2242" s="83">
        <v>0</v>
      </c>
      <c r="J2242" s="83">
        <v>0</v>
      </c>
      <c r="K2242" s="83"/>
      <c r="L2242" s="83">
        <v>0</v>
      </c>
      <c r="M2242" s="83">
        <v>0</v>
      </c>
    </row>
    <row r="2243" spans="1:13">
      <c r="A2243" s="50">
        <v>12</v>
      </c>
      <c r="B2243" s="61" t="s">
        <v>217</v>
      </c>
      <c r="C2243" s="50">
        <v>1</v>
      </c>
      <c r="D2243" s="72">
        <v>41358</v>
      </c>
      <c r="E2243" s="83">
        <v>0</v>
      </c>
      <c r="F2243" s="83">
        <v>0</v>
      </c>
      <c r="G2243" s="83">
        <v>0</v>
      </c>
      <c r="H2243" s="83"/>
      <c r="I2243" s="83">
        <v>0</v>
      </c>
      <c r="J2243" s="83">
        <v>0</v>
      </c>
      <c r="K2243" s="83"/>
      <c r="L2243" s="83">
        <v>0</v>
      </c>
      <c r="M2243" s="83">
        <v>0</v>
      </c>
    </row>
    <row r="2244" spans="1:13">
      <c r="A2244" s="50">
        <v>12</v>
      </c>
      <c r="B2244" s="61" t="s">
        <v>246</v>
      </c>
      <c r="C2244" s="50">
        <v>1</v>
      </c>
      <c r="D2244" s="72">
        <v>41358</v>
      </c>
      <c r="E2244" s="83">
        <v>0</v>
      </c>
      <c r="F2244" s="83">
        <v>0</v>
      </c>
      <c r="G2244" s="83">
        <v>0</v>
      </c>
      <c r="H2244" s="83"/>
      <c r="I2244" s="83">
        <v>0</v>
      </c>
      <c r="J2244" s="83">
        <v>0</v>
      </c>
      <c r="K2244" s="83"/>
      <c r="L2244" s="83">
        <v>0</v>
      </c>
      <c r="M2244" s="83">
        <v>0</v>
      </c>
    </row>
    <row r="2245" spans="1:13">
      <c r="A2245" s="50">
        <v>12</v>
      </c>
      <c r="B2245" s="61" t="s">
        <v>218</v>
      </c>
      <c r="C2245" s="50">
        <v>1</v>
      </c>
      <c r="D2245" s="72">
        <v>41373</v>
      </c>
      <c r="E2245" s="83">
        <v>0</v>
      </c>
      <c r="F2245" s="83">
        <v>0</v>
      </c>
      <c r="G2245" s="83">
        <v>0</v>
      </c>
      <c r="H2245" s="83"/>
      <c r="I2245" s="83">
        <v>0</v>
      </c>
      <c r="J2245" s="83">
        <v>0</v>
      </c>
      <c r="K2245" s="83"/>
      <c r="L2245" s="83">
        <v>0</v>
      </c>
      <c r="M2245" s="83">
        <v>0</v>
      </c>
    </row>
    <row r="2246" spans="1:13">
      <c r="A2246" s="50">
        <v>12</v>
      </c>
      <c r="B2246" s="61" t="s">
        <v>219</v>
      </c>
      <c r="C2246" s="50">
        <v>1</v>
      </c>
      <c r="D2246" s="72">
        <v>41366</v>
      </c>
      <c r="E2246" s="83">
        <v>0</v>
      </c>
      <c r="F2246" s="83">
        <v>0</v>
      </c>
      <c r="G2246" s="83">
        <v>0</v>
      </c>
      <c r="H2246" s="83"/>
      <c r="I2246" s="83">
        <v>0</v>
      </c>
      <c r="J2246" s="83">
        <v>0</v>
      </c>
      <c r="K2246" s="83"/>
      <c r="L2246" s="83">
        <v>0</v>
      </c>
      <c r="M2246" s="83">
        <v>0</v>
      </c>
    </row>
    <row r="2247" spans="1:13">
      <c r="A2247" s="50">
        <v>12</v>
      </c>
      <c r="B2247" s="61" t="s">
        <v>220</v>
      </c>
      <c r="C2247" s="50">
        <v>1</v>
      </c>
      <c r="D2247" s="72">
        <v>41379</v>
      </c>
      <c r="E2247" s="83">
        <v>0</v>
      </c>
      <c r="F2247" s="83">
        <v>0</v>
      </c>
      <c r="G2247" s="83">
        <v>0</v>
      </c>
      <c r="H2247" s="83"/>
      <c r="I2247" s="83">
        <v>0</v>
      </c>
      <c r="J2247" s="83">
        <v>0</v>
      </c>
      <c r="K2247" s="83"/>
      <c r="L2247" s="83">
        <v>0</v>
      </c>
      <c r="M2247" s="83">
        <v>0</v>
      </c>
    </row>
    <row r="2248" spans="1:13">
      <c r="A2248" s="50">
        <v>12</v>
      </c>
      <c r="B2248" s="61" t="s">
        <v>221</v>
      </c>
      <c r="C2248" s="50">
        <v>1</v>
      </c>
      <c r="D2248" s="72">
        <v>41346</v>
      </c>
      <c r="E2248" s="83">
        <v>0</v>
      </c>
      <c r="F2248" s="83">
        <v>0</v>
      </c>
      <c r="G2248" s="83">
        <v>0</v>
      </c>
      <c r="H2248" s="83"/>
      <c r="I2248" s="83">
        <v>0</v>
      </c>
      <c r="J2248" s="83">
        <v>0</v>
      </c>
      <c r="K2248" s="83"/>
      <c r="L2248" s="83">
        <v>0</v>
      </c>
      <c r="M2248" s="83">
        <v>0</v>
      </c>
    </row>
    <row r="2249" spans="1:13">
      <c r="A2249" s="50">
        <v>12</v>
      </c>
      <c r="B2249" s="61" t="s">
        <v>222</v>
      </c>
      <c r="C2249" s="50">
        <v>1</v>
      </c>
      <c r="D2249" s="72">
        <v>41351</v>
      </c>
      <c r="E2249" s="83">
        <v>0</v>
      </c>
      <c r="F2249" s="83">
        <v>0</v>
      </c>
      <c r="G2249" s="83">
        <v>0</v>
      </c>
      <c r="H2249" s="83"/>
      <c r="I2249" s="83">
        <v>0</v>
      </c>
      <c r="J2249" s="83">
        <v>0</v>
      </c>
      <c r="K2249" s="83"/>
      <c r="L2249" s="83">
        <v>0</v>
      </c>
      <c r="M2249" s="83">
        <v>0</v>
      </c>
    </row>
    <row r="2250" spans="1:13">
      <c r="A2250" s="50">
        <v>12</v>
      </c>
      <c r="B2250" s="61" t="s">
        <v>247</v>
      </c>
      <c r="C2250" s="50">
        <v>1</v>
      </c>
      <c r="D2250" s="72">
        <v>41365</v>
      </c>
      <c r="E2250" s="83">
        <v>0</v>
      </c>
      <c r="F2250" s="83">
        <v>0</v>
      </c>
      <c r="G2250" s="83">
        <v>0</v>
      </c>
      <c r="H2250" s="83"/>
      <c r="I2250" s="83">
        <v>0</v>
      </c>
      <c r="J2250" s="83">
        <v>0</v>
      </c>
      <c r="K2250" s="83"/>
      <c r="L2250" s="83">
        <v>0</v>
      </c>
      <c r="M2250" s="83">
        <v>0</v>
      </c>
    </row>
    <row r="2251" spans="1:13">
      <c r="A2251" s="50">
        <v>12</v>
      </c>
      <c r="B2251" s="61" t="s">
        <v>223</v>
      </c>
      <c r="C2251" s="50">
        <v>1</v>
      </c>
      <c r="D2251" s="72">
        <v>41380</v>
      </c>
      <c r="E2251" s="83">
        <v>0</v>
      </c>
      <c r="F2251" s="83">
        <v>0</v>
      </c>
      <c r="G2251" s="83">
        <v>0</v>
      </c>
      <c r="H2251" s="83"/>
      <c r="I2251" s="83">
        <v>0</v>
      </c>
      <c r="J2251" s="83">
        <v>0</v>
      </c>
      <c r="K2251" s="83"/>
      <c r="L2251" s="83">
        <v>0</v>
      </c>
      <c r="M2251" s="83">
        <v>0</v>
      </c>
    </row>
    <row r="2252" spans="1:13">
      <c r="A2252" s="50">
        <v>12</v>
      </c>
      <c r="B2252" s="61" t="s">
        <v>224</v>
      </c>
      <c r="C2252" s="50">
        <v>1</v>
      </c>
      <c r="D2252" s="72">
        <v>41352</v>
      </c>
      <c r="E2252" s="83">
        <v>0</v>
      </c>
      <c r="F2252" s="83">
        <v>0</v>
      </c>
      <c r="G2252" s="83">
        <v>0</v>
      </c>
      <c r="H2252" s="83"/>
      <c r="I2252" s="83">
        <v>0</v>
      </c>
      <c r="J2252" s="83">
        <v>0</v>
      </c>
      <c r="K2252" s="83"/>
      <c r="L2252" s="83">
        <v>0</v>
      </c>
      <c r="M2252" s="83">
        <v>0</v>
      </c>
    </row>
    <row r="2253" spans="1:13">
      <c r="A2253" s="50">
        <v>12</v>
      </c>
      <c r="B2253" s="61" t="s">
        <v>225</v>
      </c>
      <c r="C2253" s="50">
        <v>1</v>
      </c>
      <c r="D2253" s="72">
        <v>41387</v>
      </c>
      <c r="E2253" s="83">
        <v>0</v>
      </c>
      <c r="F2253" s="83">
        <v>0</v>
      </c>
      <c r="G2253" s="83">
        <v>0</v>
      </c>
      <c r="H2253" s="83"/>
      <c r="I2253" s="83">
        <v>0</v>
      </c>
      <c r="J2253" s="83">
        <v>0</v>
      </c>
      <c r="K2253" s="83"/>
      <c r="L2253" s="83">
        <v>0</v>
      </c>
      <c r="M2253" s="83">
        <v>0</v>
      </c>
    </row>
    <row r="2254" spans="1:13">
      <c r="A2254" s="50">
        <v>12</v>
      </c>
      <c r="B2254" s="61" t="s">
        <v>226</v>
      </c>
      <c r="C2254" s="50">
        <v>1</v>
      </c>
      <c r="D2254" s="72">
        <v>41337</v>
      </c>
      <c r="E2254" s="83">
        <v>0</v>
      </c>
      <c r="F2254" s="83">
        <v>0</v>
      </c>
      <c r="G2254" s="83">
        <v>0</v>
      </c>
      <c r="H2254" s="83"/>
      <c r="I2254" s="83">
        <v>0</v>
      </c>
      <c r="J2254" s="83">
        <v>0</v>
      </c>
      <c r="K2254" s="83"/>
      <c r="L2254" s="83">
        <v>0</v>
      </c>
      <c r="M2254" s="83">
        <v>0</v>
      </c>
    </row>
    <row r="2255" spans="1:13">
      <c r="A2255" s="50">
        <v>12</v>
      </c>
      <c r="B2255" s="61" t="s">
        <v>227</v>
      </c>
      <c r="C2255" s="50">
        <v>1</v>
      </c>
      <c r="D2255" s="72">
        <v>41337</v>
      </c>
      <c r="E2255" s="83">
        <v>0</v>
      </c>
      <c r="F2255" s="83">
        <v>0</v>
      </c>
      <c r="G2255" s="83">
        <v>0</v>
      </c>
      <c r="H2255" s="83"/>
      <c r="I2255" s="83">
        <v>0</v>
      </c>
      <c r="J2255" s="83">
        <v>0</v>
      </c>
      <c r="K2255" s="83"/>
      <c r="L2255" s="83">
        <v>0</v>
      </c>
      <c r="M2255" s="83">
        <v>0</v>
      </c>
    </row>
    <row r="2256" spans="1:13">
      <c r="A2256" s="50">
        <v>12</v>
      </c>
      <c r="B2256" s="61" t="s">
        <v>228</v>
      </c>
      <c r="C2256" s="50">
        <v>1</v>
      </c>
      <c r="D2256" s="72">
        <v>41339</v>
      </c>
      <c r="E2256" s="83">
        <v>0</v>
      </c>
      <c r="F2256" s="83">
        <v>0</v>
      </c>
      <c r="G2256" s="83">
        <v>0</v>
      </c>
      <c r="H2256" s="83"/>
      <c r="I2256" s="83">
        <v>0</v>
      </c>
      <c r="J2256" s="83">
        <v>0</v>
      </c>
      <c r="K2256" s="83"/>
      <c r="L2256" s="83">
        <v>0</v>
      </c>
      <c r="M2256" s="83">
        <v>0</v>
      </c>
    </row>
    <row r="2257" spans="1:13">
      <c r="A2257" s="50">
        <v>12</v>
      </c>
      <c r="B2257" s="61" t="s">
        <v>228</v>
      </c>
      <c r="C2257" s="50">
        <v>2</v>
      </c>
      <c r="D2257" s="72">
        <v>41443</v>
      </c>
      <c r="E2257" s="83">
        <v>4.0999999999999996</v>
      </c>
      <c r="F2257" s="83">
        <v>0</v>
      </c>
      <c r="G2257" s="83">
        <v>0</v>
      </c>
      <c r="H2257" s="83"/>
      <c r="I2257" s="83"/>
      <c r="J2257" s="83"/>
      <c r="K2257" s="83"/>
      <c r="L2257" s="83">
        <v>0</v>
      </c>
      <c r="M2257" s="83">
        <v>0</v>
      </c>
    </row>
    <row r="2258" spans="1:13">
      <c r="A2258" s="50">
        <v>12</v>
      </c>
      <c r="B2258" s="61" t="s">
        <v>229</v>
      </c>
      <c r="C2258" s="50">
        <v>1</v>
      </c>
      <c r="D2258" s="72">
        <v>41367</v>
      </c>
      <c r="E2258" s="83">
        <v>0</v>
      </c>
      <c r="F2258" s="83">
        <v>0</v>
      </c>
      <c r="G2258" s="83">
        <v>0</v>
      </c>
      <c r="H2258" s="83"/>
      <c r="I2258" s="83">
        <v>0</v>
      </c>
      <c r="J2258" s="83">
        <v>0</v>
      </c>
      <c r="K2258" s="83"/>
      <c r="L2258" s="83">
        <v>0</v>
      </c>
      <c r="M2258" s="83">
        <v>0</v>
      </c>
    </row>
    <row r="2259" spans="1:13">
      <c r="A2259" s="50">
        <v>12</v>
      </c>
      <c r="B2259" s="61" t="s">
        <v>230</v>
      </c>
      <c r="C2259" s="50">
        <v>1</v>
      </c>
      <c r="D2259" s="72">
        <v>41373</v>
      </c>
      <c r="E2259" s="83">
        <v>0</v>
      </c>
      <c r="F2259" s="83">
        <v>0</v>
      </c>
      <c r="G2259" s="83">
        <v>0</v>
      </c>
      <c r="H2259" s="83"/>
      <c r="I2259" s="83">
        <v>0</v>
      </c>
      <c r="J2259" s="83">
        <v>0</v>
      </c>
      <c r="K2259" s="83"/>
      <c r="L2259" s="83">
        <v>0</v>
      </c>
      <c r="M2259" s="83">
        <v>0</v>
      </c>
    </row>
    <row r="2260" spans="1:13">
      <c r="A2260" s="50">
        <v>12</v>
      </c>
      <c r="B2260" s="61" t="s">
        <v>231</v>
      </c>
      <c r="C2260" s="50">
        <v>1</v>
      </c>
      <c r="D2260" s="72">
        <v>41337</v>
      </c>
      <c r="E2260" s="83">
        <v>0</v>
      </c>
      <c r="F2260" s="83">
        <v>0</v>
      </c>
      <c r="G2260" s="83">
        <v>0</v>
      </c>
      <c r="H2260" s="83"/>
      <c r="I2260" s="83">
        <v>0</v>
      </c>
      <c r="J2260" s="83">
        <v>0</v>
      </c>
      <c r="K2260" s="83"/>
      <c r="L2260" s="83">
        <v>0</v>
      </c>
      <c r="M2260" s="83">
        <v>0</v>
      </c>
    </row>
    <row r="2261" spans="1:13">
      <c r="A2261" s="50">
        <v>12</v>
      </c>
      <c r="B2261" s="61" t="s">
        <v>232</v>
      </c>
      <c r="C2261" s="50">
        <v>1</v>
      </c>
      <c r="D2261" s="72">
        <v>41387</v>
      </c>
      <c r="E2261" s="83">
        <v>0</v>
      </c>
      <c r="F2261" s="83">
        <v>0</v>
      </c>
      <c r="G2261" s="83">
        <v>0</v>
      </c>
      <c r="H2261" s="83"/>
      <c r="I2261" s="83">
        <v>0</v>
      </c>
      <c r="J2261" s="83">
        <v>0</v>
      </c>
      <c r="K2261" s="83"/>
      <c r="L2261" s="83">
        <v>0</v>
      </c>
      <c r="M2261" s="83">
        <v>0</v>
      </c>
    </row>
    <row r="2262" spans="1:13">
      <c r="A2262" s="50">
        <v>12</v>
      </c>
      <c r="B2262" s="61" t="s">
        <v>233</v>
      </c>
      <c r="C2262" s="50">
        <v>1</v>
      </c>
      <c r="D2262" s="72">
        <v>41386</v>
      </c>
      <c r="E2262" s="83">
        <v>0</v>
      </c>
      <c r="F2262" s="83">
        <v>0</v>
      </c>
      <c r="G2262" s="83">
        <v>0</v>
      </c>
      <c r="H2262" s="83"/>
      <c r="I2262" s="83">
        <v>0</v>
      </c>
      <c r="J2262" s="83">
        <v>0</v>
      </c>
      <c r="K2262" s="83"/>
      <c r="L2262" s="83">
        <v>0</v>
      </c>
      <c r="M2262" s="83">
        <v>0</v>
      </c>
    </row>
    <row r="2263" spans="1:13">
      <c r="A2263" s="50">
        <v>12</v>
      </c>
      <c r="B2263" s="61" t="s">
        <v>234</v>
      </c>
      <c r="C2263" s="50">
        <v>1</v>
      </c>
      <c r="D2263" s="72">
        <v>41379</v>
      </c>
      <c r="E2263" s="83">
        <v>0</v>
      </c>
      <c r="F2263" s="83">
        <v>0</v>
      </c>
      <c r="G2263" s="83">
        <v>0</v>
      </c>
      <c r="H2263" s="83"/>
      <c r="I2263" s="83">
        <v>0</v>
      </c>
      <c r="J2263" s="83">
        <v>0</v>
      </c>
      <c r="K2263" s="83"/>
      <c r="L2263" s="83">
        <v>0</v>
      </c>
      <c r="M2263" s="83">
        <v>0</v>
      </c>
    </row>
    <row r="2264" spans="1:13">
      <c r="A2264" s="50">
        <v>12</v>
      </c>
      <c r="B2264" s="61" t="s">
        <v>235</v>
      </c>
      <c r="C2264" s="50">
        <v>1</v>
      </c>
      <c r="D2264" s="72">
        <v>41366</v>
      </c>
      <c r="E2264" s="83">
        <v>0</v>
      </c>
      <c r="F2264" s="83">
        <v>0</v>
      </c>
      <c r="G2264" s="83">
        <v>0</v>
      </c>
      <c r="H2264" s="83"/>
      <c r="I2264" s="83">
        <v>0</v>
      </c>
      <c r="J2264" s="83">
        <v>0</v>
      </c>
      <c r="K2264" s="83"/>
      <c r="L2264" s="83">
        <v>0</v>
      </c>
      <c r="M2264" s="83">
        <v>0</v>
      </c>
    </row>
    <row r="2265" spans="1:13">
      <c r="A2265" s="50">
        <v>12</v>
      </c>
      <c r="B2265" s="61" t="s">
        <v>236</v>
      </c>
      <c r="C2265" s="50">
        <v>1</v>
      </c>
      <c r="D2265" s="72">
        <v>41388</v>
      </c>
      <c r="E2265" s="83">
        <v>0</v>
      </c>
      <c r="F2265" s="83">
        <v>0</v>
      </c>
      <c r="G2265" s="83">
        <v>0</v>
      </c>
      <c r="H2265" s="83"/>
      <c r="I2265" s="83">
        <v>0</v>
      </c>
      <c r="J2265" s="83">
        <v>0</v>
      </c>
      <c r="K2265" s="83"/>
      <c r="L2265" s="83">
        <v>0</v>
      </c>
      <c r="M2265" s="83">
        <v>0</v>
      </c>
    </row>
    <row r="2266" spans="1:13">
      <c r="A2266" s="50">
        <v>12</v>
      </c>
      <c r="B2266" s="61" t="s">
        <v>237</v>
      </c>
      <c r="C2266" s="50">
        <v>1</v>
      </c>
      <c r="D2266" s="72">
        <v>41365</v>
      </c>
      <c r="E2266" s="83">
        <v>0</v>
      </c>
      <c r="F2266" s="83">
        <v>0</v>
      </c>
      <c r="G2266" s="83">
        <v>0</v>
      </c>
      <c r="H2266" s="83"/>
      <c r="I2266" s="83">
        <v>0</v>
      </c>
      <c r="J2266" s="83">
        <v>0</v>
      </c>
      <c r="K2266" s="83"/>
      <c r="L2266" s="83">
        <v>0</v>
      </c>
      <c r="M2266" s="83">
        <v>0</v>
      </c>
    </row>
    <row r="2267" spans="1:13">
      <c r="A2267" s="50">
        <v>12</v>
      </c>
      <c r="B2267" s="61" t="s">
        <v>238</v>
      </c>
      <c r="C2267" s="50">
        <v>1</v>
      </c>
      <c r="D2267" s="72">
        <v>41372</v>
      </c>
      <c r="E2267" s="83">
        <v>0</v>
      </c>
      <c r="F2267" s="83">
        <v>0</v>
      </c>
      <c r="G2267" s="83">
        <v>0</v>
      </c>
      <c r="H2267" s="83"/>
      <c r="I2267" s="83">
        <v>0</v>
      </c>
      <c r="J2267" s="83">
        <v>0</v>
      </c>
      <c r="K2267" s="83"/>
      <c r="L2267" s="83">
        <v>0</v>
      </c>
      <c r="M2267" s="83">
        <v>0</v>
      </c>
    </row>
    <row r="2268" spans="1:13">
      <c r="A2268" s="50">
        <v>12</v>
      </c>
      <c r="B2268" s="61" t="s">
        <v>239</v>
      </c>
      <c r="C2268" s="50">
        <v>1</v>
      </c>
      <c r="D2268" s="72">
        <v>41345</v>
      </c>
      <c r="E2268" s="83">
        <v>0</v>
      </c>
      <c r="F2268" s="83">
        <v>0</v>
      </c>
      <c r="G2268" s="83">
        <v>0</v>
      </c>
      <c r="H2268" s="83"/>
      <c r="I2268" s="83">
        <v>0</v>
      </c>
      <c r="J2268" s="83">
        <v>0</v>
      </c>
      <c r="K2268" s="83"/>
      <c r="L2268" s="83">
        <v>0</v>
      </c>
      <c r="M2268" s="83">
        <v>0</v>
      </c>
    </row>
    <row r="2269" spans="1:13">
      <c r="A2269" s="50">
        <v>12</v>
      </c>
      <c r="B2269" s="61" t="s">
        <v>240</v>
      </c>
      <c r="C2269" s="50">
        <v>1</v>
      </c>
      <c r="D2269" s="72">
        <v>41338</v>
      </c>
      <c r="E2269" s="83">
        <v>0</v>
      </c>
      <c r="F2269" s="83">
        <v>0</v>
      </c>
      <c r="G2269" s="83">
        <v>0</v>
      </c>
      <c r="H2269" s="83"/>
      <c r="I2269" s="83">
        <v>0</v>
      </c>
      <c r="J2269" s="83">
        <v>0</v>
      </c>
      <c r="K2269" s="83"/>
      <c r="L2269" s="83">
        <v>0</v>
      </c>
      <c r="M2269" s="83">
        <v>0</v>
      </c>
    </row>
    <row r="2270" spans="1:13">
      <c r="A2270" s="50">
        <v>12</v>
      </c>
      <c r="B2270" s="61" t="s">
        <v>240</v>
      </c>
      <c r="C2270" s="50">
        <v>2</v>
      </c>
      <c r="D2270" s="72">
        <v>41443</v>
      </c>
      <c r="E2270" s="83">
        <v>0</v>
      </c>
      <c r="F2270" s="83">
        <v>0</v>
      </c>
      <c r="G2270" s="83">
        <v>0</v>
      </c>
      <c r="H2270" s="83"/>
      <c r="I2270" s="83"/>
      <c r="J2270" s="83"/>
      <c r="K2270" s="83"/>
      <c r="L2270" s="83">
        <v>0</v>
      </c>
      <c r="M2270" s="83">
        <v>0</v>
      </c>
    </row>
    <row r="2271" spans="1:13">
      <c r="A2271" s="50">
        <v>12</v>
      </c>
      <c r="B2271" s="61" t="s">
        <v>241</v>
      </c>
      <c r="C2271" s="50">
        <v>1</v>
      </c>
      <c r="D2271" s="72">
        <v>41359</v>
      </c>
      <c r="E2271" s="83">
        <v>0</v>
      </c>
      <c r="F2271" s="83">
        <v>0</v>
      </c>
      <c r="G2271" s="83">
        <v>0</v>
      </c>
      <c r="H2271" s="83"/>
      <c r="I2271" s="83">
        <v>0</v>
      </c>
      <c r="J2271" s="83">
        <v>0</v>
      </c>
      <c r="K2271" s="83"/>
      <c r="L2271" s="83">
        <v>0</v>
      </c>
      <c r="M2271" s="83">
        <v>0</v>
      </c>
    </row>
    <row r="2272" spans="1:13">
      <c r="A2272" s="50">
        <v>12</v>
      </c>
      <c r="B2272" s="61" t="s">
        <v>242</v>
      </c>
      <c r="C2272" s="50">
        <v>1</v>
      </c>
      <c r="D2272" s="72">
        <v>41351</v>
      </c>
      <c r="E2272" s="83">
        <v>0</v>
      </c>
      <c r="F2272" s="83">
        <v>0</v>
      </c>
      <c r="G2272" s="83">
        <v>0</v>
      </c>
      <c r="H2272" s="83"/>
      <c r="I2272" s="83">
        <v>0</v>
      </c>
      <c r="J2272" s="83">
        <v>0</v>
      </c>
      <c r="K2272" s="83"/>
      <c r="L2272" s="83">
        <v>0</v>
      </c>
      <c r="M2272" s="83">
        <v>0</v>
      </c>
    </row>
    <row r="2273" spans="1:35">
      <c r="A2273" s="50">
        <v>12</v>
      </c>
      <c r="B2273" s="61" t="s">
        <v>243</v>
      </c>
      <c r="C2273" s="50">
        <v>1</v>
      </c>
      <c r="D2273" s="72">
        <v>41366</v>
      </c>
      <c r="E2273" s="83">
        <v>0</v>
      </c>
      <c r="F2273" s="83">
        <v>0</v>
      </c>
      <c r="G2273" s="83">
        <v>0</v>
      </c>
      <c r="H2273" s="83"/>
      <c r="I2273" s="83">
        <v>0</v>
      </c>
      <c r="J2273" s="83">
        <v>0</v>
      </c>
      <c r="K2273" s="83"/>
      <c r="L2273" s="83">
        <v>0</v>
      </c>
      <c r="M2273" s="83">
        <v>0</v>
      </c>
    </row>
    <row r="2274" spans="1:35">
      <c r="A2274" s="50">
        <v>12</v>
      </c>
      <c r="B2274" s="61" t="s">
        <v>243</v>
      </c>
      <c r="C2274" s="50">
        <v>2</v>
      </c>
      <c r="D2274" s="72">
        <v>41437</v>
      </c>
      <c r="E2274" s="83">
        <v>0</v>
      </c>
      <c r="F2274" s="83">
        <v>0</v>
      </c>
      <c r="G2274" s="83">
        <v>0</v>
      </c>
      <c r="H2274" s="83"/>
      <c r="I2274" s="83"/>
      <c r="J2274" s="83"/>
      <c r="K2274" s="83"/>
      <c r="L2274" s="83">
        <v>0</v>
      </c>
      <c r="M2274" s="83">
        <v>0</v>
      </c>
    </row>
    <row r="2275" spans="1:35">
      <c r="A2275" s="50">
        <v>12</v>
      </c>
      <c r="B2275" s="61" t="s">
        <v>244</v>
      </c>
      <c r="C2275" s="50">
        <v>1</v>
      </c>
      <c r="D2275" s="72">
        <v>41381</v>
      </c>
      <c r="E2275" s="83">
        <v>0</v>
      </c>
      <c r="F2275" s="83">
        <v>0</v>
      </c>
      <c r="G2275" s="83">
        <v>0</v>
      </c>
      <c r="H2275" s="83"/>
      <c r="I2275" s="83">
        <v>0</v>
      </c>
      <c r="J2275" s="83">
        <v>0</v>
      </c>
      <c r="K2275" s="83"/>
      <c r="L2275" s="83">
        <v>0</v>
      </c>
      <c r="M2275" s="83">
        <v>0</v>
      </c>
    </row>
    <row r="2276" spans="1:35">
      <c r="A2276" s="56">
        <v>12</v>
      </c>
      <c r="B2276" s="70" t="s">
        <v>245</v>
      </c>
      <c r="C2276" s="56">
        <v>1</v>
      </c>
      <c r="D2276" s="94">
        <v>41339</v>
      </c>
      <c r="E2276" s="95">
        <v>0</v>
      </c>
      <c r="F2276" s="95">
        <v>0</v>
      </c>
      <c r="G2276" s="95">
        <v>0</v>
      </c>
      <c r="H2276" s="95"/>
      <c r="I2276" s="95">
        <v>0</v>
      </c>
      <c r="J2276" s="95">
        <v>0</v>
      </c>
      <c r="K2276" s="95"/>
      <c r="L2276" s="95">
        <v>0</v>
      </c>
      <c r="M2276" s="95">
        <v>0</v>
      </c>
    </row>
    <row r="2277" spans="1:35">
      <c r="A2277" s="61" t="s">
        <v>176</v>
      </c>
      <c r="B2277" s="61"/>
      <c r="D2277" s="72"/>
      <c r="E2277" s="61">
        <f t="shared" ref="E2277:M2277" si="0">COUNTIF(E4:E2276,"&gt;0")</f>
        <v>618</v>
      </c>
      <c r="F2277" s="61">
        <f t="shared" si="0"/>
        <v>211</v>
      </c>
      <c r="G2277" s="61">
        <f t="shared" si="0"/>
        <v>168</v>
      </c>
      <c r="H2277" s="61">
        <f t="shared" si="0"/>
        <v>115</v>
      </c>
      <c r="I2277" s="61">
        <f t="shared" si="0"/>
        <v>135</v>
      </c>
      <c r="J2277" s="61">
        <f t="shared" si="0"/>
        <v>172</v>
      </c>
      <c r="K2277" s="61">
        <f t="shared" si="0"/>
        <v>51</v>
      </c>
      <c r="L2277" s="61">
        <f t="shared" si="0"/>
        <v>296</v>
      </c>
      <c r="M2277" s="61">
        <f t="shared" si="0"/>
        <v>334</v>
      </c>
    </row>
    <row r="2278" spans="1:35">
      <c r="A2278" s="61" t="s">
        <v>87</v>
      </c>
      <c r="B2278" s="61"/>
      <c r="C2278" s="57">
        <f>COUNTA(C4:C2276)</f>
        <v>2273</v>
      </c>
      <c r="D2278" s="72"/>
      <c r="E2278" s="61">
        <f t="shared" ref="E2278:M2278" si="1">COUNTIF(E4:E2276,"&gt;=0")</f>
        <v>2011</v>
      </c>
      <c r="F2278" s="61">
        <f t="shared" si="1"/>
        <v>2007</v>
      </c>
      <c r="G2278" s="61">
        <f t="shared" si="1"/>
        <v>1389</v>
      </c>
      <c r="H2278" s="61">
        <f t="shared" si="1"/>
        <v>755</v>
      </c>
      <c r="I2278" s="61">
        <f t="shared" si="1"/>
        <v>1799</v>
      </c>
      <c r="J2278" s="61">
        <f t="shared" si="1"/>
        <v>1801</v>
      </c>
      <c r="K2278" s="61">
        <f t="shared" si="1"/>
        <v>1292</v>
      </c>
      <c r="L2278" s="61">
        <f t="shared" si="1"/>
        <v>2106</v>
      </c>
      <c r="M2278" s="61">
        <f t="shared" si="1"/>
        <v>2273</v>
      </c>
    </row>
    <row r="2279" spans="1:35">
      <c r="A2279" s="61" t="s">
        <v>99</v>
      </c>
      <c r="B2279" s="61"/>
      <c r="D2279" s="72"/>
      <c r="E2279" s="81">
        <f>E2277/E2278*100</f>
        <v>30.730979612133268</v>
      </c>
      <c r="F2279" s="81">
        <f t="shared" ref="F2279:M2279" si="2">F2277/F2278*100</f>
        <v>10.513203786746388</v>
      </c>
      <c r="G2279" s="81">
        <f t="shared" si="2"/>
        <v>12.095032397408207</v>
      </c>
      <c r="H2279" s="81">
        <f t="shared" si="2"/>
        <v>15.231788079470199</v>
      </c>
      <c r="I2279" s="81">
        <f t="shared" si="2"/>
        <v>7.5041689827682045</v>
      </c>
      <c r="J2279" s="81">
        <f t="shared" si="2"/>
        <v>9.5502498611882292</v>
      </c>
      <c r="K2279" s="81">
        <f t="shared" si="2"/>
        <v>3.9473684210526314</v>
      </c>
      <c r="L2279" s="81">
        <f t="shared" si="2"/>
        <v>14.055080721747387</v>
      </c>
      <c r="M2279" s="81">
        <f t="shared" si="2"/>
        <v>14.694236691597009</v>
      </c>
    </row>
    <row r="2280" spans="1:35">
      <c r="A2280" s="64" t="s">
        <v>576</v>
      </c>
      <c r="B2280" s="61"/>
      <c r="D2280" s="72"/>
      <c r="E2280" s="81">
        <f t="shared" ref="E2280:M2280" si="3">AVERAGE(E4:E2276)</f>
        <v>30.284983092988565</v>
      </c>
      <c r="F2280" s="81">
        <f t="shared" si="3"/>
        <v>1.727893871449925</v>
      </c>
      <c r="G2280" s="81">
        <f t="shared" si="3"/>
        <v>3.9293851691864647</v>
      </c>
      <c r="H2280" s="81">
        <f t="shared" si="3"/>
        <v>15.36026622516556</v>
      </c>
      <c r="I2280" s="81">
        <f t="shared" si="3"/>
        <v>28.59767537520845</v>
      </c>
      <c r="J2280" s="81">
        <f t="shared" si="3"/>
        <v>6.198903387007217</v>
      </c>
      <c r="K2280" s="81">
        <f t="shared" si="3"/>
        <v>1.5289494054295148E-3</v>
      </c>
      <c r="L2280" s="81">
        <f t="shared" si="3"/>
        <v>0.22314162720848324</v>
      </c>
      <c r="M2280" s="81">
        <f t="shared" si="3"/>
        <v>0.20761622064798974</v>
      </c>
    </row>
    <row r="2281" spans="1:35">
      <c r="A2281" s="64" t="s">
        <v>577</v>
      </c>
      <c r="B2281" s="61"/>
      <c r="D2281" s="72"/>
      <c r="E2281" s="81">
        <f t="shared" ref="E2281:M2281" si="4">AVERAGEIF(E14:E2276,"&gt;0")</f>
        <v>98.706808752025935</v>
      </c>
      <c r="F2281" s="81">
        <f t="shared" si="4"/>
        <v>16.435464454976302</v>
      </c>
      <c r="G2281" s="81">
        <f t="shared" si="4"/>
        <v>32.487595238095231</v>
      </c>
      <c r="H2281" s="81">
        <f t="shared" si="4"/>
        <v>100.84348695652173</v>
      </c>
      <c r="I2281" s="81">
        <f t="shared" si="4"/>
        <v>381.09050370370369</v>
      </c>
      <c r="J2281" s="81">
        <f t="shared" si="4"/>
        <v>64.908284883720924</v>
      </c>
      <c r="K2281" s="81">
        <f t="shared" si="4"/>
        <v>3.8733384937547709E-2</v>
      </c>
      <c r="L2281" s="81">
        <f t="shared" si="4"/>
        <v>1.608751957138145</v>
      </c>
      <c r="M2281" s="81">
        <f t="shared" si="4"/>
        <v>1.4294878003519798</v>
      </c>
    </row>
    <row r="2282" spans="1:35">
      <c r="A2282" s="64" t="s">
        <v>578</v>
      </c>
      <c r="B2282" s="61"/>
      <c r="C2282" s="57"/>
      <c r="D2282" s="61"/>
      <c r="E2282" s="81">
        <f t="array" ref="E2282">STDEVA(IF(E4:E2276&gt;0,E4:E2276))</f>
        <v>1148.8198903213454</v>
      </c>
      <c r="F2282" s="81">
        <f t="array" ref="F2282">STDEVA(IF(F4:F2276&gt;0,F4:F2276))</f>
        <v>58.802682098227116</v>
      </c>
      <c r="G2282" s="81">
        <f t="array" ref="G2282">STDEVA(IF(G4:G2276&gt;0,G4:G2276))</f>
        <v>110.16663340742605</v>
      </c>
      <c r="H2282" s="81">
        <f t="array" ref="H2282">STDEVA(IF(H4:H2276&gt;0,H4:H2276))</f>
        <v>356.46325215475332</v>
      </c>
      <c r="I2282" s="81">
        <f t="array" ref="I2282">STDEVA(IF(I4:I2276&gt;0,I4:I2276))</f>
        <v>1510.0629123086221</v>
      </c>
      <c r="J2282" s="81">
        <f t="array" ref="J2282">STDEVA(IF(J4:J2276&gt;0,J4:J2276))</f>
        <v>379.15330502466799</v>
      </c>
      <c r="K2282" s="81">
        <f t="array" ref="K2282">STDEVA(IF(K4:K2276&gt;0,K4:K2276))</f>
        <v>9.1662968447726825E-2</v>
      </c>
      <c r="L2282" s="81">
        <f t="array" ref="L2282">STDEVA(IF(L4:L2276&gt;0,L4:L2276))</f>
        <v>4.4504435822223005</v>
      </c>
      <c r="M2282" s="81">
        <f t="array" ref="M2282">STDEVA(IF(M4:M2276&gt;0,M4:M2276))</f>
        <v>4.217364799911099</v>
      </c>
    </row>
    <row r="2283" spans="1:35">
      <c r="A2283" s="59"/>
      <c r="B2283" s="61"/>
      <c r="C2283" s="57"/>
      <c r="D2283" s="61"/>
      <c r="E2283" s="81"/>
      <c r="G2283" s="83"/>
      <c r="I2283" s="83"/>
      <c r="J2283" s="83"/>
      <c r="K2283" s="83"/>
      <c r="L2283" s="83"/>
      <c r="M2283" s="83"/>
    </row>
    <row r="2284" spans="1:35">
      <c r="A2284" s="13" t="s">
        <v>836</v>
      </c>
      <c r="B2284" s="13"/>
      <c r="C2284" s="13"/>
      <c r="D2284" s="13"/>
      <c r="E2284" s="13"/>
      <c r="F2284" s="13"/>
      <c r="G2284" s="13"/>
      <c r="H2284"/>
      <c r="I2284"/>
      <c r="K2284" s="13" t="s">
        <v>835</v>
      </c>
      <c r="L2284" s="13"/>
      <c r="AB2284" t="s">
        <v>837</v>
      </c>
      <c r="AC2284" s="1">
        <f>SUM(AC2279:AC2281)</f>
        <v>0</v>
      </c>
      <c r="AD2284" s="96"/>
      <c r="AE2284" s="96"/>
      <c r="AF2284" s="96"/>
      <c r="AG2284" s="96"/>
      <c r="AH2284" s="96"/>
      <c r="AI2284" s="96"/>
    </row>
    <row r="2285" spans="1:35">
      <c r="A2285" s="13" t="s">
        <v>839</v>
      </c>
      <c r="B2285" s="13"/>
      <c r="C2285" s="13"/>
      <c r="D2285" s="13"/>
      <c r="E2285" s="13"/>
      <c r="F2285" s="13"/>
      <c r="G2285" s="13"/>
      <c r="H2285"/>
      <c r="I2285"/>
      <c r="K2285" s="13" t="s">
        <v>838</v>
      </c>
      <c r="L2285" s="13"/>
    </row>
    <row r="2286" spans="1:35">
      <c r="A2286" s="13" t="s">
        <v>483</v>
      </c>
      <c r="B2286" s="96"/>
      <c r="C2286"/>
      <c r="D2286"/>
      <c r="E2286"/>
      <c r="F2286"/>
      <c r="G2286"/>
      <c r="H2286"/>
      <c r="I2286"/>
      <c r="K2286" s="13" t="s">
        <v>840</v>
      </c>
      <c r="L2286" s="31"/>
    </row>
    <row r="2287" spans="1:35">
      <c r="A2287" s="13" t="s">
        <v>484</v>
      </c>
      <c r="B2287" s="31"/>
      <c r="C2287" s="31"/>
      <c r="D2287" s="83"/>
      <c r="E2287"/>
      <c r="F2287"/>
      <c r="G2287"/>
      <c r="H2287"/>
      <c r="I2287"/>
      <c r="K2287" s="13" t="s">
        <v>841</v>
      </c>
      <c r="L2287" s="31"/>
    </row>
    <row r="2288" spans="1:35">
      <c r="A2288" s="13"/>
      <c r="B2288"/>
      <c r="C2288"/>
      <c r="E2288"/>
      <c r="F2288"/>
      <c r="G2288"/>
      <c r="H2288"/>
      <c r="I2288" s="31"/>
      <c r="J2288" s="31"/>
      <c r="K2288" s="31"/>
      <c r="L2288" s="31"/>
      <c r="M2288" s="31"/>
      <c r="N2288" s="31"/>
      <c r="O2288" s="31"/>
      <c r="P2288" s="83"/>
    </row>
    <row r="2289" spans="1:18">
      <c r="A2289" s="57"/>
      <c r="B2289" s="61"/>
      <c r="C2289" s="57"/>
      <c r="D2289" s="61"/>
      <c r="E2289" s="47" t="s">
        <v>774</v>
      </c>
      <c r="F2289" s="61"/>
      <c r="G2289" s="61"/>
      <c r="I2289" s="61"/>
      <c r="J2289" s="61"/>
      <c r="K2289" s="61"/>
      <c r="L2289" s="61"/>
      <c r="M2289" s="61"/>
      <c r="N2289" s="13"/>
    </row>
    <row r="2290" spans="1:18">
      <c r="A2290" s="57"/>
      <c r="B2290" s="62" t="s">
        <v>82</v>
      </c>
      <c r="C2290" s="57" t="s">
        <v>480</v>
      </c>
      <c r="D2290" s="61" t="s">
        <v>481</v>
      </c>
      <c r="E2290" s="61" t="s">
        <v>3</v>
      </c>
      <c r="F2290" s="61" t="s">
        <v>177</v>
      </c>
      <c r="G2290" s="61" t="s">
        <v>252</v>
      </c>
      <c r="H2290" s="61" t="s">
        <v>482</v>
      </c>
      <c r="I2290" s="61"/>
      <c r="K2290" s="61" t="s">
        <v>775</v>
      </c>
      <c r="M2290" s="3" t="s">
        <v>1</v>
      </c>
      <c r="N2290" t="s">
        <v>2</v>
      </c>
      <c r="O2290" t="s">
        <v>3</v>
      </c>
      <c r="P2290" t="s">
        <v>177</v>
      </c>
      <c r="Q2290" t="s">
        <v>97</v>
      </c>
      <c r="R2290" t="s">
        <v>515</v>
      </c>
    </row>
    <row r="2291" spans="1:18">
      <c r="A2291" s="57"/>
      <c r="B2291" s="62" t="s">
        <v>826</v>
      </c>
      <c r="C2291" s="57"/>
      <c r="D2291" s="61"/>
      <c r="E2291" s="61"/>
      <c r="F2291" s="61"/>
      <c r="G2291" s="61"/>
      <c r="H2291" s="61"/>
      <c r="I2291" s="61"/>
      <c r="K2291" s="3" t="s">
        <v>774</v>
      </c>
    </row>
    <row r="2292" spans="1:18">
      <c r="A2292" s="57"/>
      <c r="B2292" s="62" t="s">
        <v>827</v>
      </c>
      <c r="C2292" s="68">
        <f t="shared" ref="C2292:H2292" si="5">(M2292/(M2292+M2294))*100</f>
        <v>70.588235294117652</v>
      </c>
      <c r="D2292" s="81">
        <f t="shared" si="5"/>
        <v>58.82352941176471</v>
      </c>
      <c r="E2292" s="81">
        <f t="shared" si="5"/>
        <v>57.446808510638306</v>
      </c>
      <c r="F2292" s="81">
        <f t="shared" si="5"/>
        <v>41.025641025641022</v>
      </c>
      <c r="G2292" s="81">
        <f t="shared" si="5"/>
        <v>31.914893617021278</v>
      </c>
      <c r="H2292" s="81">
        <f t="shared" si="5"/>
        <v>55.319148936170215</v>
      </c>
      <c r="I2292" s="81"/>
      <c r="K2292" s="61" t="s">
        <v>766</v>
      </c>
      <c r="L2292" s="61"/>
      <c r="M2292" s="63">
        <f>COUNTIFS($E$4:$E$2276,"&gt;0",$K$4:$K$2276,"&gt;0")</f>
        <v>36</v>
      </c>
      <c r="N2292" s="23">
        <f>COUNTIFS($F$4:$F$2276,"&gt;0",$K$4:$K$2276,"&gt;0")</f>
        <v>30</v>
      </c>
      <c r="O2292" s="23">
        <f>COUNTIFS($G$4:$G$2276,"&gt;0",$K$4:$K$2276,"&gt;0")</f>
        <v>27</v>
      </c>
      <c r="P2292" s="23">
        <f>COUNTIFS($H$4:$H$2276,"&gt;0",$K$4:$K$2276,"&gt;0")</f>
        <v>16</v>
      </c>
      <c r="Q2292" s="23">
        <f>COUNTIFS($I$4:$I$2276,"&gt;0",$K$4:$K$2276,"&gt;0")</f>
        <v>15</v>
      </c>
      <c r="R2292" s="23">
        <f>COUNTIFS($J$4:$J$2276,"&gt;0",$K$4:$K$2276,"&gt;0")</f>
        <v>26</v>
      </c>
    </row>
    <row r="2293" spans="1:18">
      <c r="A2293" s="57"/>
      <c r="B2293" s="62" t="s">
        <v>828</v>
      </c>
      <c r="C2293" s="68">
        <f t="shared" ref="C2293:H2293" si="6">(M2295/(M2295+M2293))*100</f>
        <v>70.597738287560588</v>
      </c>
      <c r="D2293" s="81">
        <f t="shared" si="6"/>
        <v>89.38411669367909</v>
      </c>
      <c r="E2293" s="81">
        <f t="shared" si="6"/>
        <v>88.060965283657922</v>
      </c>
      <c r="F2293" s="81">
        <f t="shared" si="6"/>
        <v>86.173184357541899</v>
      </c>
      <c r="G2293" s="81">
        <f t="shared" si="6"/>
        <v>95.191524042379783</v>
      </c>
      <c r="H2293" s="81">
        <f t="shared" si="6"/>
        <v>91.29373474369406</v>
      </c>
      <c r="I2293" s="81"/>
      <c r="K2293" s="3" t="s">
        <v>768</v>
      </c>
      <c r="M2293" s="63">
        <f>COUNTIFS($E$4:$E$2276,"&gt;0",$K$4:$K$2276,0)</f>
        <v>364</v>
      </c>
      <c r="N2293" s="23">
        <f>COUNTIFS($F$4:$F$2276,"&gt;0",$K$4:$K$2276,0)</f>
        <v>131</v>
      </c>
      <c r="O2293" s="23">
        <f>COUNTIFS($G$4:$G$2276,"&gt;0",$K$4:$K$2276,0)</f>
        <v>141</v>
      </c>
      <c r="P2293" s="23">
        <f>COUNTIFS($H$4:$H$2276,"&gt;0",$K$4:$K$2276,0)</f>
        <v>99</v>
      </c>
      <c r="Q2293" s="23">
        <f>COUNTIFS($I$4:$I$2276,"&gt;0",$K$4:$K$2276,0)</f>
        <v>59</v>
      </c>
      <c r="R2293" s="23">
        <f>COUNTIFS($J$4:$J$2276,"&gt;0",$K$4:$K$2276,0)</f>
        <v>107</v>
      </c>
    </row>
    <row r="2294" spans="1:18">
      <c r="A2294" s="57"/>
      <c r="B2294" s="62" t="s">
        <v>829</v>
      </c>
      <c r="C2294" s="68">
        <f t="shared" ref="C2294:H2294" si="7">(M2292/(M2292+M2293))*100</f>
        <v>9</v>
      </c>
      <c r="D2294" s="81">
        <f t="shared" si="7"/>
        <v>18.633540372670808</v>
      </c>
      <c r="E2294" s="81">
        <f t="shared" si="7"/>
        <v>16.071428571428573</v>
      </c>
      <c r="F2294" s="81">
        <f t="shared" si="7"/>
        <v>13.913043478260869</v>
      </c>
      <c r="G2294" s="81">
        <f t="shared" si="7"/>
        <v>20.27027027027027</v>
      </c>
      <c r="H2294" s="81">
        <f t="shared" si="7"/>
        <v>19.548872180451127</v>
      </c>
      <c r="I2294" s="81"/>
      <c r="K2294" s="61" t="s">
        <v>767</v>
      </c>
      <c r="L2294" s="63"/>
      <c r="M2294" s="63">
        <f>COUNTIFS($E$4:$E$2276,0,$K$4:$K$2276,"&gt;0")</f>
        <v>15</v>
      </c>
      <c r="N2294" s="23">
        <f>COUNTIFS($F$4:$F$2276,0,$K$4:$K$2276,"&gt;0")</f>
        <v>21</v>
      </c>
      <c r="O2294" s="23">
        <f>COUNTIFS($G$4:$G$2276,0,$K$4:$K$2276,"&gt;0")</f>
        <v>20</v>
      </c>
      <c r="P2294" s="23">
        <f>COUNTIFS($H$4:$H$2276,0,$K$4:$K$2276,"&gt;0")</f>
        <v>23</v>
      </c>
      <c r="Q2294" s="23">
        <f>COUNTIFS($I$4:$I$2276,0,$K$4:$K$2276,"&gt;0")</f>
        <v>32</v>
      </c>
      <c r="R2294" s="23">
        <f>COUNTIFS($J$4:$J$2276,0,$K$4:$K$2276,"&gt;0")</f>
        <v>21</v>
      </c>
    </row>
    <row r="2295" spans="1:18">
      <c r="A2295" s="57"/>
      <c r="B2295" s="62" t="s">
        <v>830</v>
      </c>
      <c r="C2295" s="68">
        <f t="shared" ref="C2295:H2295" si="8">(M2295/(M2295+M2294))*100</f>
        <v>98.312710911136108</v>
      </c>
      <c r="D2295" s="81">
        <f t="shared" si="8"/>
        <v>98.131672597864778</v>
      </c>
      <c r="E2295" s="81">
        <f t="shared" si="8"/>
        <v>98.113207547169807</v>
      </c>
      <c r="F2295" s="81">
        <f t="shared" si="8"/>
        <v>96.40625</v>
      </c>
      <c r="G2295" s="81">
        <f t="shared" si="8"/>
        <v>97.333333333333343</v>
      </c>
      <c r="H2295" s="81">
        <f t="shared" si="8"/>
        <v>98.162729658792642</v>
      </c>
      <c r="I2295" s="81"/>
      <c r="K2295" s="3" t="s">
        <v>769</v>
      </c>
      <c r="M2295" s="63">
        <f>COUNTIFS($E$4:$E$2276,0,$K$4:$K$2276,0)</f>
        <v>874</v>
      </c>
      <c r="N2295" s="23">
        <f>COUNTIFS($F$4:$F$2276,0,$K$4:$K$2276,0)</f>
        <v>1103</v>
      </c>
      <c r="O2295" s="23">
        <f>COUNTIFS($G$4:$G$2276,0,$K$4:$K$2276,0)</f>
        <v>1040</v>
      </c>
      <c r="P2295" s="23">
        <f>COUNTIFS($H$4:$H$2276,0,$K$4:$K$2276,0)</f>
        <v>617</v>
      </c>
      <c r="Q2295" s="23">
        <f>COUNTIFS($I$4:$I$2276,0,$K$4:$K$2276,0)</f>
        <v>1168</v>
      </c>
      <c r="R2295" s="23">
        <f>COUNTIFS($J$4:$J$2276,0,$K$4:$K$2276,0)</f>
        <v>1122</v>
      </c>
    </row>
    <row r="2296" spans="1:18">
      <c r="A2296" s="57"/>
      <c r="B2296" s="62" t="s">
        <v>831</v>
      </c>
      <c r="C2296" s="68">
        <f>(C2294/100)/(1-(C2295/100))</f>
        <v>5.3339999999999845</v>
      </c>
      <c r="D2296" s="81">
        <f t="shared" ref="D2296:H2296" si="9">(D2294/100)/(1-(D2295/100))</f>
        <v>9.9733806566105478</v>
      </c>
      <c r="E2296" s="81">
        <f t="shared" si="9"/>
        <v>8.5178571428571459</v>
      </c>
      <c r="F2296" s="81">
        <f t="shared" si="9"/>
        <v>3.8714555765595513</v>
      </c>
      <c r="G2296" s="81">
        <f t="shared" si="9"/>
        <v>7.601351351351366</v>
      </c>
      <c r="H2296" s="81">
        <f t="shared" si="9"/>
        <v>10.640171858216947</v>
      </c>
      <c r="I2296" s="81"/>
    </row>
    <row r="2297" spans="1:18">
      <c r="A2297" s="57"/>
      <c r="B2297" s="62" t="s">
        <v>832</v>
      </c>
    </row>
    <row r="2298" spans="1:18">
      <c r="A2298" s="57"/>
      <c r="B2298" s="62" t="s">
        <v>827</v>
      </c>
      <c r="C2298" s="68">
        <f t="shared" ref="C2298:H2298" si="10">(M2298/(M2298+M2300))*100</f>
        <v>38.866396761133601</v>
      </c>
      <c r="D2298" s="81">
        <f t="shared" si="10"/>
        <v>11.38211382113821</v>
      </c>
      <c r="E2298" s="81">
        <f t="shared" si="10"/>
        <v>16.239316239316238</v>
      </c>
      <c r="F2298" s="81">
        <f t="shared" si="10"/>
        <v>6.666666666666667</v>
      </c>
      <c r="G2298" s="81">
        <f t="shared" si="10"/>
        <v>13.170731707317074</v>
      </c>
      <c r="H2298" s="81">
        <f t="shared" si="10"/>
        <v>19.024390243902438</v>
      </c>
      <c r="I2298" s="81"/>
      <c r="K2298" s="61" t="s">
        <v>770</v>
      </c>
      <c r="L2298" s="61"/>
      <c r="M2298" s="63">
        <f>COUNTIFS($E$4:$E$2276,"&gt;0",$L$4:$L$2276,"&gt;0")</f>
        <v>96</v>
      </c>
      <c r="N2298" s="23">
        <f>COUNTIFS($F$4:$F$2276,"&gt;0",$L$4:$L$2276,"&gt;0")</f>
        <v>28</v>
      </c>
      <c r="O2298" s="23">
        <f>COUNTIFS($G$4:$G$2276,"&gt;0",$L$4:$L$2276,"&gt;0")</f>
        <v>19</v>
      </c>
      <c r="P2298" s="23">
        <f>COUNTIFS($H$4:$H$2276,"&gt;0",$L$4:$L$2276,"&gt;0")</f>
        <v>6</v>
      </c>
      <c r="Q2298" s="23">
        <f>COUNTIFS($I$4:$I$2276,"&gt;0",$L$4:$L$2276,"&gt;0")</f>
        <v>27</v>
      </c>
      <c r="R2298" s="23">
        <f>COUNTIFS($J$4:$J$2276,"&gt;0",$L$4:$L$2276,"&gt;0")</f>
        <v>39</v>
      </c>
    </row>
    <row r="2299" spans="1:18">
      <c r="A2299" s="57"/>
      <c r="B2299" s="62" t="s">
        <v>828</v>
      </c>
      <c r="C2299" s="68">
        <f t="shared" ref="C2299:H2299" si="11">(M2301/(M2301+M2299))*100</f>
        <v>69.567939887288659</v>
      </c>
      <c r="D2299" s="81">
        <f t="shared" si="11"/>
        <v>89.523212045169387</v>
      </c>
      <c r="E2299" s="81">
        <f t="shared" si="11"/>
        <v>87.963800904977376</v>
      </c>
      <c r="F2299" s="81">
        <f t="shared" si="11"/>
        <v>83.609022556390983</v>
      </c>
      <c r="G2299" s="81">
        <f t="shared" si="11"/>
        <v>92.852137351086199</v>
      </c>
      <c r="H2299" s="81">
        <f t="shared" si="11"/>
        <v>91.25262421273618</v>
      </c>
      <c r="I2299" s="81"/>
      <c r="K2299" s="3" t="s">
        <v>772</v>
      </c>
      <c r="M2299" s="63">
        <f>COUNTIFS($E$4:$E$2276,"&gt;0",$L$4:$L$2276,0)</f>
        <v>486</v>
      </c>
      <c r="N2299" s="23">
        <f>COUNTIFS($F$4:$F$2276,"&gt;0",$L$4:$L$2276,0)</f>
        <v>167</v>
      </c>
      <c r="O2299" s="23">
        <f>COUNTIFS($G$4:$G$2276,"&gt;0",$L$4:$L$2276,0)</f>
        <v>133</v>
      </c>
      <c r="P2299" s="23">
        <f>COUNTIFS($H$4:$H$2276,"&gt;0",$L$4:$L$2276,0)</f>
        <v>109</v>
      </c>
      <c r="Q2299" s="23">
        <f>COUNTIFS($I$4:$I$2276,"&gt;0",$L$4:$L$2276,0)</f>
        <v>102</v>
      </c>
      <c r="R2299" s="23">
        <f>COUNTIFS($J$4:$J$2276,"&gt;0",$L$4:$L$2276,0)</f>
        <v>125</v>
      </c>
    </row>
    <row r="2300" spans="1:18">
      <c r="A2300" s="57"/>
      <c r="B2300" s="62" t="s">
        <v>829</v>
      </c>
      <c r="C2300" s="68">
        <f t="shared" ref="C2300:H2300" si="12">(M2298/(M2298+M2299))*100</f>
        <v>16.494845360824741</v>
      </c>
      <c r="D2300" s="81">
        <f t="shared" si="12"/>
        <v>14.358974358974358</v>
      </c>
      <c r="E2300" s="81">
        <f t="shared" si="12"/>
        <v>12.5</v>
      </c>
      <c r="F2300" s="81">
        <f t="shared" si="12"/>
        <v>5.2173913043478262</v>
      </c>
      <c r="G2300" s="81">
        <f t="shared" si="12"/>
        <v>20.930232558139537</v>
      </c>
      <c r="H2300" s="81">
        <f t="shared" si="12"/>
        <v>23.780487804878049</v>
      </c>
      <c r="I2300" s="81"/>
      <c r="K2300" s="61" t="s">
        <v>771</v>
      </c>
      <c r="L2300" s="63"/>
      <c r="M2300" s="63">
        <f>COUNTIFS($E$4:$E$2276,0,$L$4:$L$2276,"&gt;0")</f>
        <v>151</v>
      </c>
      <c r="N2300" s="23">
        <f>COUNTIFS($F$4:$F$2276,0,$L$4:$L$2276,"&gt;0")</f>
        <v>218</v>
      </c>
      <c r="O2300" s="23">
        <f>COUNTIFS($G$4:$G$2276,0,$L$4:$L$2276,"&gt;0")</f>
        <v>98</v>
      </c>
      <c r="P2300" s="23">
        <f>COUNTIFS($H$4:$H$2276,0,$L$4:$L$2276,"&gt;0")</f>
        <v>84</v>
      </c>
      <c r="Q2300" s="23">
        <f>COUNTIFS($I$4:$I$2276,0,$L$4:$L$2276,"&gt;0")</f>
        <v>178</v>
      </c>
      <c r="R2300" s="23">
        <f>COUNTIFS($J$4:$J$2276,0,$L$4:$L$2276,"&gt;0")</f>
        <v>166</v>
      </c>
    </row>
    <row r="2301" spans="1:18">
      <c r="B2301" s="62" t="s">
        <v>830</v>
      </c>
      <c r="C2301" s="68">
        <f t="shared" ref="C2301:H2301" si="13">(M2301/(M2301+M2300))*100</f>
        <v>88.034865293185419</v>
      </c>
      <c r="D2301" s="81">
        <f t="shared" si="13"/>
        <v>86.747720364741639</v>
      </c>
      <c r="E2301" s="81">
        <f t="shared" si="13"/>
        <v>90.841121495327101</v>
      </c>
      <c r="F2301" s="81">
        <f t="shared" si="13"/>
        <v>86.875</v>
      </c>
      <c r="G2301" s="81">
        <f t="shared" si="13"/>
        <v>88.157019294743847</v>
      </c>
      <c r="H2301" s="81">
        <f t="shared" si="13"/>
        <v>88.707482993197289</v>
      </c>
      <c r="I2301" s="81"/>
      <c r="K2301" s="3" t="s">
        <v>773</v>
      </c>
      <c r="M2301" s="63">
        <f>COUNTIFS($E$4:$E$2276,0,$L$4:$L$2276,0)</f>
        <v>1111</v>
      </c>
      <c r="N2301" s="23">
        <f>COUNTIFS($F$4:$F$2276,0,$L$4:$L$2276,0)</f>
        <v>1427</v>
      </c>
      <c r="O2301" s="23">
        <f>COUNTIFS($G$4:$G$2276,0,$L$4:$L$2276,0)</f>
        <v>972</v>
      </c>
      <c r="P2301" s="23">
        <f>COUNTIFS($H$4:$H$2276,0,$L$4:$L$2276,0)</f>
        <v>556</v>
      </c>
      <c r="Q2301" s="23">
        <f>COUNTIFS($I$4:$I$2276,0,$L$4:$L$2276,0)</f>
        <v>1325</v>
      </c>
      <c r="R2301" s="23">
        <f>COUNTIFS($J$4:$J$2276,0,$L$4:$L$2276,0)</f>
        <v>1304</v>
      </c>
    </row>
    <row r="2302" spans="1:18">
      <c r="B2302" s="62" t="s">
        <v>831</v>
      </c>
      <c r="C2302" s="68">
        <f t="shared" ref="C2302:H2302" si="14">(C2300/100)/(1-(C2301/100))</f>
        <v>1.3785758175735638</v>
      </c>
      <c r="D2302" s="81">
        <f t="shared" si="14"/>
        <v>1.083509762408845</v>
      </c>
      <c r="E2302" s="81">
        <f t="shared" si="14"/>
        <v>1.364795918367347</v>
      </c>
      <c r="F2302" s="81">
        <f t="shared" si="14"/>
        <v>0.39751552795031064</v>
      </c>
      <c r="G2302" s="81">
        <f t="shared" si="14"/>
        <v>1.767311209824928</v>
      </c>
      <c r="H2302" s="81">
        <f t="shared" si="14"/>
        <v>2.1058624742873948</v>
      </c>
    </row>
    <row r="2310" spans="1:4">
      <c r="A2310" s="57"/>
      <c r="B2310" s="61"/>
      <c r="C2310" s="57"/>
      <c r="D2310" s="62"/>
    </row>
    <row r="2311" spans="1:4">
      <c r="A2311" s="57"/>
      <c r="B2311" s="61"/>
      <c r="C2311" s="57"/>
    </row>
    <row r="2312" spans="1:4">
      <c r="A2312" s="57"/>
      <c r="B2312" s="61"/>
      <c r="C2312" s="57"/>
    </row>
    <row r="2313" spans="1:4">
      <c r="A2313" s="57"/>
      <c r="B2313" s="61"/>
      <c r="C2313" s="57"/>
    </row>
    <row r="2314" spans="1:4">
      <c r="A2314" s="57"/>
      <c r="B2314" s="61"/>
      <c r="C2314" s="57"/>
    </row>
    <row r="2315" spans="1:4">
      <c r="A2315" s="57"/>
      <c r="B2315" s="61"/>
      <c r="C2315" s="57"/>
    </row>
    <row r="2316" spans="1:4">
      <c r="A2316" s="57"/>
      <c r="B2316" s="61"/>
      <c r="C2316" s="57"/>
    </row>
    <row r="2317" spans="1:4">
      <c r="A2317" s="57"/>
      <c r="B2317" s="63"/>
      <c r="C2317" s="57"/>
    </row>
    <row r="2318" spans="1:4">
      <c r="A2318" s="57"/>
      <c r="B2318" s="15"/>
      <c r="C2318" s="57"/>
    </row>
    <row r="2319" spans="1:4">
      <c r="A2319" s="57"/>
      <c r="B2319" s="64"/>
      <c r="C2319" s="57"/>
    </row>
    <row r="2320" spans="1:4">
      <c r="A2320" s="58"/>
      <c r="B2320" s="61"/>
      <c r="C2320" s="57"/>
    </row>
    <row r="2321" spans="1:3">
      <c r="A2321" s="57"/>
      <c r="B2321" s="61"/>
      <c r="C2321" s="57"/>
    </row>
    <row r="2322" spans="1:3">
      <c r="A2322" s="65"/>
      <c r="B2322" s="61"/>
      <c r="C2322" s="57"/>
    </row>
    <row r="2323" spans="1:3">
      <c r="A2323" s="57"/>
      <c r="B2323" s="64"/>
      <c r="C2323" s="57"/>
    </row>
  </sheetData>
  <conditionalFormatting sqref="E421:F431 E403:F411 E483:F484 E499:F499 E487:F487 E490:F490 E528:F528 E536:F538 E513:F513 E597:F597 E571:F573 E591:F591 E603:F603 E607:F607 E610:F611 E621:F630 E613:F614 E650:F658 G2283 E2276:G2276 G4:M102 G104:M129 G193:M284 G132:M182 G286:M306 G308:M380 G382:M384 E393:M393 G389:M389 E381:M381 E385:M388 E396:M402 E412:M420 G421:M434 G407:M411 E435:M482 G483:M539 G542:M542 E540:M541 G550:M556 E557:M560 E543:M549 G561:M630 E631:M641 G828:M877 G642:M658 E659:M827 G888:M1038 E878:M887 E1039:M2275 J2276:M2276 J2283:M2283 G184:M189 G191:M191 G391:M392 G394:M395 G403:M405">
    <cfRule type="cellIs" dxfId="69" priority="64" operator="greaterThan">
      <formula>0</formula>
    </cfRule>
  </conditionalFormatting>
  <conditionalFormatting sqref="G103:M103 G130:J131 L130:M131 G183:J183 L183:M183 G190:J190 L190:M190 G192:J192 L192:M192 G285:J285 L285:M285 G307:J307 L307:M307 G390:J390 L390:M390 G406:J406 L406:M406">
    <cfRule type="cellIs" dxfId="68" priority="46" operator="greaterThan">
      <formula>0</formula>
    </cfRule>
  </conditionalFormatting>
  <conditionalFormatting sqref="K130:K131">
    <cfRule type="cellIs" dxfId="67" priority="44" operator="greaterThan">
      <formula>0</formula>
    </cfRule>
  </conditionalFormatting>
  <conditionalFormatting sqref="K406">
    <cfRule type="cellIs" dxfId="66" priority="37" operator="greaterThan">
      <formula>0</formula>
    </cfRule>
  </conditionalFormatting>
  <conditionalFormatting sqref="K183">
    <cfRule type="cellIs" dxfId="65" priority="43" operator="greaterThan">
      <formula>0</formula>
    </cfRule>
  </conditionalFormatting>
  <conditionalFormatting sqref="K190">
    <cfRule type="cellIs" dxfId="64" priority="42" operator="greaterThan">
      <formula>0</formula>
    </cfRule>
  </conditionalFormatting>
  <conditionalFormatting sqref="K192">
    <cfRule type="cellIs" dxfId="63" priority="41" operator="greaterThan">
      <formula>0</formula>
    </cfRule>
  </conditionalFormatting>
  <conditionalFormatting sqref="K285">
    <cfRule type="cellIs" dxfId="62" priority="40" operator="greaterThan">
      <formula>0</formula>
    </cfRule>
  </conditionalFormatting>
  <conditionalFormatting sqref="K307">
    <cfRule type="cellIs" dxfId="61" priority="39" operator="greaterThan">
      <formula>0</formula>
    </cfRule>
  </conditionalFormatting>
  <conditionalFormatting sqref="K390">
    <cfRule type="cellIs" dxfId="60" priority="38" operator="greaterThan">
      <formula>0</formula>
    </cfRule>
  </conditionalFormatting>
  <conditionalFormatting sqref="E4:F15">
    <cfRule type="cellIs" dxfId="59" priority="36" operator="greaterThan">
      <formula>0</formula>
    </cfRule>
  </conditionalFormatting>
  <conditionalFormatting sqref="E16:F27">
    <cfRule type="cellIs" dxfId="58" priority="35" operator="greaterThan">
      <formula>0</formula>
    </cfRule>
  </conditionalFormatting>
  <conditionalFormatting sqref="E28:F51">
    <cfRule type="cellIs" dxfId="57" priority="34" operator="greaterThan">
      <formula>0</formula>
    </cfRule>
  </conditionalFormatting>
  <conditionalFormatting sqref="E52:F87">
    <cfRule type="cellIs" dxfId="56" priority="33" operator="greaterThan">
      <formula>0</formula>
    </cfRule>
  </conditionalFormatting>
  <conditionalFormatting sqref="E88:F108">
    <cfRule type="cellIs" dxfId="55" priority="32" operator="greaterThan">
      <formula>0</formula>
    </cfRule>
  </conditionalFormatting>
  <conditionalFormatting sqref="E109:F120">
    <cfRule type="cellIs" dxfId="54" priority="31" operator="greaterThan">
      <formula>0</formula>
    </cfRule>
  </conditionalFormatting>
  <conditionalFormatting sqref="E133:F156">
    <cfRule type="cellIs" dxfId="53" priority="30" operator="greaterThan">
      <formula>0</formula>
    </cfRule>
  </conditionalFormatting>
  <conditionalFormatting sqref="E121:F132">
    <cfRule type="cellIs" dxfId="52" priority="29" operator="greaterThan">
      <formula>0</formula>
    </cfRule>
  </conditionalFormatting>
  <conditionalFormatting sqref="E157:F180">
    <cfRule type="cellIs" dxfId="51" priority="28" operator="greaterThan">
      <formula>0</formula>
    </cfRule>
  </conditionalFormatting>
  <conditionalFormatting sqref="E181:F192">
    <cfRule type="cellIs" dxfId="50" priority="27" operator="greaterThan">
      <formula>0</formula>
    </cfRule>
  </conditionalFormatting>
  <conditionalFormatting sqref="E280:F286">
    <cfRule type="cellIs" dxfId="49" priority="26" operator="greaterThan">
      <formula>0</formula>
    </cfRule>
  </conditionalFormatting>
  <conditionalFormatting sqref="E305:F316">
    <cfRule type="cellIs" dxfId="48" priority="25" operator="greaterThan">
      <formula>0</formula>
    </cfRule>
  </conditionalFormatting>
  <conditionalFormatting sqref="E193:F228">
    <cfRule type="cellIs" dxfId="47" priority="24" operator="greaterThan">
      <formula>0</formula>
    </cfRule>
  </conditionalFormatting>
  <conditionalFormatting sqref="E229:F266">
    <cfRule type="cellIs" dxfId="46" priority="23" operator="greaterThan">
      <formula>0</formula>
    </cfRule>
  </conditionalFormatting>
  <conditionalFormatting sqref="E267:F279">
    <cfRule type="cellIs" dxfId="45" priority="22" operator="greaterThan">
      <formula>0</formula>
    </cfRule>
  </conditionalFormatting>
  <conditionalFormatting sqref="E287:F304">
    <cfRule type="cellIs" dxfId="44" priority="21" operator="greaterThan">
      <formula>0</formula>
    </cfRule>
  </conditionalFormatting>
  <conditionalFormatting sqref="E317:F336">
    <cfRule type="cellIs" dxfId="43" priority="20" operator="greaterThan">
      <formula>0</formula>
    </cfRule>
  </conditionalFormatting>
  <conditionalFormatting sqref="E342:F342">
    <cfRule type="cellIs" dxfId="42" priority="19" operator="greaterThan">
      <formula>0</formula>
    </cfRule>
  </conditionalFormatting>
  <conditionalFormatting sqref="E337:F341">
    <cfRule type="cellIs" dxfId="41" priority="18" operator="greaterThan">
      <formula>0</formula>
    </cfRule>
  </conditionalFormatting>
  <conditionalFormatting sqref="E343:F365">
    <cfRule type="cellIs" dxfId="40" priority="17" operator="greaterThan">
      <formula>0</formula>
    </cfRule>
  </conditionalFormatting>
  <conditionalFormatting sqref="E375:F380 E382:F384 E394:F395 E389:F392">
    <cfRule type="cellIs" dxfId="39" priority="16" operator="greaterThan">
      <formula>0</formula>
    </cfRule>
  </conditionalFormatting>
  <conditionalFormatting sqref="E432:F434">
    <cfRule type="cellIs" dxfId="38" priority="15" operator="greaterThan">
      <formula>0</formula>
    </cfRule>
  </conditionalFormatting>
  <conditionalFormatting sqref="E485:F486 E488:F489 E500:F512 E491:F498 E514:F516">
    <cfRule type="cellIs" dxfId="37" priority="14" operator="greaterThan">
      <formula>0</formula>
    </cfRule>
  </conditionalFormatting>
  <conditionalFormatting sqref="E517:F527 E539:F539 E529:F535 E561:F561 E542:F542 E550:F556">
    <cfRule type="cellIs" dxfId="36" priority="13" operator="greaterThan">
      <formula>0</formula>
    </cfRule>
  </conditionalFormatting>
  <conditionalFormatting sqref="E562:F570 E574:F590 E592:F593">
    <cfRule type="cellIs" dxfId="35" priority="12" operator="greaterThan">
      <formula>0</formula>
    </cfRule>
  </conditionalFormatting>
  <conditionalFormatting sqref="E594:F596 E598:F602 E642:F649 E604:F606 E608:F609 E612:F612 E615:F620">
    <cfRule type="cellIs" dxfId="34" priority="11" operator="greaterThan">
      <formula>0</formula>
    </cfRule>
  </conditionalFormatting>
  <conditionalFormatting sqref="E366:F374">
    <cfRule type="cellIs" dxfId="33" priority="6" operator="greaterThan">
      <formula>0</formula>
    </cfRule>
  </conditionalFormatting>
  <conditionalFormatting sqref="E828:F877 E888:F1038">
    <cfRule type="cellIs" dxfId="32" priority="4" operator="greaterThan">
      <formula>0</formula>
    </cfRule>
  </conditionalFormatting>
  <conditionalFormatting sqref="I2288:J2288">
    <cfRule type="cellIs" dxfId="31" priority="1" operator="greaterThan">
      <formula>0</formula>
    </cfRule>
  </conditionalFormatting>
  <pageMargins left="0.7" right="0.7" top="0.75" bottom="0.75" header="0.3" footer="0.3"/>
  <pageSetup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7"/>
  <sheetViews>
    <sheetView zoomScaleNormal="100" workbookViewId="0">
      <pane ySplit="3" topLeftCell="A4" activePane="bottomLeft" state="frozen"/>
      <selection pane="bottomLeft" activeCell="L3" sqref="L3:N3"/>
    </sheetView>
  </sheetViews>
  <sheetFormatPr defaultRowHeight="15.75"/>
  <cols>
    <col min="1" max="1" width="6.25" customWidth="1"/>
    <col min="2" max="2" width="11.25" customWidth="1"/>
    <col min="3" max="3" width="7.25" customWidth="1"/>
    <col min="4" max="4" width="10.75" customWidth="1"/>
    <col min="5" max="5" width="7.75" customWidth="1"/>
    <col min="6" max="6" width="8" customWidth="1"/>
    <col min="7" max="10" width="9" customWidth="1"/>
  </cols>
  <sheetData>
    <row r="1" spans="1:16">
      <c r="A1" t="s">
        <v>581</v>
      </c>
      <c r="B1" t="s">
        <v>580</v>
      </c>
      <c r="C1" s="39" t="s">
        <v>79</v>
      </c>
      <c r="D1" s="39" t="s">
        <v>79</v>
      </c>
      <c r="E1" s="13" t="s">
        <v>1</v>
      </c>
      <c r="F1" s="13" t="s">
        <v>2</v>
      </c>
      <c r="G1" s="13" t="s">
        <v>85</v>
      </c>
      <c r="H1" s="13" t="s">
        <v>177</v>
      </c>
      <c r="I1" s="13" t="s">
        <v>97</v>
      </c>
      <c r="J1" s="13" t="s">
        <v>96</v>
      </c>
      <c r="K1" s="13" t="s">
        <v>86</v>
      </c>
      <c r="L1" s="13" t="s">
        <v>819</v>
      </c>
      <c r="M1" s="18" t="s">
        <v>78</v>
      </c>
    </row>
    <row r="2" spans="1:16">
      <c r="A2" t="s">
        <v>83</v>
      </c>
      <c r="B2" t="s">
        <v>83</v>
      </c>
      <c r="C2" s="39" t="s">
        <v>83</v>
      </c>
      <c r="D2" s="39" t="s">
        <v>88</v>
      </c>
      <c r="E2" s="13"/>
      <c r="F2" s="13"/>
      <c r="G2" s="13"/>
      <c r="H2" s="13"/>
      <c r="I2" s="13" t="s">
        <v>4</v>
      </c>
      <c r="J2" s="13" t="s">
        <v>4</v>
      </c>
      <c r="K2" s="13" t="s">
        <v>77</v>
      </c>
      <c r="L2" s="13" t="s">
        <v>77</v>
      </c>
      <c r="M2" s="18" t="s">
        <v>77</v>
      </c>
    </row>
    <row r="3" spans="1:16">
      <c r="A3" s="9"/>
      <c r="B3" s="9"/>
      <c r="C3" s="53"/>
      <c r="D3" s="53"/>
      <c r="E3" s="54" t="s">
        <v>472</v>
      </c>
      <c r="F3" s="54" t="s">
        <v>472</v>
      </c>
      <c r="G3" s="54" t="s">
        <v>472</v>
      </c>
      <c r="H3" s="54" t="s">
        <v>472</v>
      </c>
      <c r="I3" s="54" t="s">
        <v>473</v>
      </c>
      <c r="J3" s="54" t="s">
        <v>473</v>
      </c>
      <c r="K3" s="53" t="s">
        <v>820</v>
      </c>
      <c r="L3" s="53" t="s">
        <v>821</v>
      </c>
      <c r="M3" s="55" t="s">
        <v>474</v>
      </c>
    </row>
    <row r="4" spans="1:16">
      <c r="A4">
        <v>1</v>
      </c>
      <c r="B4">
        <v>11</v>
      </c>
      <c r="C4" s="13">
        <v>1</v>
      </c>
      <c r="D4" s="25">
        <v>33876</v>
      </c>
      <c r="E4" s="31">
        <v>16.7</v>
      </c>
      <c r="F4" s="31">
        <v>2.2999999999999998</v>
      </c>
      <c r="G4" s="31">
        <v>3.3</v>
      </c>
      <c r="H4" s="31">
        <v>1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48"/>
      <c r="O4" s="1"/>
      <c r="P4" s="1"/>
    </row>
    <row r="5" spans="1:16">
      <c r="A5">
        <v>1</v>
      </c>
      <c r="B5">
        <v>11</v>
      </c>
      <c r="C5" s="13">
        <v>2</v>
      </c>
      <c r="D5" s="25">
        <v>33904</v>
      </c>
      <c r="E5" s="31">
        <v>400</v>
      </c>
      <c r="F5" s="31">
        <v>400</v>
      </c>
      <c r="G5" s="31">
        <v>400</v>
      </c>
      <c r="H5" s="31">
        <v>400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48"/>
      <c r="O5" s="1"/>
      <c r="P5" s="1"/>
    </row>
    <row r="6" spans="1:16">
      <c r="A6">
        <v>1</v>
      </c>
      <c r="B6">
        <v>11</v>
      </c>
      <c r="C6" s="13">
        <v>3</v>
      </c>
      <c r="D6" s="25">
        <v>33946</v>
      </c>
      <c r="E6" s="31">
        <v>35.299999999999997</v>
      </c>
      <c r="F6" s="31">
        <v>5</v>
      </c>
      <c r="G6" s="31">
        <v>20.3</v>
      </c>
      <c r="H6" s="31">
        <v>0.7</v>
      </c>
      <c r="I6" s="31">
        <v>0</v>
      </c>
      <c r="J6" s="31">
        <v>3.0000000000000001E-3</v>
      </c>
      <c r="K6" s="31">
        <v>0</v>
      </c>
      <c r="L6" s="31">
        <v>0</v>
      </c>
      <c r="M6" s="31">
        <v>0</v>
      </c>
      <c r="N6" s="48"/>
      <c r="O6" s="1"/>
      <c r="P6" s="1"/>
    </row>
    <row r="7" spans="1:16">
      <c r="A7">
        <v>1</v>
      </c>
      <c r="B7">
        <v>11</v>
      </c>
      <c r="C7" s="13">
        <v>4</v>
      </c>
      <c r="D7" s="25">
        <v>33967</v>
      </c>
      <c r="E7" s="31">
        <v>11.7</v>
      </c>
      <c r="F7" s="31">
        <v>5</v>
      </c>
      <c r="G7" s="31">
        <v>17.3</v>
      </c>
      <c r="H7" s="31">
        <v>10.7</v>
      </c>
      <c r="I7" s="31">
        <v>0</v>
      </c>
      <c r="J7" s="31">
        <v>1.7999999999999999E-2</v>
      </c>
      <c r="K7" s="31">
        <v>0</v>
      </c>
      <c r="L7" s="31">
        <v>0</v>
      </c>
      <c r="M7" s="31">
        <v>0</v>
      </c>
      <c r="N7" s="48"/>
      <c r="O7" s="1"/>
      <c r="P7" s="1"/>
    </row>
    <row r="8" spans="1:16">
      <c r="A8">
        <v>1</v>
      </c>
      <c r="B8">
        <v>11</v>
      </c>
      <c r="C8" s="13">
        <v>5</v>
      </c>
      <c r="D8" s="25">
        <v>33995</v>
      </c>
      <c r="E8" s="31">
        <v>2</v>
      </c>
      <c r="F8" s="31">
        <v>0</v>
      </c>
      <c r="G8" s="31">
        <v>0</v>
      </c>
      <c r="H8" s="31">
        <v>0.7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48"/>
      <c r="O8" s="1"/>
      <c r="P8" s="1"/>
    </row>
    <row r="9" spans="1:16">
      <c r="A9">
        <v>1</v>
      </c>
      <c r="B9">
        <v>11</v>
      </c>
      <c r="C9" s="13">
        <v>6</v>
      </c>
      <c r="D9" s="25">
        <v>34023</v>
      </c>
      <c r="E9" s="31">
        <v>2.2999999999999998</v>
      </c>
      <c r="F9" s="31">
        <v>1.7</v>
      </c>
      <c r="G9" s="31">
        <v>1.7</v>
      </c>
      <c r="H9" s="31">
        <v>3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48"/>
      <c r="O9" s="1"/>
      <c r="P9" s="1"/>
    </row>
    <row r="10" spans="1:16">
      <c r="A10">
        <v>1</v>
      </c>
      <c r="B10">
        <v>11</v>
      </c>
      <c r="C10" s="13">
        <v>7</v>
      </c>
      <c r="D10" s="25">
        <v>34051</v>
      </c>
      <c r="E10" s="31">
        <v>3.7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48"/>
      <c r="O10" s="1"/>
      <c r="P10" s="1"/>
    </row>
    <row r="11" spans="1:16">
      <c r="A11">
        <v>1</v>
      </c>
      <c r="B11">
        <v>11</v>
      </c>
      <c r="C11" s="13">
        <v>8</v>
      </c>
      <c r="D11" s="25">
        <v>34086</v>
      </c>
      <c r="E11" s="31">
        <v>58.7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48"/>
      <c r="O11" s="1"/>
      <c r="P11" s="1"/>
    </row>
    <row r="12" spans="1:16">
      <c r="A12">
        <v>1</v>
      </c>
      <c r="B12">
        <v>11</v>
      </c>
      <c r="C12" s="13">
        <v>9</v>
      </c>
      <c r="D12" s="25">
        <v>34114</v>
      </c>
      <c r="E12" s="31">
        <v>5.7</v>
      </c>
      <c r="F12" s="31">
        <v>0</v>
      </c>
      <c r="G12" s="31">
        <v>4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48"/>
      <c r="O12" s="1"/>
      <c r="P12" s="1"/>
    </row>
    <row r="13" spans="1:16">
      <c r="A13">
        <v>1</v>
      </c>
      <c r="B13">
        <v>11</v>
      </c>
      <c r="C13" s="13">
        <v>10</v>
      </c>
      <c r="D13" s="25">
        <v>34163</v>
      </c>
      <c r="E13" s="31">
        <v>169.3</v>
      </c>
      <c r="F13" s="31">
        <v>4</v>
      </c>
      <c r="G13" s="31">
        <v>19.3</v>
      </c>
      <c r="H13" s="31">
        <v>17.3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48"/>
      <c r="O13" s="1"/>
      <c r="P13" s="1"/>
    </row>
    <row r="14" spans="1:16">
      <c r="A14">
        <v>1</v>
      </c>
      <c r="B14">
        <v>11</v>
      </c>
      <c r="C14" s="13">
        <v>11</v>
      </c>
      <c r="D14" s="25">
        <v>34178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48"/>
      <c r="O14" s="1"/>
      <c r="P14" s="1"/>
    </row>
    <row r="15" spans="1:16">
      <c r="A15">
        <v>1</v>
      </c>
      <c r="B15">
        <v>11</v>
      </c>
      <c r="C15" s="13">
        <v>12</v>
      </c>
      <c r="D15" s="25">
        <v>34205</v>
      </c>
      <c r="E15" s="31">
        <v>176.7</v>
      </c>
      <c r="F15" s="31">
        <v>0</v>
      </c>
      <c r="G15" s="31">
        <v>10</v>
      </c>
      <c r="H15" s="31">
        <v>0</v>
      </c>
      <c r="I15" s="31">
        <v>0</v>
      </c>
      <c r="J15" s="31">
        <v>0</v>
      </c>
      <c r="K15" s="31">
        <v>0</v>
      </c>
      <c r="L15" s="31">
        <v>2.5267026228578158E-2</v>
      </c>
      <c r="M15" s="31">
        <v>2.5267026228578158E-2</v>
      </c>
      <c r="N15" s="48"/>
      <c r="O15" s="1"/>
      <c r="P15" s="1"/>
    </row>
    <row r="16" spans="1:16">
      <c r="A16">
        <v>1</v>
      </c>
      <c r="B16">
        <v>29</v>
      </c>
      <c r="C16" s="13">
        <v>1</v>
      </c>
      <c r="D16" s="26">
        <v>33876</v>
      </c>
      <c r="E16" s="31">
        <v>23</v>
      </c>
      <c r="F16" s="31">
        <v>4.3</v>
      </c>
      <c r="G16" s="31">
        <v>3.3</v>
      </c>
      <c r="H16" s="31">
        <v>0</v>
      </c>
      <c r="I16" s="31">
        <v>0</v>
      </c>
      <c r="J16" s="31">
        <v>0.79200000000000004</v>
      </c>
      <c r="K16" s="31">
        <v>6.6E-3</v>
      </c>
      <c r="L16" s="31">
        <v>0</v>
      </c>
      <c r="M16" s="31">
        <v>6.6E-3</v>
      </c>
      <c r="N16" s="1"/>
      <c r="O16" s="1"/>
      <c r="P16" s="1"/>
    </row>
    <row r="17" spans="1:16">
      <c r="A17">
        <v>1</v>
      </c>
      <c r="B17">
        <v>29</v>
      </c>
      <c r="C17" s="13">
        <v>2</v>
      </c>
      <c r="D17" s="26">
        <v>33904</v>
      </c>
      <c r="E17" s="31">
        <v>990</v>
      </c>
      <c r="F17" s="31">
        <v>256.7</v>
      </c>
      <c r="G17" s="31">
        <v>5.7</v>
      </c>
      <c r="H17" s="31">
        <v>0</v>
      </c>
      <c r="I17" s="31">
        <v>0.9</v>
      </c>
      <c r="J17" s="31">
        <v>48.198</v>
      </c>
      <c r="K17" s="31">
        <v>1.2E-2</v>
      </c>
      <c r="L17" s="31">
        <v>0</v>
      </c>
      <c r="M17" s="31">
        <v>1.2E-2</v>
      </c>
      <c r="N17" s="1"/>
      <c r="O17" s="1"/>
      <c r="P17" s="1"/>
    </row>
    <row r="18" spans="1:16">
      <c r="A18">
        <v>1</v>
      </c>
      <c r="B18">
        <v>29</v>
      </c>
      <c r="C18" s="13">
        <v>3</v>
      </c>
      <c r="D18" s="26">
        <v>33939</v>
      </c>
      <c r="E18" s="31">
        <v>40.299999999999997</v>
      </c>
      <c r="F18" s="31">
        <v>15.7</v>
      </c>
      <c r="G18" s="31">
        <v>3.7</v>
      </c>
      <c r="H18" s="31">
        <v>0</v>
      </c>
      <c r="I18" s="31">
        <v>0.154</v>
      </c>
      <c r="J18" s="31">
        <v>0.871</v>
      </c>
      <c r="K18" s="31">
        <v>0</v>
      </c>
      <c r="L18" s="31">
        <v>0</v>
      </c>
      <c r="M18" s="31">
        <v>0</v>
      </c>
      <c r="N18" s="1"/>
      <c r="O18" s="1"/>
      <c r="P18" s="1"/>
    </row>
    <row r="19" spans="1:16">
      <c r="A19">
        <v>1</v>
      </c>
      <c r="B19">
        <v>29</v>
      </c>
      <c r="C19" s="13">
        <v>4</v>
      </c>
      <c r="D19" s="26">
        <v>33974</v>
      </c>
      <c r="E19" s="31">
        <v>119.7</v>
      </c>
      <c r="F19" s="31">
        <v>13.3</v>
      </c>
      <c r="G19" s="31">
        <v>99.7</v>
      </c>
      <c r="H19" s="31">
        <v>1</v>
      </c>
      <c r="I19" s="31">
        <v>0.11</v>
      </c>
      <c r="J19" s="31">
        <v>0.96599999999999997</v>
      </c>
      <c r="K19" s="31">
        <v>2.7E-2</v>
      </c>
      <c r="L19" s="31">
        <v>9.5577056995084075E-3</v>
      </c>
      <c r="M19" s="31">
        <v>3.6557705699508405E-2</v>
      </c>
      <c r="N19" s="1"/>
      <c r="O19" s="1"/>
      <c r="P19" s="1"/>
    </row>
    <row r="20" spans="1:16">
      <c r="A20">
        <v>1</v>
      </c>
      <c r="B20">
        <v>29</v>
      </c>
      <c r="C20" s="13">
        <v>5</v>
      </c>
      <c r="D20" s="26">
        <v>33995</v>
      </c>
      <c r="E20" s="31">
        <v>275.5</v>
      </c>
      <c r="F20" s="31">
        <v>8</v>
      </c>
      <c r="G20" s="31">
        <v>22</v>
      </c>
      <c r="H20" s="31">
        <v>0.3</v>
      </c>
      <c r="I20" s="31">
        <v>2.4E-2</v>
      </c>
      <c r="J20" s="31">
        <v>0.38100000000000001</v>
      </c>
      <c r="K20" s="31">
        <v>8.5999999999999998E-4</v>
      </c>
      <c r="L20" s="31">
        <v>0</v>
      </c>
      <c r="M20" s="31">
        <v>8.5999999999999998E-4</v>
      </c>
      <c r="N20" s="1"/>
      <c r="O20" s="1"/>
      <c r="P20" s="1"/>
    </row>
    <row r="21" spans="1:16">
      <c r="A21">
        <v>1</v>
      </c>
      <c r="B21">
        <v>29</v>
      </c>
      <c r="C21" s="13">
        <v>6</v>
      </c>
      <c r="D21" s="26">
        <v>34023</v>
      </c>
      <c r="E21" s="31">
        <v>50</v>
      </c>
      <c r="F21" s="31">
        <v>3.3</v>
      </c>
      <c r="G21" s="31">
        <v>4.7</v>
      </c>
      <c r="H21" s="31">
        <v>0</v>
      </c>
      <c r="I21" s="31">
        <v>6.2E-2</v>
      </c>
      <c r="J21" s="31">
        <v>0.188</v>
      </c>
      <c r="K21" s="31">
        <v>0</v>
      </c>
      <c r="L21" s="31">
        <v>0</v>
      </c>
      <c r="M21" s="31">
        <v>0</v>
      </c>
      <c r="N21" s="1"/>
      <c r="O21" s="1"/>
      <c r="P21" s="1"/>
    </row>
    <row r="22" spans="1:16">
      <c r="A22">
        <v>1</v>
      </c>
      <c r="B22">
        <v>29</v>
      </c>
      <c r="C22" s="13">
        <v>7</v>
      </c>
      <c r="D22" s="26">
        <v>34051</v>
      </c>
      <c r="E22" s="31">
        <v>143.30000000000001</v>
      </c>
      <c r="F22" s="31">
        <v>21.3</v>
      </c>
      <c r="G22" s="31">
        <v>183</v>
      </c>
      <c r="H22" s="31">
        <v>9</v>
      </c>
      <c r="I22" s="31">
        <v>4.8000000000000001E-2</v>
      </c>
      <c r="J22" s="31">
        <v>0.20499999999999999</v>
      </c>
      <c r="K22" s="31">
        <v>0</v>
      </c>
      <c r="L22" s="31">
        <v>0</v>
      </c>
      <c r="M22" s="31">
        <v>0</v>
      </c>
      <c r="N22" s="1"/>
      <c r="O22" s="1"/>
      <c r="P22" s="1"/>
    </row>
    <row r="23" spans="1:16">
      <c r="A23">
        <v>1</v>
      </c>
      <c r="B23">
        <v>29</v>
      </c>
      <c r="C23" s="13">
        <v>8</v>
      </c>
      <c r="D23" s="26">
        <v>34086</v>
      </c>
      <c r="E23" s="31">
        <v>102.7</v>
      </c>
      <c r="F23" s="31">
        <v>13.7</v>
      </c>
      <c r="G23" s="31">
        <v>46.3</v>
      </c>
      <c r="H23" s="31">
        <v>1</v>
      </c>
      <c r="I23" s="31">
        <v>6.9000000000000006E-2</v>
      </c>
      <c r="J23" s="31">
        <v>0.85799999999999998</v>
      </c>
      <c r="K23" s="31">
        <v>0</v>
      </c>
      <c r="L23" s="31">
        <v>0</v>
      </c>
      <c r="M23" s="31">
        <v>0</v>
      </c>
      <c r="N23" s="1"/>
      <c r="O23" s="1"/>
      <c r="P23" s="1"/>
    </row>
    <row r="24" spans="1:16">
      <c r="A24">
        <v>1</v>
      </c>
      <c r="B24">
        <v>29</v>
      </c>
      <c r="C24" s="13">
        <v>9</v>
      </c>
      <c r="D24" s="26">
        <v>34114</v>
      </c>
      <c r="E24" s="31">
        <v>72.3</v>
      </c>
      <c r="F24" s="31">
        <v>2.7</v>
      </c>
      <c r="G24" s="31">
        <v>8</v>
      </c>
      <c r="H24" s="31">
        <v>0</v>
      </c>
      <c r="I24" s="31">
        <v>9.6000000000000002E-2</v>
      </c>
      <c r="J24" s="31">
        <v>2.1150000000000002</v>
      </c>
      <c r="K24" s="31">
        <v>3.7200000000000002E-3</v>
      </c>
      <c r="L24" s="31">
        <v>4.1083902465895245E-2</v>
      </c>
      <c r="M24" s="31">
        <v>4.4803902465895246E-2</v>
      </c>
      <c r="N24" s="1"/>
      <c r="O24" s="1"/>
      <c r="P24" s="1"/>
    </row>
    <row r="25" spans="1:16">
      <c r="A25">
        <v>1</v>
      </c>
      <c r="B25">
        <v>29</v>
      </c>
      <c r="C25" s="13">
        <v>10</v>
      </c>
      <c r="D25" s="26">
        <v>34150</v>
      </c>
      <c r="E25" s="31">
        <v>62.3</v>
      </c>
      <c r="F25" s="31">
        <v>4.3</v>
      </c>
      <c r="G25" s="31">
        <v>23.3</v>
      </c>
      <c r="H25" s="31">
        <v>0</v>
      </c>
      <c r="I25" s="31">
        <v>0.216</v>
      </c>
      <c r="J25" s="31">
        <v>8.94</v>
      </c>
      <c r="K25" s="31">
        <v>2.0999999999999999E-3</v>
      </c>
      <c r="L25" s="31">
        <v>8.0263005817462658E-3</v>
      </c>
      <c r="M25" s="31">
        <v>1.0126300581746265E-2</v>
      </c>
      <c r="N25" s="1"/>
      <c r="O25" s="1"/>
      <c r="P25" s="1"/>
    </row>
    <row r="26" spans="1:16">
      <c r="A26">
        <v>1</v>
      </c>
      <c r="B26">
        <v>29</v>
      </c>
      <c r="C26" s="13">
        <v>11</v>
      </c>
      <c r="D26" s="26">
        <v>34177</v>
      </c>
      <c r="E26" s="31">
        <v>49.7</v>
      </c>
      <c r="F26" s="31">
        <v>8.3000000000000007</v>
      </c>
      <c r="G26" s="31">
        <v>3.3</v>
      </c>
      <c r="H26" s="31">
        <v>0</v>
      </c>
      <c r="I26" s="31">
        <v>4.5730000000000004</v>
      </c>
      <c r="J26" s="31">
        <v>2.84</v>
      </c>
      <c r="K26" s="31">
        <v>0</v>
      </c>
      <c r="L26" s="31">
        <v>0</v>
      </c>
      <c r="M26" s="31">
        <v>0</v>
      </c>
      <c r="N26" s="1"/>
      <c r="O26" s="1"/>
      <c r="P26" s="1"/>
    </row>
    <row r="27" spans="1:16">
      <c r="A27">
        <v>1</v>
      </c>
      <c r="B27">
        <v>29</v>
      </c>
      <c r="C27" s="13">
        <v>12</v>
      </c>
      <c r="D27" s="26">
        <v>34205</v>
      </c>
      <c r="E27" s="31">
        <v>265.7</v>
      </c>
      <c r="F27" s="31">
        <v>58</v>
      </c>
      <c r="G27" s="31">
        <v>23.7</v>
      </c>
      <c r="H27" s="31">
        <v>0</v>
      </c>
      <c r="I27" s="31">
        <v>0.89700000000000002</v>
      </c>
      <c r="J27" s="31">
        <v>5.5949999999999998</v>
      </c>
      <c r="K27" s="31">
        <v>1.059E-2</v>
      </c>
      <c r="L27" s="31">
        <v>2.352290579019773E-2</v>
      </c>
      <c r="M27" s="31">
        <v>3.4112905790197733E-2</v>
      </c>
      <c r="N27" s="1"/>
      <c r="O27" s="1"/>
      <c r="P27" s="1"/>
    </row>
    <row r="28" spans="1:16">
      <c r="A28">
        <v>1</v>
      </c>
      <c r="B28">
        <v>40</v>
      </c>
      <c r="C28" s="13">
        <v>1</v>
      </c>
      <c r="D28" s="26">
        <v>34016</v>
      </c>
      <c r="E28" s="31">
        <v>10.3</v>
      </c>
      <c r="F28" s="31">
        <v>0</v>
      </c>
      <c r="G28" s="31">
        <v>0</v>
      </c>
      <c r="H28" s="31">
        <v>0</v>
      </c>
      <c r="I28" s="31">
        <v>0</v>
      </c>
      <c r="J28" s="31">
        <v>2E-3</v>
      </c>
      <c r="K28" s="31">
        <v>0</v>
      </c>
      <c r="L28" s="31">
        <v>0</v>
      </c>
      <c r="M28" s="31">
        <v>0</v>
      </c>
      <c r="N28" s="1"/>
      <c r="O28" s="1"/>
      <c r="P28" s="1"/>
    </row>
    <row r="29" spans="1:16">
      <c r="A29">
        <v>1</v>
      </c>
      <c r="B29">
        <v>40</v>
      </c>
      <c r="C29" s="13">
        <v>2</v>
      </c>
      <c r="D29" s="26">
        <v>34043</v>
      </c>
      <c r="E29" s="31">
        <v>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"/>
      <c r="O29" s="1"/>
      <c r="P29" s="1"/>
    </row>
    <row r="30" spans="1:16">
      <c r="A30">
        <v>1</v>
      </c>
      <c r="B30">
        <v>40</v>
      </c>
      <c r="C30" s="13">
        <v>3</v>
      </c>
      <c r="D30" s="26">
        <v>34078</v>
      </c>
      <c r="E30" s="31">
        <v>35.299999999999997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8.6914131693305932E-3</v>
      </c>
      <c r="M30" s="31">
        <v>8.6914131693305932E-3</v>
      </c>
      <c r="N30" s="1"/>
      <c r="O30" s="1"/>
      <c r="P30" s="1"/>
    </row>
    <row r="31" spans="1:16">
      <c r="A31">
        <v>1</v>
      </c>
      <c r="B31">
        <v>40</v>
      </c>
      <c r="C31" s="13">
        <v>4</v>
      </c>
      <c r="D31" s="26">
        <v>34107</v>
      </c>
      <c r="E31" s="31">
        <v>1.3</v>
      </c>
      <c r="F31" s="31">
        <v>0.7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1"/>
      <c r="O31" s="1"/>
      <c r="P31" s="1"/>
    </row>
    <row r="32" spans="1:16">
      <c r="A32">
        <v>1</v>
      </c>
      <c r="B32">
        <v>40</v>
      </c>
      <c r="C32" s="13">
        <v>5</v>
      </c>
      <c r="D32" s="26">
        <v>34141</v>
      </c>
      <c r="E32" s="31">
        <v>15.7</v>
      </c>
      <c r="F32" s="31">
        <v>0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"/>
      <c r="O32" s="1"/>
      <c r="P32" s="1"/>
    </row>
    <row r="33" spans="1:16">
      <c r="A33">
        <v>1</v>
      </c>
      <c r="B33">
        <v>40</v>
      </c>
      <c r="C33" s="13">
        <v>6</v>
      </c>
      <c r="D33" s="26">
        <v>34170</v>
      </c>
      <c r="E33" s="31">
        <v>1.7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"/>
      <c r="O33" s="1"/>
      <c r="P33" s="1"/>
    </row>
    <row r="34" spans="1:16">
      <c r="A34">
        <v>1</v>
      </c>
      <c r="B34">
        <v>40</v>
      </c>
      <c r="C34" s="13">
        <v>7</v>
      </c>
      <c r="D34" s="26">
        <v>34198</v>
      </c>
      <c r="E34" s="31">
        <v>0.3</v>
      </c>
      <c r="F34" s="31">
        <v>0</v>
      </c>
      <c r="G34" s="31">
        <v>0</v>
      </c>
      <c r="H34" s="31">
        <v>0</v>
      </c>
      <c r="I34" s="31">
        <v>0</v>
      </c>
      <c r="J34" s="31">
        <v>1.7999999999999999E-2</v>
      </c>
      <c r="K34" s="31">
        <v>0</v>
      </c>
      <c r="L34" s="31">
        <v>0</v>
      </c>
      <c r="M34" s="31">
        <v>0</v>
      </c>
      <c r="N34" s="1"/>
      <c r="O34" s="1"/>
      <c r="P34" s="1"/>
    </row>
    <row r="35" spans="1:16">
      <c r="A35">
        <v>1</v>
      </c>
      <c r="B35">
        <v>40</v>
      </c>
      <c r="C35" s="13">
        <v>8</v>
      </c>
      <c r="D35" s="26">
        <v>34233</v>
      </c>
      <c r="E35" s="31">
        <v>1.7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"/>
      <c r="O35" s="1"/>
      <c r="P35" s="1"/>
    </row>
    <row r="36" spans="1:16">
      <c r="A36">
        <v>1</v>
      </c>
      <c r="B36">
        <v>40</v>
      </c>
      <c r="C36" s="13">
        <v>9</v>
      </c>
      <c r="D36" s="26">
        <v>34260</v>
      </c>
      <c r="E36" s="31">
        <v>7.3</v>
      </c>
      <c r="F36" s="31">
        <v>0</v>
      </c>
      <c r="G36" s="31">
        <v>0.3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"/>
      <c r="O36" s="1"/>
      <c r="P36" s="1"/>
    </row>
    <row r="37" spans="1:16">
      <c r="A37">
        <v>1</v>
      </c>
      <c r="B37">
        <v>40</v>
      </c>
      <c r="C37" s="13">
        <v>10</v>
      </c>
      <c r="D37" s="26">
        <v>34289</v>
      </c>
      <c r="E37" s="31"/>
      <c r="F37" s="31"/>
      <c r="G37" s="31"/>
      <c r="H37" s="31"/>
      <c r="I37" s="31"/>
      <c r="J37" s="31"/>
      <c r="K37" s="31">
        <v>0</v>
      </c>
      <c r="L37" s="31">
        <v>0</v>
      </c>
      <c r="M37" s="31">
        <v>0</v>
      </c>
      <c r="N37" s="1"/>
      <c r="O37" s="1"/>
      <c r="P37" s="1"/>
    </row>
    <row r="38" spans="1:16">
      <c r="A38">
        <v>1</v>
      </c>
      <c r="B38">
        <v>40</v>
      </c>
      <c r="C38" s="13">
        <v>11</v>
      </c>
      <c r="D38" s="26">
        <v>34324</v>
      </c>
      <c r="E38" s="31">
        <v>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"/>
      <c r="O38" s="1"/>
      <c r="P38" s="1"/>
    </row>
    <row r="39" spans="1:16">
      <c r="A39">
        <v>1</v>
      </c>
      <c r="B39">
        <v>40</v>
      </c>
      <c r="C39" s="13">
        <v>12</v>
      </c>
      <c r="D39" s="26">
        <v>34352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"/>
      <c r="O39" s="1"/>
      <c r="P39" s="1"/>
    </row>
    <row r="40" spans="1:16">
      <c r="A40">
        <v>1</v>
      </c>
      <c r="B40">
        <v>47</v>
      </c>
      <c r="C40" s="13">
        <v>1</v>
      </c>
      <c r="D40" s="26">
        <v>33876</v>
      </c>
      <c r="E40" s="31">
        <v>130.30000000000001</v>
      </c>
      <c r="F40" s="31">
        <v>15</v>
      </c>
      <c r="G40" s="31">
        <v>20</v>
      </c>
      <c r="H40" s="31">
        <v>0.3</v>
      </c>
      <c r="I40" s="31">
        <v>0</v>
      </c>
      <c r="J40" s="31">
        <v>28.347000000000001</v>
      </c>
      <c r="K40" s="31">
        <v>4.5330000000000002E-2</v>
      </c>
      <c r="L40" s="31">
        <v>0</v>
      </c>
      <c r="M40" s="31">
        <v>4.5330000000000002E-2</v>
      </c>
      <c r="N40" s="1"/>
      <c r="O40" s="1"/>
      <c r="P40" s="1"/>
    </row>
    <row r="41" spans="1:16">
      <c r="A41">
        <v>1</v>
      </c>
      <c r="B41">
        <v>47</v>
      </c>
      <c r="C41" s="13">
        <v>2</v>
      </c>
      <c r="D41" s="26">
        <v>33904</v>
      </c>
      <c r="E41" s="31">
        <v>8</v>
      </c>
      <c r="F41" s="31">
        <v>1.7</v>
      </c>
      <c r="G41" s="31">
        <v>0.3</v>
      </c>
      <c r="H41" s="31">
        <v>0</v>
      </c>
      <c r="I41" s="31">
        <v>0</v>
      </c>
      <c r="J41" s="31">
        <v>0.88700000000000001</v>
      </c>
      <c r="K41" s="31">
        <v>0</v>
      </c>
      <c r="L41" s="31">
        <v>0</v>
      </c>
      <c r="M41" s="31">
        <v>0</v>
      </c>
      <c r="N41" s="1"/>
      <c r="O41" s="1"/>
      <c r="P41" s="1"/>
    </row>
    <row r="42" spans="1:16">
      <c r="A42">
        <v>1</v>
      </c>
      <c r="B42">
        <v>47</v>
      </c>
      <c r="C42" s="13">
        <v>3</v>
      </c>
      <c r="D42" s="26">
        <v>33939</v>
      </c>
      <c r="E42" s="31">
        <v>196.7</v>
      </c>
      <c r="F42" s="31">
        <v>8.6999999999999993</v>
      </c>
      <c r="G42" s="31">
        <v>23.3</v>
      </c>
      <c r="H42" s="31">
        <v>0.3</v>
      </c>
      <c r="I42" s="31">
        <v>1.0999999999999999E-2</v>
      </c>
      <c r="J42" s="31">
        <v>3.61</v>
      </c>
      <c r="K42" s="31">
        <v>0</v>
      </c>
      <c r="L42" s="31">
        <v>0</v>
      </c>
      <c r="M42" s="31">
        <v>0</v>
      </c>
    </row>
    <row r="43" spans="1:16">
      <c r="A43">
        <v>1</v>
      </c>
      <c r="B43">
        <v>47</v>
      </c>
      <c r="C43" s="13">
        <v>4</v>
      </c>
      <c r="D43" s="26">
        <v>33974</v>
      </c>
      <c r="E43" s="31">
        <v>45</v>
      </c>
      <c r="F43" s="31">
        <v>0</v>
      </c>
      <c r="G43" s="31">
        <v>6.3</v>
      </c>
      <c r="H43" s="31">
        <v>0</v>
      </c>
      <c r="I43" s="31">
        <v>5.6000000000000001E-2</v>
      </c>
      <c r="J43" s="31">
        <v>0.35699999999999998</v>
      </c>
      <c r="K43" s="31">
        <v>0</v>
      </c>
      <c r="L43" s="31">
        <v>5.6531286112185566E-2</v>
      </c>
      <c r="M43" s="31">
        <v>5.6531286112185566E-2</v>
      </c>
    </row>
    <row r="44" spans="1:16">
      <c r="A44">
        <v>1</v>
      </c>
      <c r="B44">
        <v>47</v>
      </c>
      <c r="C44" s="13">
        <v>5</v>
      </c>
      <c r="D44" s="26">
        <v>33995</v>
      </c>
      <c r="E44" s="31">
        <v>10.3</v>
      </c>
      <c r="F44" s="31">
        <v>2.7</v>
      </c>
      <c r="G44" s="31">
        <v>2.2999999999999998</v>
      </c>
      <c r="H44" s="31">
        <v>0</v>
      </c>
      <c r="I44" s="31">
        <v>1.7000000000000001E-2</v>
      </c>
      <c r="J44" s="31">
        <v>1.419</v>
      </c>
      <c r="K44" s="31">
        <v>3.1700000000000001E-3</v>
      </c>
      <c r="L44" s="31">
        <v>0</v>
      </c>
      <c r="M44" s="31">
        <v>3.1700000000000001E-3</v>
      </c>
    </row>
    <row r="45" spans="1:16">
      <c r="A45">
        <v>1</v>
      </c>
      <c r="B45">
        <v>47</v>
      </c>
      <c r="C45" s="13">
        <v>6</v>
      </c>
      <c r="D45" s="26">
        <v>34023</v>
      </c>
      <c r="E45" s="31">
        <v>58.7</v>
      </c>
      <c r="F45" s="31">
        <v>4.3</v>
      </c>
      <c r="G45" s="31">
        <v>18.3</v>
      </c>
      <c r="H45" s="31">
        <v>0.3</v>
      </c>
      <c r="I45" s="31">
        <v>0.01</v>
      </c>
      <c r="J45" s="31">
        <v>0.46100000000000002</v>
      </c>
      <c r="K45" s="31">
        <v>4.3990000000000001E-2</v>
      </c>
      <c r="L45" s="31">
        <v>1.5850862908296039E-2</v>
      </c>
      <c r="M45" s="31">
        <v>5.9840862908296044E-2</v>
      </c>
    </row>
    <row r="46" spans="1:16">
      <c r="A46">
        <v>1</v>
      </c>
      <c r="B46">
        <v>47</v>
      </c>
      <c r="C46" s="13">
        <v>7</v>
      </c>
      <c r="D46" s="26">
        <v>34058</v>
      </c>
      <c r="E46" s="31">
        <v>168.7</v>
      </c>
      <c r="F46" s="31">
        <v>6</v>
      </c>
      <c r="G46" s="31">
        <v>30</v>
      </c>
      <c r="H46" s="31">
        <v>0.7</v>
      </c>
      <c r="I46" s="31">
        <v>0</v>
      </c>
      <c r="J46" s="31">
        <v>19.978999999999999</v>
      </c>
      <c r="K46" s="31">
        <v>4.7719999999999999E-2</v>
      </c>
      <c r="L46" s="31">
        <v>0</v>
      </c>
      <c r="M46" s="31">
        <v>4.7719999999999999E-2</v>
      </c>
    </row>
    <row r="47" spans="1:16">
      <c r="A47">
        <v>1</v>
      </c>
      <c r="B47">
        <v>47</v>
      </c>
      <c r="C47" s="13">
        <v>8</v>
      </c>
      <c r="D47" s="26">
        <v>34086</v>
      </c>
      <c r="E47" s="31">
        <v>27.7</v>
      </c>
      <c r="F47" s="31">
        <v>7</v>
      </c>
      <c r="G47" s="31">
        <v>17.7</v>
      </c>
      <c r="H47" s="31">
        <v>0.3</v>
      </c>
      <c r="I47" s="31">
        <v>0</v>
      </c>
      <c r="J47" s="31">
        <v>0.34300000000000003</v>
      </c>
      <c r="K47" s="31">
        <v>0</v>
      </c>
      <c r="L47" s="31">
        <v>0</v>
      </c>
      <c r="M47" s="31">
        <v>0</v>
      </c>
    </row>
    <row r="48" spans="1:16">
      <c r="A48">
        <v>1</v>
      </c>
      <c r="B48">
        <v>47</v>
      </c>
      <c r="C48" s="13">
        <v>9</v>
      </c>
      <c r="D48" s="26">
        <v>34114</v>
      </c>
      <c r="E48" s="31">
        <v>4</v>
      </c>
      <c r="F48" s="31">
        <v>0</v>
      </c>
      <c r="G48" s="31">
        <v>12</v>
      </c>
      <c r="H48" s="31">
        <v>0</v>
      </c>
      <c r="I48" s="31">
        <v>0</v>
      </c>
      <c r="J48" s="31">
        <v>2.2650000000000001</v>
      </c>
      <c r="K48" s="31">
        <v>0</v>
      </c>
      <c r="L48" s="31">
        <v>0</v>
      </c>
      <c r="M48" s="31">
        <v>0</v>
      </c>
    </row>
    <row r="49" spans="1:13">
      <c r="A49">
        <v>1</v>
      </c>
      <c r="B49">
        <v>47</v>
      </c>
      <c r="C49" s="13">
        <v>10</v>
      </c>
      <c r="D49" s="26">
        <v>34149</v>
      </c>
      <c r="E49" s="31">
        <v>7</v>
      </c>
      <c r="F49" s="31">
        <v>0.7</v>
      </c>
      <c r="G49" s="31">
        <v>1.3</v>
      </c>
      <c r="H49" s="31">
        <v>0</v>
      </c>
      <c r="I49" s="31">
        <v>0</v>
      </c>
      <c r="J49" s="31">
        <v>0.95899999999999996</v>
      </c>
      <c r="K49" s="31">
        <v>0</v>
      </c>
      <c r="L49" s="31">
        <v>0</v>
      </c>
      <c r="M49" s="31">
        <v>0</v>
      </c>
    </row>
    <row r="50" spans="1:13">
      <c r="A50">
        <v>1</v>
      </c>
      <c r="B50">
        <v>47</v>
      </c>
      <c r="C50" s="13">
        <v>11</v>
      </c>
      <c r="D50" s="26">
        <v>34184</v>
      </c>
      <c r="E50" s="31">
        <v>6.3</v>
      </c>
      <c r="F50" s="31">
        <v>1.3</v>
      </c>
      <c r="G50" s="31">
        <v>1.7</v>
      </c>
      <c r="H50" s="31">
        <v>0</v>
      </c>
      <c r="I50" s="31">
        <v>0</v>
      </c>
      <c r="J50" s="31">
        <v>0.47</v>
      </c>
      <c r="K50" s="31">
        <v>0</v>
      </c>
      <c r="L50" s="31">
        <v>4.6068388086743225E-2</v>
      </c>
      <c r="M50" s="31">
        <v>4.6068388086743225E-2</v>
      </c>
    </row>
    <row r="51" spans="1:13">
      <c r="A51">
        <v>1</v>
      </c>
      <c r="B51">
        <v>47</v>
      </c>
      <c r="C51" s="13">
        <v>12</v>
      </c>
      <c r="D51" s="26">
        <v>34205</v>
      </c>
      <c r="E51" s="31">
        <v>5.3</v>
      </c>
      <c r="F51" s="31">
        <v>1</v>
      </c>
      <c r="G51" s="31">
        <v>2</v>
      </c>
      <c r="H51" s="31">
        <v>0</v>
      </c>
      <c r="I51" s="31">
        <v>0</v>
      </c>
      <c r="J51" s="31">
        <v>4.8000000000000001E-2</v>
      </c>
      <c r="K51" s="31">
        <v>0</v>
      </c>
      <c r="L51" s="31">
        <v>0</v>
      </c>
      <c r="M51" s="31">
        <v>0</v>
      </c>
    </row>
    <row r="52" spans="1:13">
      <c r="A52">
        <v>1</v>
      </c>
      <c r="B52">
        <v>56</v>
      </c>
      <c r="C52" s="13">
        <v>1</v>
      </c>
      <c r="D52" s="26">
        <v>33946</v>
      </c>
      <c r="E52" s="31">
        <v>67</v>
      </c>
      <c r="F52" s="31">
        <v>18</v>
      </c>
      <c r="G52" s="31">
        <v>17.3</v>
      </c>
      <c r="H52" s="31">
        <v>0</v>
      </c>
      <c r="I52" s="31">
        <v>0</v>
      </c>
      <c r="J52" s="31">
        <v>3.2120000000000002</v>
      </c>
      <c r="K52" s="31">
        <v>0</v>
      </c>
      <c r="L52" s="31">
        <v>0</v>
      </c>
      <c r="M52" s="31">
        <v>0</v>
      </c>
    </row>
    <row r="53" spans="1:13">
      <c r="A53">
        <v>1</v>
      </c>
      <c r="B53">
        <v>56</v>
      </c>
      <c r="C53" s="13">
        <v>2</v>
      </c>
      <c r="D53" s="26">
        <v>33974</v>
      </c>
      <c r="E53" s="31">
        <v>2</v>
      </c>
      <c r="F53" s="31">
        <v>0.3</v>
      </c>
      <c r="G53" s="31">
        <v>2</v>
      </c>
      <c r="H53" s="31">
        <v>0</v>
      </c>
      <c r="I53" s="31">
        <v>0</v>
      </c>
      <c r="J53" s="31">
        <v>8.1000000000000003E-2</v>
      </c>
      <c r="K53" s="31">
        <v>0</v>
      </c>
      <c r="L53" s="31">
        <v>0</v>
      </c>
      <c r="M53" s="31">
        <v>0</v>
      </c>
    </row>
    <row r="54" spans="1:13">
      <c r="A54">
        <v>1</v>
      </c>
      <c r="B54">
        <v>56</v>
      </c>
      <c r="C54" s="13">
        <v>3</v>
      </c>
      <c r="D54" s="26">
        <v>34002</v>
      </c>
      <c r="E54" s="31">
        <v>1.7</v>
      </c>
      <c r="F54" s="31">
        <v>0</v>
      </c>
      <c r="G54" s="31">
        <v>3.3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</row>
    <row r="55" spans="1:13">
      <c r="A55">
        <v>1</v>
      </c>
      <c r="B55">
        <v>56</v>
      </c>
      <c r="C55" s="13">
        <v>4</v>
      </c>
      <c r="D55" s="26">
        <v>34030</v>
      </c>
      <c r="E55" s="31">
        <v>57.3</v>
      </c>
      <c r="F55" s="31">
        <v>1.3</v>
      </c>
      <c r="G55" s="31">
        <v>9.3000000000000007</v>
      </c>
      <c r="H55" s="31">
        <v>0.7</v>
      </c>
      <c r="I55" s="31">
        <v>0</v>
      </c>
      <c r="J55" s="31">
        <v>0.92300000000000004</v>
      </c>
      <c r="K55" s="31">
        <v>0</v>
      </c>
      <c r="L55" s="31">
        <v>0</v>
      </c>
      <c r="M55" s="31">
        <v>0</v>
      </c>
    </row>
    <row r="56" spans="1:13">
      <c r="A56">
        <v>1</v>
      </c>
      <c r="B56">
        <v>56</v>
      </c>
      <c r="C56" s="13">
        <v>5</v>
      </c>
      <c r="D56" s="26">
        <v>34066</v>
      </c>
      <c r="E56" s="31">
        <v>8.3000000000000007</v>
      </c>
      <c r="F56" s="31">
        <v>0</v>
      </c>
      <c r="G56" s="31">
        <v>1.7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</row>
    <row r="57" spans="1:13">
      <c r="A57">
        <v>1</v>
      </c>
      <c r="B57">
        <v>56</v>
      </c>
      <c r="C57" s="13">
        <v>6</v>
      </c>
      <c r="D57" s="26">
        <v>34093</v>
      </c>
      <c r="E57" s="31">
        <v>0.3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</row>
    <row r="58" spans="1:13">
      <c r="A58">
        <v>1</v>
      </c>
      <c r="B58">
        <v>56</v>
      </c>
      <c r="C58" s="13">
        <v>7</v>
      </c>
      <c r="D58" s="26">
        <v>34128</v>
      </c>
      <c r="E58" s="31">
        <v>46.7</v>
      </c>
      <c r="F58" s="31">
        <v>0</v>
      </c>
      <c r="G58" s="31">
        <v>1.7</v>
      </c>
      <c r="H58" s="31">
        <v>0.3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</row>
    <row r="59" spans="1:13">
      <c r="A59">
        <v>1</v>
      </c>
      <c r="B59">
        <v>56</v>
      </c>
      <c r="C59" s="13">
        <v>8</v>
      </c>
      <c r="D59" s="26">
        <v>34163</v>
      </c>
      <c r="E59" s="31">
        <v>8.3000000000000007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</row>
    <row r="60" spans="1:13">
      <c r="A60">
        <v>1</v>
      </c>
      <c r="B60">
        <v>56</v>
      </c>
      <c r="C60" s="13">
        <v>9</v>
      </c>
      <c r="D60" s="26">
        <v>34184</v>
      </c>
      <c r="E60" s="31">
        <v>215.7</v>
      </c>
      <c r="F60" s="31">
        <v>55.3</v>
      </c>
      <c r="G60" s="31">
        <v>61.7</v>
      </c>
      <c r="H60" s="31">
        <v>2</v>
      </c>
      <c r="I60" s="31">
        <v>0</v>
      </c>
      <c r="J60" s="31">
        <v>1.4910000000000001</v>
      </c>
      <c r="K60" s="31">
        <v>0</v>
      </c>
      <c r="L60" s="31">
        <v>0</v>
      </c>
      <c r="M60" s="31">
        <v>0</v>
      </c>
    </row>
    <row r="61" spans="1:13">
      <c r="A61">
        <v>1</v>
      </c>
      <c r="B61">
        <v>56</v>
      </c>
      <c r="C61" s="13">
        <v>10</v>
      </c>
      <c r="D61" s="26">
        <v>34212</v>
      </c>
      <c r="E61" s="31">
        <v>1413.3</v>
      </c>
      <c r="F61" s="31">
        <v>160</v>
      </c>
      <c r="G61" s="31">
        <v>400</v>
      </c>
      <c r="H61" s="31">
        <v>11</v>
      </c>
      <c r="I61" s="31">
        <v>0</v>
      </c>
      <c r="J61" s="31">
        <v>2.7509999999999999</v>
      </c>
      <c r="K61" s="31">
        <v>0</v>
      </c>
      <c r="L61" s="31">
        <v>0</v>
      </c>
      <c r="M61" s="31">
        <v>0</v>
      </c>
    </row>
    <row r="62" spans="1:13">
      <c r="A62">
        <v>1</v>
      </c>
      <c r="B62">
        <v>56</v>
      </c>
      <c r="C62" s="13">
        <v>11</v>
      </c>
      <c r="D62" s="26">
        <v>34247</v>
      </c>
      <c r="E62" s="31">
        <v>100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</row>
    <row r="63" spans="1:13">
      <c r="A63">
        <v>1</v>
      </c>
      <c r="B63">
        <v>56</v>
      </c>
      <c r="C63" s="13">
        <v>12</v>
      </c>
      <c r="D63" s="26">
        <v>34275</v>
      </c>
      <c r="E63" s="31">
        <v>410</v>
      </c>
      <c r="F63" s="31">
        <v>0</v>
      </c>
      <c r="G63" s="31">
        <v>81.3</v>
      </c>
      <c r="H63" s="31">
        <v>7</v>
      </c>
      <c r="I63" s="31">
        <v>0</v>
      </c>
      <c r="J63" s="31">
        <v>863.00300000000004</v>
      </c>
      <c r="K63" s="31">
        <v>0</v>
      </c>
      <c r="L63" s="31">
        <v>0</v>
      </c>
      <c r="M63" s="31">
        <v>0</v>
      </c>
    </row>
    <row r="64" spans="1:13">
      <c r="A64">
        <v>1</v>
      </c>
      <c r="B64">
        <v>57</v>
      </c>
      <c r="C64" s="13">
        <v>1</v>
      </c>
      <c r="D64" s="26">
        <v>33946</v>
      </c>
      <c r="E64" s="31">
        <v>1.7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</row>
    <row r="65" spans="1:13">
      <c r="A65">
        <v>1</v>
      </c>
      <c r="B65">
        <v>57</v>
      </c>
      <c r="C65" s="13">
        <v>2</v>
      </c>
      <c r="D65" s="26">
        <v>33974</v>
      </c>
      <c r="E65" s="31">
        <v>2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6.8203403939133975E-2</v>
      </c>
      <c r="M65" s="31">
        <v>6.8203403939133975E-2</v>
      </c>
    </row>
    <row r="66" spans="1:13">
      <c r="A66">
        <v>1</v>
      </c>
      <c r="B66">
        <v>57</v>
      </c>
      <c r="C66" s="13">
        <v>3</v>
      </c>
      <c r="D66" s="26">
        <v>34002</v>
      </c>
      <c r="E66" s="31">
        <v>12.3</v>
      </c>
      <c r="F66" s="31">
        <v>1.3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</row>
    <row r="67" spans="1:13">
      <c r="A67">
        <v>1</v>
      </c>
      <c r="B67">
        <v>57</v>
      </c>
      <c r="C67" s="13">
        <v>4</v>
      </c>
      <c r="D67" s="26">
        <v>34030</v>
      </c>
      <c r="E67" s="31">
        <v>128</v>
      </c>
      <c r="F67" s="31">
        <v>7.7</v>
      </c>
      <c r="G67" s="31">
        <v>22.3</v>
      </c>
      <c r="H67" s="31">
        <v>0.7</v>
      </c>
      <c r="I67" s="31">
        <v>0</v>
      </c>
      <c r="J67" s="31">
        <v>0.76</v>
      </c>
      <c r="K67" s="31">
        <v>0</v>
      </c>
      <c r="L67" s="31">
        <v>0.13688264558016897</v>
      </c>
      <c r="M67" s="31">
        <v>0.13688264558016897</v>
      </c>
    </row>
    <row r="68" spans="1:13">
      <c r="A68">
        <v>1</v>
      </c>
      <c r="B68">
        <v>57</v>
      </c>
      <c r="C68" s="13">
        <v>5</v>
      </c>
      <c r="D68" s="26">
        <v>34066</v>
      </c>
      <c r="E68" s="31">
        <v>400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1:13">
      <c r="A69">
        <v>1</v>
      </c>
      <c r="B69">
        <v>57</v>
      </c>
      <c r="C69" s="13">
        <v>6</v>
      </c>
      <c r="D69" s="26">
        <v>34093</v>
      </c>
      <c r="E69" s="31">
        <v>0.3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</row>
    <row r="70" spans="1:13">
      <c r="A70">
        <v>1</v>
      </c>
      <c r="B70">
        <v>57</v>
      </c>
      <c r="C70" s="13">
        <v>7</v>
      </c>
      <c r="D70" s="26">
        <v>34128</v>
      </c>
      <c r="E70" s="31">
        <v>51</v>
      </c>
      <c r="F70" s="31">
        <v>0</v>
      </c>
      <c r="G70" s="31">
        <v>1</v>
      </c>
      <c r="H70" s="31">
        <v>0</v>
      </c>
      <c r="I70" s="31">
        <v>0</v>
      </c>
      <c r="J70" s="31">
        <v>3.7999999999999999E-2</v>
      </c>
      <c r="K70" s="31">
        <v>0</v>
      </c>
      <c r="L70" s="31">
        <v>0</v>
      </c>
      <c r="M70" s="31">
        <v>0</v>
      </c>
    </row>
    <row r="71" spans="1:13">
      <c r="A71">
        <v>1</v>
      </c>
      <c r="B71">
        <v>57</v>
      </c>
      <c r="C71" s="13">
        <v>8</v>
      </c>
      <c r="D71" s="26">
        <v>34163</v>
      </c>
      <c r="E71" s="31">
        <v>9.3000000000000007</v>
      </c>
      <c r="F71" s="31">
        <v>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</row>
    <row r="72" spans="1:13">
      <c r="A72">
        <v>1</v>
      </c>
      <c r="B72">
        <v>57</v>
      </c>
      <c r="C72" s="13">
        <v>9</v>
      </c>
      <c r="D72" s="26">
        <v>34184</v>
      </c>
      <c r="E72" s="31">
        <v>68.3</v>
      </c>
      <c r="F72" s="31">
        <v>4.7</v>
      </c>
      <c r="G72" s="31">
        <v>11.7</v>
      </c>
      <c r="H72" s="31">
        <v>5</v>
      </c>
      <c r="I72" s="31">
        <v>0</v>
      </c>
      <c r="J72" s="31">
        <v>0.42899999999999999</v>
      </c>
      <c r="K72" s="31">
        <v>0</v>
      </c>
      <c r="L72" s="31">
        <v>0</v>
      </c>
      <c r="M72" s="31">
        <v>0</v>
      </c>
    </row>
    <row r="73" spans="1:13">
      <c r="A73">
        <v>1</v>
      </c>
      <c r="B73">
        <v>57</v>
      </c>
      <c r="C73" s="13">
        <v>10</v>
      </c>
      <c r="D73" s="26">
        <v>34212</v>
      </c>
      <c r="E73" s="31">
        <v>3.7</v>
      </c>
      <c r="F73" s="31">
        <v>0.3</v>
      </c>
      <c r="G73" s="31">
        <v>0.7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</row>
    <row r="74" spans="1:13">
      <c r="A74">
        <v>1</v>
      </c>
      <c r="B74">
        <v>57</v>
      </c>
      <c r="C74" s="13">
        <v>11</v>
      </c>
      <c r="D74" s="26">
        <v>34247</v>
      </c>
      <c r="E74" s="31">
        <v>3.7</v>
      </c>
      <c r="F74" s="31">
        <v>0</v>
      </c>
      <c r="G74" s="31">
        <v>14.7</v>
      </c>
      <c r="H74" s="31">
        <v>0.7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</row>
    <row r="75" spans="1:13">
      <c r="A75">
        <v>1</v>
      </c>
      <c r="B75">
        <v>57</v>
      </c>
      <c r="C75" s="13">
        <v>12</v>
      </c>
      <c r="D75" s="26">
        <v>34275</v>
      </c>
      <c r="E75" s="31">
        <v>3.7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1.1036163299900958</v>
      </c>
      <c r="M75" s="31">
        <v>1.1036163299900958</v>
      </c>
    </row>
    <row r="76" spans="1:13">
      <c r="A76">
        <v>1</v>
      </c>
      <c r="B76">
        <v>61</v>
      </c>
      <c r="C76" s="13">
        <v>1</v>
      </c>
      <c r="D76" s="26">
        <v>33946</v>
      </c>
      <c r="E76" s="31">
        <v>144</v>
      </c>
      <c r="F76" s="31">
        <v>1.3</v>
      </c>
      <c r="G76" s="31">
        <v>0</v>
      </c>
      <c r="H76" s="31">
        <v>0</v>
      </c>
      <c r="I76" s="31">
        <v>7.5999999999999998E-2</v>
      </c>
      <c r="J76" s="31">
        <v>6.5919999999999996</v>
      </c>
      <c r="K76" s="31">
        <v>0</v>
      </c>
      <c r="L76" s="31">
        <v>0</v>
      </c>
      <c r="M76" s="31">
        <v>0</v>
      </c>
    </row>
    <row r="77" spans="1:13">
      <c r="A77">
        <v>1</v>
      </c>
      <c r="B77">
        <v>61</v>
      </c>
      <c r="C77" s="13">
        <v>2</v>
      </c>
      <c r="D77" s="26">
        <v>33974</v>
      </c>
      <c r="E77" s="31">
        <v>45</v>
      </c>
      <c r="F77" s="31">
        <v>26</v>
      </c>
      <c r="G77" s="31">
        <v>27.3</v>
      </c>
      <c r="H77" s="31">
        <v>0</v>
      </c>
      <c r="I77" s="31">
        <v>2.3E-2</v>
      </c>
      <c r="J77" s="31">
        <v>79.599999999999994</v>
      </c>
      <c r="K77" s="31">
        <v>0</v>
      </c>
      <c r="L77" s="31">
        <v>7.5187827463665216E-2</v>
      </c>
      <c r="M77" s="31">
        <v>7.5187827463665216E-2</v>
      </c>
    </row>
    <row r="78" spans="1:13">
      <c r="A78">
        <v>1</v>
      </c>
      <c r="B78">
        <v>61</v>
      </c>
      <c r="C78" s="13">
        <v>3</v>
      </c>
      <c r="D78" s="26">
        <v>34002</v>
      </c>
      <c r="E78" s="31">
        <v>36</v>
      </c>
      <c r="F78" s="31">
        <v>3.7</v>
      </c>
      <c r="G78" s="31">
        <v>2.7</v>
      </c>
      <c r="H78" s="31">
        <v>0</v>
      </c>
      <c r="I78" s="31">
        <v>1.2999999999999999E-2</v>
      </c>
      <c r="J78" s="31">
        <v>6.5259999999999998</v>
      </c>
      <c r="K78" s="31">
        <v>0</v>
      </c>
      <c r="L78" s="31">
        <v>0</v>
      </c>
      <c r="M78" s="31">
        <v>0</v>
      </c>
    </row>
    <row r="79" spans="1:13">
      <c r="A79">
        <v>1</v>
      </c>
      <c r="B79">
        <v>61</v>
      </c>
      <c r="C79" s="13">
        <v>4</v>
      </c>
      <c r="D79" s="26">
        <v>34030</v>
      </c>
      <c r="E79" s="31">
        <v>23.3</v>
      </c>
      <c r="F79" s="31">
        <v>1.3</v>
      </c>
      <c r="G79" s="31">
        <v>3.7</v>
      </c>
      <c r="H79" s="31">
        <v>0</v>
      </c>
      <c r="I79" s="31">
        <v>0.01</v>
      </c>
      <c r="J79" s="31">
        <v>11.331</v>
      </c>
      <c r="K79" s="31">
        <v>0</v>
      </c>
      <c r="L79" s="31">
        <v>0</v>
      </c>
      <c r="M79" s="31">
        <v>0</v>
      </c>
    </row>
    <row r="80" spans="1:13">
      <c r="A80">
        <v>1</v>
      </c>
      <c r="B80">
        <v>61</v>
      </c>
      <c r="C80" s="13">
        <v>5</v>
      </c>
      <c r="D80" s="26">
        <v>34065</v>
      </c>
      <c r="E80" s="31">
        <v>7.3</v>
      </c>
      <c r="F80" s="31">
        <v>1.7</v>
      </c>
      <c r="G80" s="31">
        <v>2</v>
      </c>
      <c r="H80" s="31">
        <v>0</v>
      </c>
      <c r="I80" s="31">
        <v>0.435</v>
      </c>
      <c r="J80" s="31">
        <v>159.47999999999999</v>
      </c>
      <c r="K80" s="31">
        <v>5.3370000000000001E-2</v>
      </c>
      <c r="L80" s="31">
        <v>0</v>
      </c>
      <c r="M80" s="31">
        <v>5.3370000000000001E-2</v>
      </c>
    </row>
    <row r="81" spans="1:13">
      <c r="A81">
        <v>1</v>
      </c>
      <c r="B81">
        <v>61</v>
      </c>
      <c r="C81" s="13">
        <v>6</v>
      </c>
      <c r="D81" s="26">
        <v>34093</v>
      </c>
      <c r="E81" s="31">
        <v>103</v>
      </c>
      <c r="F81" s="31">
        <v>35.299999999999997</v>
      </c>
      <c r="G81" s="31">
        <v>39.700000000000003</v>
      </c>
      <c r="H81" s="31">
        <v>0.3</v>
      </c>
      <c r="I81" s="31">
        <v>1.4E-2</v>
      </c>
      <c r="J81" s="31">
        <v>76.397000000000006</v>
      </c>
      <c r="K81" s="31">
        <v>2.5170000000000001E-2</v>
      </c>
      <c r="L81" s="31">
        <v>0</v>
      </c>
      <c r="M81" s="31">
        <v>2.5170000000000001E-2</v>
      </c>
    </row>
    <row r="82" spans="1:13">
      <c r="A82">
        <v>1</v>
      </c>
      <c r="B82">
        <v>61</v>
      </c>
      <c r="C82" s="13">
        <v>7</v>
      </c>
      <c r="D82" s="26">
        <v>34128</v>
      </c>
      <c r="E82" s="31">
        <v>40</v>
      </c>
      <c r="F82" s="31">
        <v>3.3</v>
      </c>
      <c r="G82" s="31">
        <v>4</v>
      </c>
      <c r="H82" s="31">
        <v>0</v>
      </c>
      <c r="I82" s="31">
        <v>4.0000000000000001E-3</v>
      </c>
      <c r="J82" s="31">
        <v>1.1870000000000001</v>
      </c>
      <c r="K82" s="31">
        <v>0</v>
      </c>
      <c r="L82" s="31">
        <v>0</v>
      </c>
      <c r="M82" s="31">
        <v>0</v>
      </c>
    </row>
    <row r="83" spans="1:13">
      <c r="A83">
        <v>1</v>
      </c>
      <c r="B83">
        <v>61</v>
      </c>
      <c r="C83" s="13">
        <v>8</v>
      </c>
      <c r="D83" s="26">
        <v>34163</v>
      </c>
      <c r="E83" s="31">
        <v>27.5</v>
      </c>
      <c r="F83" s="31">
        <v>6.7</v>
      </c>
      <c r="G83" s="31">
        <v>112.7</v>
      </c>
      <c r="H83" s="31">
        <v>0</v>
      </c>
      <c r="I83" s="31">
        <v>3.0000000000000001E-3</v>
      </c>
      <c r="J83" s="31">
        <v>11.43</v>
      </c>
      <c r="K83" s="31">
        <v>0</v>
      </c>
      <c r="L83" s="31">
        <v>0</v>
      </c>
      <c r="M83" s="31">
        <v>0</v>
      </c>
    </row>
    <row r="84" spans="1:13">
      <c r="A84">
        <v>1</v>
      </c>
      <c r="B84">
        <v>61</v>
      </c>
      <c r="C84" s="13">
        <v>9</v>
      </c>
      <c r="D84" s="26">
        <v>34184</v>
      </c>
      <c r="E84" s="31">
        <v>4.7</v>
      </c>
      <c r="F84" s="31">
        <v>2</v>
      </c>
      <c r="G84" s="31">
        <v>16.3</v>
      </c>
      <c r="H84" s="31">
        <v>0</v>
      </c>
      <c r="I84" s="31">
        <v>0</v>
      </c>
      <c r="J84" s="31">
        <v>0.44500000000000001</v>
      </c>
      <c r="K84" s="31">
        <v>0</v>
      </c>
      <c r="L84" s="31">
        <v>0</v>
      </c>
      <c r="M84" s="31">
        <v>0</v>
      </c>
    </row>
    <row r="85" spans="1:13">
      <c r="A85">
        <v>1</v>
      </c>
      <c r="B85">
        <v>61</v>
      </c>
      <c r="C85" s="13">
        <v>10</v>
      </c>
      <c r="D85" s="26">
        <v>34212</v>
      </c>
      <c r="E85" s="31">
        <v>40</v>
      </c>
      <c r="F85" s="31">
        <v>2</v>
      </c>
      <c r="G85" s="31">
        <v>5</v>
      </c>
      <c r="H85" s="31">
        <v>0</v>
      </c>
      <c r="I85" s="31">
        <v>1.7000000000000001E-2</v>
      </c>
      <c r="J85" s="31">
        <v>0.35899999999999999</v>
      </c>
      <c r="K85" s="31">
        <v>0</v>
      </c>
      <c r="L85" s="31">
        <v>0</v>
      </c>
      <c r="M85" s="31">
        <v>0</v>
      </c>
    </row>
    <row r="86" spans="1:13">
      <c r="A86">
        <v>1</v>
      </c>
      <c r="B86">
        <v>61</v>
      </c>
      <c r="C86" s="13">
        <v>11</v>
      </c>
      <c r="D86" s="26">
        <v>34247</v>
      </c>
      <c r="E86" s="31">
        <v>53</v>
      </c>
      <c r="F86" s="31">
        <v>2.7</v>
      </c>
      <c r="G86" s="31">
        <v>22.7</v>
      </c>
      <c r="H86" s="31">
        <v>0</v>
      </c>
      <c r="I86" s="31">
        <v>3.1E-2</v>
      </c>
      <c r="J86" s="31">
        <v>12.702999999999999</v>
      </c>
      <c r="K86" s="31">
        <v>0</v>
      </c>
      <c r="L86" s="31">
        <v>0</v>
      </c>
      <c r="M86" s="31">
        <v>0</v>
      </c>
    </row>
    <row r="87" spans="1:13">
      <c r="A87">
        <v>1</v>
      </c>
      <c r="B87">
        <v>61</v>
      </c>
      <c r="C87" s="13">
        <v>12</v>
      </c>
      <c r="D87" s="26">
        <v>34275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2.5008301155452339E-3</v>
      </c>
      <c r="M87" s="31">
        <v>2.5008301155452339E-3</v>
      </c>
    </row>
    <row r="88" spans="1:13">
      <c r="A88">
        <v>1</v>
      </c>
      <c r="B88">
        <v>97</v>
      </c>
      <c r="C88" s="13">
        <v>1</v>
      </c>
      <c r="D88" s="26">
        <v>34093</v>
      </c>
      <c r="E88" s="31">
        <v>0.3</v>
      </c>
      <c r="F88" s="31">
        <v>0</v>
      </c>
      <c r="G88" s="31">
        <v>0.3</v>
      </c>
      <c r="H88" s="31">
        <v>0</v>
      </c>
      <c r="I88" s="31">
        <v>0</v>
      </c>
      <c r="J88" s="31">
        <v>1.2999999999999999E-2</v>
      </c>
      <c r="K88" s="31">
        <v>0</v>
      </c>
      <c r="L88" s="31">
        <v>0</v>
      </c>
      <c r="M88" s="31">
        <v>0</v>
      </c>
    </row>
    <row r="89" spans="1:13">
      <c r="A89">
        <v>1</v>
      </c>
      <c r="B89">
        <v>97</v>
      </c>
      <c r="C89" s="13">
        <v>2</v>
      </c>
      <c r="D89" s="26">
        <v>34107</v>
      </c>
      <c r="E89" s="31">
        <v>0.3</v>
      </c>
      <c r="F89" s="31">
        <v>0</v>
      </c>
      <c r="G89" s="31">
        <v>0</v>
      </c>
      <c r="H89" s="31">
        <v>0</v>
      </c>
      <c r="I89" s="31">
        <v>0</v>
      </c>
      <c r="J89" s="31">
        <v>2E-3</v>
      </c>
      <c r="K89" s="31">
        <v>0</v>
      </c>
      <c r="L89" s="31">
        <v>0</v>
      </c>
      <c r="M89" s="31">
        <v>0</v>
      </c>
    </row>
    <row r="90" spans="1:13">
      <c r="A90">
        <v>1</v>
      </c>
      <c r="B90">
        <v>97</v>
      </c>
      <c r="C90" s="13">
        <v>3</v>
      </c>
      <c r="D90" s="26">
        <v>34142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9.5200000000000007E-3</v>
      </c>
      <c r="L90" s="31">
        <v>0</v>
      </c>
      <c r="M90" s="31">
        <v>9.5200000000000007E-3</v>
      </c>
    </row>
    <row r="91" spans="1:13">
      <c r="A91">
        <v>1</v>
      </c>
      <c r="B91">
        <v>97</v>
      </c>
      <c r="C91" s="13">
        <v>4</v>
      </c>
      <c r="D91" s="26">
        <v>34170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</row>
    <row r="92" spans="1:13">
      <c r="A92">
        <v>1</v>
      </c>
      <c r="B92">
        <v>97</v>
      </c>
      <c r="C92" s="13">
        <v>5</v>
      </c>
      <c r="D92" s="26">
        <v>34198</v>
      </c>
      <c r="E92" s="31">
        <v>1</v>
      </c>
      <c r="F92" s="31">
        <v>0</v>
      </c>
      <c r="G92" s="31">
        <v>0</v>
      </c>
      <c r="H92" s="31">
        <v>0</v>
      </c>
      <c r="I92" s="31">
        <v>0</v>
      </c>
      <c r="J92" s="31">
        <v>8.0000000000000002E-3</v>
      </c>
      <c r="K92" s="31">
        <v>0</v>
      </c>
      <c r="L92" s="31">
        <v>0</v>
      </c>
      <c r="M92" s="31">
        <v>0</v>
      </c>
    </row>
    <row r="93" spans="1:13">
      <c r="A93">
        <v>1</v>
      </c>
      <c r="B93">
        <v>97</v>
      </c>
      <c r="C93" s="13">
        <v>6</v>
      </c>
      <c r="D93" s="26">
        <v>34233</v>
      </c>
      <c r="E93" s="31">
        <v>2</v>
      </c>
      <c r="F93" s="31">
        <v>0</v>
      </c>
      <c r="G93" s="31">
        <v>0</v>
      </c>
      <c r="H93" s="31">
        <v>0</v>
      </c>
      <c r="I93" s="31">
        <v>0</v>
      </c>
      <c r="J93" s="31">
        <v>8.0000000000000002E-3</v>
      </c>
      <c r="K93" s="31">
        <v>0</v>
      </c>
      <c r="L93" s="31">
        <v>0</v>
      </c>
      <c r="M93" s="31">
        <v>0</v>
      </c>
    </row>
    <row r="94" spans="1:13">
      <c r="A94">
        <v>1</v>
      </c>
      <c r="B94">
        <v>97</v>
      </c>
      <c r="C94" s="13">
        <v>7</v>
      </c>
      <c r="D94" s="26">
        <v>34261</v>
      </c>
      <c r="E94" s="31">
        <v>1.7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</row>
    <row r="95" spans="1:13">
      <c r="A95">
        <v>1</v>
      </c>
      <c r="B95">
        <v>97</v>
      </c>
      <c r="C95" s="13">
        <v>8</v>
      </c>
      <c r="D95" s="26">
        <v>34289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>
      <c r="A96">
        <v>1</v>
      </c>
      <c r="B96">
        <v>97</v>
      </c>
      <c r="C96" s="13">
        <v>9</v>
      </c>
      <c r="D96" s="26">
        <v>34310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</row>
    <row r="97" spans="1:13">
      <c r="A97">
        <v>1</v>
      </c>
      <c r="B97">
        <v>97</v>
      </c>
      <c r="C97" s="13">
        <v>10</v>
      </c>
      <c r="D97" s="26">
        <v>34338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</row>
    <row r="98" spans="1:13">
      <c r="A98">
        <v>1</v>
      </c>
      <c r="B98">
        <v>97</v>
      </c>
      <c r="C98" s="13">
        <v>11</v>
      </c>
      <c r="D98" s="26">
        <v>34373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99" spans="1:13">
      <c r="A99">
        <v>1</v>
      </c>
      <c r="B99">
        <v>97</v>
      </c>
      <c r="C99" s="13">
        <v>12</v>
      </c>
      <c r="D99" s="26">
        <v>34401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</row>
    <row r="100" spans="1:13">
      <c r="A100">
        <v>2</v>
      </c>
      <c r="B100" s="13" t="s">
        <v>161</v>
      </c>
      <c r="C100" s="13">
        <v>1</v>
      </c>
      <c r="D100" s="20">
        <v>35956</v>
      </c>
      <c r="E100" s="31">
        <v>0</v>
      </c>
      <c r="F100" s="31">
        <v>0</v>
      </c>
      <c r="G100" s="33">
        <v>0</v>
      </c>
      <c r="H100" s="33"/>
      <c r="I100" s="33">
        <v>0</v>
      </c>
      <c r="J100" s="33">
        <v>0</v>
      </c>
      <c r="K100" s="33">
        <v>0</v>
      </c>
      <c r="L100" s="33"/>
      <c r="M100" s="33">
        <v>0</v>
      </c>
    </row>
    <row r="101" spans="1:13">
      <c r="A101">
        <v>2</v>
      </c>
      <c r="B101" s="13" t="s">
        <v>584</v>
      </c>
      <c r="C101" s="13">
        <v>1</v>
      </c>
      <c r="D101" s="20">
        <v>35606</v>
      </c>
      <c r="E101" s="31">
        <v>0</v>
      </c>
      <c r="F101" s="31">
        <v>0</v>
      </c>
      <c r="G101" s="33">
        <v>0</v>
      </c>
      <c r="H101" s="33"/>
      <c r="I101" s="34">
        <v>0</v>
      </c>
      <c r="J101" s="34">
        <v>0</v>
      </c>
      <c r="K101" s="33">
        <v>0</v>
      </c>
      <c r="L101" s="33">
        <v>0</v>
      </c>
      <c r="M101" s="33">
        <v>0</v>
      </c>
    </row>
    <row r="102" spans="1:13">
      <c r="A102">
        <v>2</v>
      </c>
      <c r="B102" s="13" t="s">
        <v>584</v>
      </c>
      <c r="C102" s="13">
        <v>2</v>
      </c>
      <c r="D102" s="20">
        <v>35858</v>
      </c>
      <c r="E102" s="31">
        <v>0</v>
      </c>
      <c r="F102" s="31">
        <v>0</v>
      </c>
      <c r="G102" s="33">
        <v>0</v>
      </c>
      <c r="H102" s="33"/>
      <c r="I102" s="34">
        <v>0</v>
      </c>
      <c r="J102" s="34">
        <v>0</v>
      </c>
      <c r="K102" s="33">
        <v>0</v>
      </c>
      <c r="L102" s="33">
        <v>0</v>
      </c>
      <c r="M102" s="33">
        <v>0</v>
      </c>
    </row>
    <row r="103" spans="1:13">
      <c r="A103">
        <v>2</v>
      </c>
      <c r="B103" s="13" t="s">
        <v>585</v>
      </c>
      <c r="C103" s="13">
        <v>1</v>
      </c>
      <c r="D103" s="20">
        <v>35606</v>
      </c>
      <c r="E103" s="31">
        <v>0</v>
      </c>
      <c r="F103" s="31">
        <v>0</v>
      </c>
      <c r="G103" s="33">
        <v>0</v>
      </c>
      <c r="H103" s="33"/>
      <c r="I103" s="34">
        <v>0.28000000000000003</v>
      </c>
      <c r="J103" s="34">
        <v>0</v>
      </c>
      <c r="K103" s="33">
        <v>0</v>
      </c>
      <c r="L103" s="33">
        <v>0</v>
      </c>
      <c r="M103" s="33">
        <v>0</v>
      </c>
    </row>
    <row r="104" spans="1:13">
      <c r="A104">
        <v>2</v>
      </c>
      <c r="B104" s="13" t="s">
        <v>585</v>
      </c>
      <c r="C104" s="13">
        <v>2</v>
      </c>
      <c r="D104" s="20">
        <v>35836</v>
      </c>
      <c r="E104" s="31">
        <v>0</v>
      </c>
      <c r="F104" s="31">
        <v>0</v>
      </c>
      <c r="G104" s="33">
        <v>0</v>
      </c>
      <c r="H104" s="33"/>
      <c r="I104" s="34">
        <v>0</v>
      </c>
      <c r="J104" s="34">
        <v>0</v>
      </c>
      <c r="K104" s="33">
        <v>0</v>
      </c>
      <c r="L104" s="33">
        <v>0</v>
      </c>
      <c r="M104" s="33">
        <v>0</v>
      </c>
    </row>
    <row r="105" spans="1:13">
      <c r="A105">
        <v>2</v>
      </c>
      <c r="B105" s="13" t="s">
        <v>123</v>
      </c>
      <c r="C105" s="13">
        <v>1</v>
      </c>
      <c r="D105" s="20">
        <v>35893</v>
      </c>
      <c r="E105" s="31">
        <v>0</v>
      </c>
      <c r="F105" s="31">
        <v>0</v>
      </c>
      <c r="G105" s="33">
        <v>0</v>
      </c>
      <c r="H105" s="33"/>
      <c r="I105" s="34">
        <v>0</v>
      </c>
      <c r="J105" s="34">
        <v>0</v>
      </c>
      <c r="K105" s="33">
        <v>0</v>
      </c>
      <c r="L105" s="33"/>
      <c r="M105" s="33">
        <v>0</v>
      </c>
    </row>
    <row r="106" spans="1:13">
      <c r="A106">
        <v>2</v>
      </c>
      <c r="B106" s="13" t="s">
        <v>124</v>
      </c>
      <c r="C106" s="13">
        <v>1</v>
      </c>
      <c r="D106" s="20">
        <v>35893</v>
      </c>
      <c r="E106" s="31">
        <v>0</v>
      </c>
      <c r="F106" s="31">
        <v>0</v>
      </c>
      <c r="G106" s="33">
        <v>0</v>
      </c>
      <c r="H106" s="33"/>
      <c r="I106" s="33">
        <v>0</v>
      </c>
      <c r="J106" s="33">
        <v>0</v>
      </c>
      <c r="K106" s="33">
        <v>0</v>
      </c>
      <c r="L106" s="33"/>
      <c r="M106" s="33">
        <v>0</v>
      </c>
    </row>
    <row r="107" spans="1:13">
      <c r="A107">
        <v>2</v>
      </c>
      <c r="B107" s="13" t="s">
        <v>125</v>
      </c>
      <c r="C107" s="13">
        <v>1</v>
      </c>
      <c r="D107" s="20">
        <v>35894</v>
      </c>
      <c r="E107" s="31">
        <v>0</v>
      </c>
      <c r="F107" s="31">
        <v>0</v>
      </c>
      <c r="G107" s="33">
        <v>0</v>
      </c>
      <c r="H107" s="33"/>
      <c r="I107" s="33">
        <v>0</v>
      </c>
      <c r="J107" s="33">
        <v>0</v>
      </c>
      <c r="K107" s="33">
        <v>0</v>
      </c>
      <c r="L107" s="33"/>
      <c r="M107" s="33">
        <v>0</v>
      </c>
    </row>
    <row r="108" spans="1:13">
      <c r="A108">
        <v>2</v>
      </c>
      <c r="B108" s="13" t="s">
        <v>588</v>
      </c>
      <c r="C108" s="13">
        <v>1</v>
      </c>
      <c r="D108" s="20">
        <v>35585</v>
      </c>
      <c r="E108" s="31">
        <v>0</v>
      </c>
      <c r="F108" s="31">
        <v>0</v>
      </c>
      <c r="G108" s="33">
        <v>0</v>
      </c>
      <c r="H108" s="33"/>
      <c r="I108" s="33">
        <v>0</v>
      </c>
      <c r="J108" s="33">
        <v>0</v>
      </c>
      <c r="K108" s="33">
        <v>0</v>
      </c>
      <c r="L108" s="33">
        <v>0</v>
      </c>
      <c r="M108" s="33">
        <v>0</v>
      </c>
    </row>
    <row r="109" spans="1:13">
      <c r="A109">
        <v>2</v>
      </c>
      <c r="B109" s="13" t="s">
        <v>588</v>
      </c>
      <c r="C109" s="13">
        <v>2</v>
      </c>
      <c r="D109" s="20">
        <v>35823</v>
      </c>
      <c r="E109" s="31">
        <v>0</v>
      </c>
      <c r="F109" s="31">
        <v>0</v>
      </c>
      <c r="G109" s="33">
        <v>0</v>
      </c>
      <c r="H109" s="33"/>
      <c r="I109" s="33">
        <v>0</v>
      </c>
      <c r="J109" s="33">
        <v>0</v>
      </c>
      <c r="K109" s="33">
        <v>0</v>
      </c>
      <c r="L109" s="33">
        <v>0</v>
      </c>
      <c r="M109" s="33">
        <v>0</v>
      </c>
    </row>
    <row r="110" spans="1:13">
      <c r="A110">
        <v>2</v>
      </c>
      <c r="B110" s="13" t="s">
        <v>126</v>
      </c>
      <c r="C110" s="13">
        <v>1</v>
      </c>
      <c r="D110" s="20">
        <v>35908</v>
      </c>
      <c r="E110" s="31">
        <v>0</v>
      </c>
      <c r="F110" s="31">
        <v>0</v>
      </c>
      <c r="G110" s="33">
        <v>0</v>
      </c>
      <c r="H110" s="33"/>
      <c r="I110" s="33">
        <v>0</v>
      </c>
      <c r="J110" s="33">
        <v>0</v>
      </c>
      <c r="K110" s="33">
        <v>0</v>
      </c>
      <c r="L110" s="33"/>
      <c r="M110" s="33">
        <v>0</v>
      </c>
    </row>
    <row r="111" spans="1:13">
      <c r="A111">
        <v>2</v>
      </c>
      <c r="B111" s="13" t="s">
        <v>163</v>
      </c>
      <c r="C111" s="13">
        <v>1</v>
      </c>
      <c r="D111" s="20">
        <v>35935</v>
      </c>
      <c r="E111" s="31">
        <v>0</v>
      </c>
      <c r="F111" s="31">
        <v>0</v>
      </c>
      <c r="G111" s="33">
        <v>0</v>
      </c>
      <c r="H111" s="33"/>
      <c r="I111" s="33">
        <v>0</v>
      </c>
      <c r="J111" s="33">
        <v>0</v>
      </c>
      <c r="K111" s="33">
        <v>0</v>
      </c>
      <c r="L111" s="33"/>
      <c r="M111" s="33">
        <v>0</v>
      </c>
    </row>
    <row r="112" spans="1:13">
      <c r="A112">
        <v>2</v>
      </c>
      <c r="B112" s="13" t="s">
        <v>590</v>
      </c>
      <c r="C112" s="13">
        <v>1</v>
      </c>
      <c r="D112" s="20">
        <v>35626</v>
      </c>
      <c r="E112" s="31">
        <v>0</v>
      </c>
      <c r="F112" s="31">
        <v>0</v>
      </c>
      <c r="G112" s="33">
        <v>0</v>
      </c>
      <c r="H112" s="33"/>
      <c r="I112" s="33">
        <v>9.1999999999999998E-2</v>
      </c>
      <c r="J112" s="33">
        <v>0</v>
      </c>
      <c r="K112" s="33">
        <v>0</v>
      </c>
      <c r="L112" s="33">
        <v>0</v>
      </c>
      <c r="M112" s="33">
        <v>0</v>
      </c>
    </row>
    <row r="113" spans="1:13">
      <c r="A113">
        <v>2</v>
      </c>
      <c r="B113" s="13" t="s">
        <v>590</v>
      </c>
      <c r="C113" s="13">
        <v>2</v>
      </c>
      <c r="D113" s="20">
        <v>35837</v>
      </c>
      <c r="E113" s="31">
        <v>0</v>
      </c>
      <c r="F113" s="31"/>
      <c r="G113" s="33">
        <v>0</v>
      </c>
      <c r="H113" s="33"/>
      <c r="I113" s="33">
        <v>0</v>
      </c>
      <c r="J113" s="33">
        <v>0</v>
      </c>
      <c r="K113" s="33">
        <v>0</v>
      </c>
      <c r="L113" s="33">
        <v>0</v>
      </c>
      <c r="M113" s="33">
        <v>0</v>
      </c>
    </row>
    <row r="114" spans="1:13">
      <c r="A114">
        <v>2</v>
      </c>
      <c r="B114" s="13" t="s">
        <v>592</v>
      </c>
      <c r="C114" s="13">
        <v>1</v>
      </c>
      <c r="D114" s="20">
        <v>35586</v>
      </c>
      <c r="E114" s="31">
        <v>0</v>
      </c>
      <c r="F114" s="31">
        <v>0</v>
      </c>
      <c r="G114" s="31">
        <v>0</v>
      </c>
      <c r="H114" s="31"/>
      <c r="I114" s="31">
        <v>0</v>
      </c>
      <c r="J114" s="31">
        <v>0</v>
      </c>
      <c r="K114" s="31">
        <v>0</v>
      </c>
      <c r="L114" s="31">
        <v>0</v>
      </c>
      <c r="M114" s="31">
        <v>0</v>
      </c>
    </row>
    <row r="115" spans="1:13">
      <c r="A115">
        <v>2</v>
      </c>
      <c r="B115" s="13" t="s">
        <v>592</v>
      </c>
      <c r="C115" s="13">
        <v>2</v>
      </c>
      <c r="D115" s="20">
        <v>35870</v>
      </c>
      <c r="E115" s="31">
        <v>0</v>
      </c>
      <c r="F115" s="31">
        <v>0</v>
      </c>
      <c r="G115" s="31">
        <v>0</v>
      </c>
      <c r="H115" s="31"/>
      <c r="I115" s="31">
        <v>0</v>
      </c>
      <c r="J115" s="31">
        <v>0</v>
      </c>
      <c r="K115" s="31">
        <v>0</v>
      </c>
      <c r="L115" s="31">
        <v>0</v>
      </c>
      <c r="M115" s="31">
        <v>0</v>
      </c>
    </row>
    <row r="116" spans="1:13">
      <c r="A116">
        <v>2</v>
      </c>
      <c r="B116" s="13" t="s">
        <v>592</v>
      </c>
      <c r="C116" s="13">
        <v>3</v>
      </c>
      <c r="D116" s="20">
        <v>35922</v>
      </c>
      <c r="E116" s="31">
        <v>0</v>
      </c>
      <c r="F116" s="31">
        <v>0</v>
      </c>
      <c r="G116" s="31">
        <v>0</v>
      </c>
      <c r="H116" s="31"/>
      <c r="I116" s="31">
        <v>0</v>
      </c>
      <c r="J116" s="31">
        <v>0</v>
      </c>
      <c r="K116" s="31">
        <v>0</v>
      </c>
      <c r="L116" s="31"/>
      <c r="M116" s="31">
        <v>0</v>
      </c>
    </row>
    <row r="117" spans="1:13">
      <c r="A117">
        <v>2</v>
      </c>
      <c r="B117" s="13" t="s">
        <v>593</v>
      </c>
      <c r="C117" s="13">
        <v>1</v>
      </c>
      <c r="D117" s="20">
        <v>35585</v>
      </c>
      <c r="E117" s="31">
        <v>0</v>
      </c>
      <c r="F117" s="31">
        <v>0</v>
      </c>
      <c r="G117" s="31">
        <v>0</v>
      </c>
      <c r="H117" s="31"/>
      <c r="I117" s="31">
        <v>0</v>
      </c>
      <c r="J117" s="31">
        <v>0</v>
      </c>
      <c r="K117" s="31">
        <v>0</v>
      </c>
      <c r="L117" s="31">
        <v>0.02</v>
      </c>
      <c r="M117" s="31">
        <v>0.02</v>
      </c>
    </row>
    <row r="118" spans="1:13">
      <c r="A118">
        <v>2</v>
      </c>
      <c r="B118" s="13" t="s">
        <v>593</v>
      </c>
      <c r="C118" s="13">
        <v>2</v>
      </c>
      <c r="D118" s="20">
        <v>35823</v>
      </c>
      <c r="E118" s="31">
        <v>0</v>
      </c>
      <c r="F118" s="31">
        <v>0</v>
      </c>
      <c r="G118" s="31">
        <v>0</v>
      </c>
      <c r="H118" s="31"/>
      <c r="I118" s="31">
        <v>0</v>
      </c>
      <c r="J118" s="31">
        <v>0</v>
      </c>
      <c r="K118" s="31">
        <v>0</v>
      </c>
      <c r="L118" s="31">
        <v>0</v>
      </c>
      <c r="M118" s="31">
        <v>0</v>
      </c>
    </row>
    <row r="119" spans="1:13">
      <c r="A119">
        <v>2</v>
      </c>
      <c r="B119" s="13" t="s">
        <v>593</v>
      </c>
      <c r="C119" s="13">
        <v>3</v>
      </c>
      <c r="D119" s="20">
        <v>35906</v>
      </c>
      <c r="E119" s="31">
        <v>8</v>
      </c>
      <c r="F119" s="31">
        <v>15</v>
      </c>
      <c r="G119" s="31">
        <v>39</v>
      </c>
      <c r="H119" s="31"/>
      <c r="I119" s="31">
        <v>0</v>
      </c>
      <c r="J119" s="31">
        <v>0</v>
      </c>
      <c r="K119" s="31">
        <v>0</v>
      </c>
      <c r="L119" s="31"/>
      <c r="M119" s="31">
        <v>0</v>
      </c>
    </row>
    <row r="120" spans="1:13">
      <c r="A120">
        <v>2</v>
      </c>
      <c r="B120" s="13" t="s">
        <v>595</v>
      </c>
      <c r="C120" s="13">
        <v>1</v>
      </c>
      <c r="D120" s="20">
        <v>35627</v>
      </c>
      <c r="E120" s="31">
        <v>0</v>
      </c>
      <c r="F120" s="31">
        <v>0</v>
      </c>
      <c r="G120" s="33">
        <v>0</v>
      </c>
      <c r="H120" s="33"/>
      <c r="I120" s="33">
        <v>0</v>
      </c>
      <c r="J120" s="33">
        <v>0</v>
      </c>
      <c r="K120" s="33">
        <v>0</v>
      </c>
      <c r="L120" s="33">
        <v>0</v>
      </c>
      <c r="M120" s="33">
        <v>0</v>
      </c>
    </row>
    <row r="121" spans="1:13">
      <c r="A121">
        <v>2</v>
      </c>
      <c r="B121" s="13" t="s">
        <v>595</v>
      </c>
      <c r="C121" s="13">
        <v>2</v>
      </c>
      <c r="D121" s="20">
        <v>35836</v>
      </c>
      <c r="E121" s="31">
        <v>0</v>
      </c>
      <c r="F121" s="31">
        <v>0</v>
      </c>
      <c r="G121" s="33">
        <v>0</v>
      </c>
      <c r="H121" s="33"/>
      <c r="I121" s="33">
        <v>0</v>
      </c>
      <c r="J121" s="33">
        <v>0</v>
      </c>
      <c r="K121" s="33">
        <v>0</v>
      </c>
      <c r="L121" s="33">
        <v>0</v>
      </c>
      <c r="M121" s="33">
        <v>0</v>
      </c>
    </row>
    <row r="122" spans="1:13">
      <c r="A122">
        <v>2</v>
      </c>
      <c r="B122" s="13" t="s">
        <v>595</v>
      </c>
      <c r="C122" s="13">
        <v>3</v>
      </c>
      <c r="D122" s="20">
        <v>35971</v>
      </c>
      <c r="E122" s="31">
        <v>0</v>
      </c>
      <c r="F122" s="31">
        <v>0</v>
      </c>
      <c r="G122" s="33">
        <v>0</v>
      </c>
      <c r="H122" s="33"/>
      <c r="I122" s="33">
        <v>0</v>
      </c>
      <c r="J122" s="33">
        <v>0</v>
      </c>
      <c r="K122" s="33">
        <v>0</v>
      </c>
      <c r="L122" s="33"/>
      <c r="M122" s="33">
        <v>0</v>
      </c>
    </row>
    <row r="123" spans="1:13">
      <c r="A123">
        <v>2</v>
      </c>
      <c r="B123" s="13" t="s">
        <v>596</v>
      </c>
      <c r="C123" s="13">
        <v>1</v>
      </c>
      <c r="D123" s="20">
        <v>35635</v>
      </c>
      <c r="E123" s="31">
        <v>0</v>
      </c>
      <c r="F123" s="31">
        <v>0</v>
      </c>
      <c r="G123" s="33">
        <v>0</v>
      </c>
      <c r="H123" s="33"/>
      <c r="I123" s="33">
        <v>0</v>
      </c>
      <c r="J123" s="33">
        <v>0</v>
      </c>
      <c r="K123" s="33">
        <v>0</v>
      </c>
      <c r="L123" s="33">
        <v>0</v>
      </c>
      <c r="M123" s="33">
        <v>0</v>
      </c>
    </row>
    <row r="124" spans="1:13">
      <c r="A124">
        <v>2</v>
      </c>
      <c r="B124" s="13" t="s">
        <v>596</v>
      </c>
      <c r="C124" s="13">
        <v>2</v>
      </c>
      <c r="D124" s="20">
        <v>35802</v>
      </c>
      <c r="E124" s="31">
        <v>0</v>
      </c>
      <c r="F124" s="31">
        <v>0</v>
      </c>
      <c r="G124" s="33">
        <v>0</v>
      </c>
      <c r="H124" s="33"/>
      <c r="I124" s="33">
        <v>0</v>
      </c>
      <c r="J124" s="33">
        <v>0</v>
      </c>
      <c r="K124" s="33">
        <v>0</v>
      </c>
      <c r="L124" s="33">
        <v>0</v>
      </c>
      <c r="M124" s="33">
        <v>0</v>
      </c>
    </row>
    <row r="125" spans="1:13">
      <c r="A125">
        <v>2</v>
      </c>
      <c r="B125" s="13" t="s">
        <v>597</v>
      </c>
      <c r="C125" s="13">
        <v>1</v>
      </c>
      <c r="D125" s="20">
        <v>35633</v>
      </c>
      <c r="E125" s="31">
        <v>0</v>
      </c>
      <c r="F125" s="31">
        <v>0</v>
      </c>
      <c r="G125" s="33">
        <v>0</v>
      </c>
      <c r="H125" s="33"/>
      <c r="I125" s="33">
        <v>0</v>
      </c>
      <c r="J125" s="33">
        <v>0</v>
      </c>
      <c r="K125" s="33">
        <v>0</v>
      </c>
      <c r="L125" s="33">
        <v>0</v>
      </c>
      <c r="M125" s="33">
        <v>0</v>
      </c>
    </row>
    <row r="126" spans="1:13">
      <c r="A126">
        <v>2</v>
      </c>
      <c r="B126" s="13" t="s">
        <v>597</v>
      </c>
      <c r="C126" s="13">
        <v>2</v>
      </c>
      <c r="D126" s="20">
        <v>35802</v>
      </c>
      <c r="E126" s="31">
        <v>0</v>
      </c>
      <c r="F126" s="31">
        <v>0</v>
      </c>
      <c r="G126" s="33">
        <v>0</v>
      </c>
      <c r="H126" s="33"/>
      <c r="I126" s="33">
        <v>0</v>
      </c>
      <c r="J126" s="33">
        <v>0</v>
      </c>
      <c r="K126" s="33">
        <v>0</v>
      </c>
      <c r="L126" s="33">
        <v>0</v>
      </c>
      <c r="M126" s="33">
        <v>0</v>
      </c>
    </row>
    <row r="127" spans="1:13">
      <c r="A127">
        <v>2</v>
      </c>
      <c r="B127" s="13" t="s">
        <v>128</v>
      </c>
      <c r="C127" s="13">
        <v>1</v>
      </c>
      <c r="D127" s="20">
        <v>35898</v>
      </c>
      <c r="E127" s="31">
        <v>0</v>
      </c>
      <c r="F127" s="31">
        <v>0</v>
      </c>
      <c r="G127" s="33">
        <v>0</v>
      </c>
      <c r="H127" s="33"/>
      <c r="I127" s="33">
        <v>0</v>
      </c>
      <c r="J127" s="33">
        <v>0</v>
      </c>
      <c r="K127" s="33">
        <v>0</v>
      </c>
      <c r="L127" s="33"/>
      <c r="M127" s="33">
        <v>0</v>
      </c>
    </row>
    <row r="128" spans="1:13">
      <c r="A128">
        <v>2</v>
      </c>
      <c r="B128" s="13" t="s">
        <v>598</v>
      </c>
      <c r="C128" s="13">
        <v>1</v>
      </c>
      <c r="D128" s="20">
        <v>35635</v>
      </c>
      <c r="E128" s="31">
        <v>0</v>
      </c>
      <c r="F128" s="31">
        <v>0</v>
      </c>
      <c r="G128" s="31">
        <v>0</v>
      </c>
      <c r="H128" s="31"/>
      <c r="I128" s="31">
        <v>8.7999999999999995E-2</v>
      </c>
      <c r="J128" s="31">
        <v>4.3999999999999997E-2</v>
      </c>
      <c r="K128" s="31">
        <v>0</v>
      </c>
      <c r="L128" s="31">
        <v>0</v>
      </c>
      <c r="M128" s="31">
        <v>0</v>
      </c>
    </row>
    <row r="129" spans="1:13">
      <c r="A129">
        <v>2</v>
      </c>
      <c r="B129" s="13" t="s">
        <v>598</v>
      </c>
      <c r="C129" s="13">
        <v>2</v>
      </c>
      <c r="D129" s="20">
        <v>35802</v>
      </c>
      <c r="E129" s="31">
        <v>0</v>
      </c>
      <c r="F129" s="31">
        <v>0</v>
      </c>
      <c r="G129" s="31">
        <v>0</v>
      </c>
      <c r="H129" s="31"/>
      <c r="I129" s="31">
        <v>0</v>
      </c>
      <c r="J129" s="31">
        <v>0</v>
      </c>
      <c r="K129" s="31">
        <v>0</v>
      </c>
      <c r="L129" s="31">
        <v>0</v>
      </c>
      <c r="M129" s="31">
        <v>0</v>
      </c>
    </row>
    <row r="130" spans="1:13">
      <c r="A130">
        <v>2</v>
      </c>
      <c r="B130" s="13" t="s">
        <v>598</v>
      </c>
      <c r="C130" s="13">
        <v>3</v>
      </c>
      <c r="D130" s="20">
        <v>35954</v>
      </c>
      <c r="E130" s="31">
        <v>0</v>
      </c>
      <c r="F130" s="31">
        <v>0</v>
      </c>
      <c r="G130" s="31">
        <v>0</v>
      </c>
      <c r="H130" s="31"/>
      <c r="I130" s="31">
        <v>0</v>
      </c>
      <c r="J130" s="31">
        <v>0</v>
      </c>
      <c r="K130" s="31">
        <v>0</v>
      </c>
      <c r="L130" s="31"/>
      <c r="M130" s="31">
        <v>0</v>
      </c>
    </row>
    <row r="131" spans="1:13">
      <c r="A131">
        <v>2</v>
      </c>
      <c r="B131" s="13" t="s">
        <v>101</v>
      </c>
      <c r="C131" s="13">
        <v>1</v>
      </c>
      <c r="D131" s="20">
        <v>35963</v>
      </c>
      <c r="E131" s="31">
        <v>0</v>
      </c>
      <c r="F131" s="31">
        <v>0</v>
      </c>
      <c r="G131" s="31">
        <v>0</v>
      </c>
      <c r="H131" s="31"/>
      <c r="I131" s="31">
        <v>0</v>
      </c>
      <c r="J131" s="31">
        <v>0</v>
      </c>
      <c r="K131" s="31">
        <v>0</v>
      </c>
      <c r="L131" s="31"/>
      <c r="M131" s="31">
        <v>0</v>
      </c>
    </row>
    <row r="132" spans="1:13">
      <c r="A132">
        <v>2</v>
      </c>
      <c r="B132" s="13" t="s">
        <v>102</v>
      </c>
      <c r="C132" s="13">
        <v>1</v>
      </c>
      <c r="D132" s="20">
        <v>35954</v>
      </c>
      <c r="E132" s="31">
        <v>0</v>
      </c>
      <c r="F132" s="31">
        <v>0</v>
      </c>
      <c r="G132" s="31">
        <v>0</v>
      </c>
      <c r="H132" s="31"/>
      <c r="I132" s="31">
        <v>0</v>
      </c>
      <c r="J132" s="31">
        <v>0</v>
      </c>
      <c r="K132" s="31">
        <v>0</v>
      </c>
      <c r="L132" s="31"/>
      <c r="M132" s="31">
        <v>0</v>
      </c>
    </row>
    <row r="133" spans="1:13">
      <c r="A133">
        <v>2</v>
      </c>
      <c r="B133" s="13" t="s">
        <v>601</v>
      </c>
      <c r="C133" s="13">
        <v>1</v>
      </c>
      <c r="D133" s="20">
        <v>35600</v>
      </c>
      <c r="E133" s="31">
        <v>0</v>
      </c>
      <c r="F133" s="31">
        <v>0</v>
      </c>
      <c r="G133" s="33">
        <v>0</v>
      </c>
      <c r="H133" s="33"/>
      <c r="I133" s="33">
        <v>0</v>
      </c>
      <c r="J133" s="33">
        <v>0</v>
      </c>
      <c r="K133" s="33">
        <v>0</v>
      </c>
      <c r="L133" s="33">
        <v>0</v>
      </c>
      <c r="M133" s="33">
        <v>0</v>
      </c>
    </row>
    <row r="134" spans="1:13">
      <c r="A134">
        <v>2</v>
      </c>
      <c r="B134" s="13" t="s">
        <v>601</v>
      </c>
      <c r="C134" s="13">
        <v>2</v>
      </c>
      <c r="D134" s="20">
        <v>35781</v>
      </c>
      <c r="E134" s="31">
        <v>0</v>
      </c>
      <c r="F134" s="31">
        <v>0</v>
      </c>
      <c r="G134" s="33">
        <v>0</v>
      </c>
      <c r="H134" s="33"/>
      <c r="I134" s="33">
        <v>0</v>
      </c>
      <c r="J134" s="33">
        <v>0</v>
      </c>
      <c r="K134" s="33">
        <v>0</v>
      </c>
      <c r="L134" s="33">
        <v>0</v>
      </c>
      <c r="M134" s="33">
        <v>0</v>
      </c>
    </row>
    <row r="135" spans="1:13">
      <c r="A135">
        <v>2</v>
      </c>
      <c r="B135" s="13" t="s">
        <v>602</v>
      </c>
      <c r="C135" s="13">
        <v>1</v>
      </c>
      <c r="D135" s="20">
        <v>35628</v>
      </c>
      <c r="E135" s="31">
        <v>0</v>
      </c>
      <c r="F135" s="31">
        <v>0</v>
      </c>
      <c r="G135" s="31">
        <v>0</v>
      </c>
      <c r="H135" s="31"/>
      <c r="I135" s="31">
        <v>0</v>
      </c>
      <c r="J135" s="31">
        <v>0</v>
      </c>
      <c r="K135" s="31">
        <v>0</v>
      </c>
      <c r="L135" s="31">
        <v>0</v>
      </c>
      <c r="M135" s="31">
        <v>0</v>
      </c>
    </row>
    <row r="136" spans="1:13">
      <c r="A136">
        <v>2</v>
      </c>
      <c r="B136" s="13" t="s">
        <v>602</v>
      </c>
      <c r="C136" s="13">
        <v>2</v>
      </c>
      <c r="D136" s="20">
        <v>35758</v>
      </c>
      <c r="E136" s="31">
        <v>0</v>
      </c>
      <c r="F136" s="31">
        <v>0</v>
      </c>
      <c r="G136" s="31">
        <v>0</v>
      </c>
      <c r="H136" s="31"/>
      <c r="I136" s="31">
        <v>0</v>
      </c>
      <c r="J136" s="31">
        <v>0</v>
      </c>
      <c r="K136" s="31">
        <v>0</v>
      </c>
      <c r="L136" s="31">
        <v>0</v>
      </c>
      <c r="M136" s="31">
        <v>0</v>
      </c>
    </row>
    <row r="137" spans="1:13">
      <c r="A137">
        <v>2</v>
      </c>
      <c r="B137" s="13" t="s">
        <v>602</v>
      </c>
      <c r="C137" s="13">
        <v>3</v>
      </c>
      <c r="D137" s="20">
        <v>35912</v>
      </c>
      <c r="E137" s="31">
        <v>0</v>
      </c>
      <c r="F137" s="31">
        <v>0</v>
      </c>
      <c r="G137" s="31">
        <v>0</v>
      </c>
      <c r="H137" s="31"/>
      <c r="I137" s="31">
        <v>0</v>
      </c>
      <c r="J137" s="31">
        <v>0</v>
      </c>
      <c r="K137" s="31">
        <v>0</v>
      </c>
      <c r="L137" s="31"/>
      <c r="M137" s="31">
        <v>0</v>
      </c>
    </row>
    <row r="138" spans="1:13">
      <c r="A138">
        <v>2</v>
      </c>
      <c r="B138" s="13" t="s">
        <v>603</v>
      </c>
      <c r="C138" s="13">
        <v>1</v>
      </c>
      <c r="D138" s="20">
        <v>35570</v>
      </c>
      <c r="E138" s="31">
        <v>0</v>
      </c>
      <c r="F138" s="31">
        <v>0</v>
      </c>
      <c r="G138" s="31">
        <v>0</v>
      </c>
      <c r="H138" s="31"/>
      <c r="I138" s="31">
        <v>0</v>
      </c>
      <c r="J138" s="31">
        <v>0</v>
      </c>
      <c r="K138" s="31">
        <v>0</v>
      </c>
      <c r="L138" s="31">
        <v>0</v>
      </c>
      <c r="M138" s="31">
        <v>0</v>
      </c>
    </row>
    <row r="139" spans="1:13">
      <c r="A139">
        <v>2</v>
      </c>
      <c r="B139" s="13" t="s">
        <v>603</v>
      </c>
      <c r="C139" s="13">
        <v>2</v>
      </c>
      <c r="D139" s="20">
        <v>35758</v>
      </c>
      <c r="E139" s="31">
        <v>0</v>
      </c>
      <c r="F139" s="31">
        <v>0</v>
      </c>
      <c r="G139" s="31">
        <v>0</v>
      </c>
      <c r="H139" s="31"/>
      <c r="I139" s="31">
        <v>0</v>
      </c>
      <c r="J139" s="31">
        <v>0</v>
      </c>
      <c r="K139" s="31">
        <v>0</v>
      </c>
      <c r="L139" s="31">
        <v>0</v>
      </c>
      <c r="M139" s="31">
        <v>0</v>
      </c>
    </row>
    <row r="140" spans="1:13">
      <c r="A140">
        <v>2</v>
      </c>
      <c r="B140" s="13" t="s">
        <v>603</v>
      </c>
      <c r="C140" s="13">
        <v>3</v>
      </c>
      <c r="D140" s="20">
        <v>35912</v>
      </c>
      <c r="E140" s="31">
        <v>0</v>
      </c>
      <c r="F140" s="31">
        <v>0</v>
      </c>
      <c r="G140" s="31">
        <v>0</v>
      </c>
      <c r="H140" s="31"/>
      <c r="I140" s="31">
        <v>0</v>
      </c>
      <c r="J140" s="31">
        <v>0</v>
      </c>
      <c r="K140" s="31">
        <v>0</v>
      </c>
      <c r="L140" s="31"/>
      <c r="M140" s="31">
        <v>0</v>
      </c>
    </row>
    <row r="141" spans="1:13">
      <c r="A141">
        <v>2</v>
      </c>
      <c r="B141" s="13" t="s">
        <v>604</v>
      </c>
      <c r="C141" s="13">
        <v>1</v>
      </c>
      <c r="D141" s="20">
        <v>35593</v>
      </c>
      <c r="E141" s="31">
        <v>0</v>
      </c>
      <c r="F141" s="31">
        <v>0</v>
      </c>
      <c r="G141" s="33">
        <v>0</v>
      </c>
      <c r="H141" s="33"/>
      <c r="I141" s="33">
        <v>0</v>
      </c>
      <c r="J141" s="33">
        <v>0</v>
      </c>
      <c r="K141" s="33">
        <v>0</v>
      </c>
      <c r="L141" s="33">
        <v>0</v>
      </c>
      <c r="M141" s="33">
        <v>0</v>
      </c>
    </row>
    <row r="142" spans="1:13">
      <c r="A142">
        <v>2</v>
      </c>
      <c r="B142" s="13" t="s">
        <v>604</v>
      </c>
      <c r="C142" s="13">
        <v>2</v>
      </c>
      <c r="D142" s="20">
        <v>35873</v>
      </c>
      <c r="E142" s="31">
        <v>0</v>
      </c>
      <c r="F142" s="31">
        <v>0</v>
      </c>
      <c r="G142" s="33">
        <v>0</v>
      </c>
      <c r="H142" s="33"/>
      <c r="I142" s="33">
        <v>0</v>
      </c>
      <c r="J142" s="33">
        <v>0</v>
      </c>
      <c r="K142" s="33">
        <v>0</v>
      </c>
      <c r="L142" s="33">
        <v>0</v>
      </c>
      <c r="M142" s="33">
        <v>0</v>
      </c>
    </row>
    <row r="143" spans="1:13">
      <c r="A143">
        <v>2</v>
      </c>
      <c r="B143" s="13" t="s">
        <v>605</v>
      </c>
      <c r="C143" s="13">
        <v>1</v>
      </c>
      <c r="D143" s="20">
        <v>35625</v>
      </c>
      <c r="E143" s="31">
        <v>0</v>
      </c>
      <c r="F143" s="31">
        <v>0</v>
      </c>
      <c r="G143" s="33">
        <v>0</v>
      </c>
      <c r="H143" s="33"/>
      <c r="I143" s="33">
        <v>0</v>
      </c>
      <c r="J143" s="33">
        <v>0</v>
      </c>
      <c r="K143" s="33">
        <v>0</v>
      </c>
      <c r="L143" s="33">
        <v>0</v>
      </c>
      <c r="M143" s="33">
        <v>0</v>
      </c>
    </row>
    <row r="144" spans="1:13">
      <c r="A144">
        <v>2</v>
      </c>
      <c r="B144" s="13" t="s">
        <v>605</v>
      </c>
      <c r="C144" s="13">
        <v>2</v>
      </c>
      <c r="D144" s="20">
        <v>35844</v>
      </c>
      <c r="E144" s="31">
        <v>0</v>
      </c>
      <c r="F144" s="31">
        <v>0</v>
      </c>
      <c r="G144" s="33">
        <v>0</v>
      </c>
      <c r="H144" s="33"/>
      <c r="I144" s="34">
        <v>0</v>
      </c>
      <c r="J144" s="34">
        <v>0</v>
      </c>
      <c r="K144" s="33">
        <v>0</v>
      </c>
      <c r="L144" s="33">
        <v>0</v>
      </c>
      <c r="M144" s="33">
        <v>0</v>
      </c>
    </row>
    <row r="145" spans="1:13">
      <c r="A145">
        <v>2</v>
      </c>
      <c r="B145" s="13" t="s">
        <v>129</v>
      </c>
      <c r="C145" s="13">
        <v>3</v>
      </c>
      <c r="D145" s="20">
        <v>35929</v>
      </c>
      <c r="E145" s="31">
        <v>0</v>
      </c>
      <c r="F145" s="31">
        <v>0</v>
      </c>
      <c r="G145" s="33">
        <v>0</v>
      </c>
      <c r="H145" s="33"/>
      <c r="I145" s="34">
        <v>0</v>
      </c>
      <c r="J145" s="34">
        <v>0</v>
      </c>
      <c r="K145" s="33">
        <v>0</v>
      </c>
      <c r="L145" s="33"/>
      <c r="M145" s="33">
        <v>0</v>
      </c>
    </row>
    <row r="146" spans="1:13">
      <c r="A146">
        <v>2</v>
      </c>
      <c r="B146" s="13" t="s">
        <v>606</v>
      </c>
      <c r="C146" s="13">
        <v>1</v>
      </c>
      <c r="D146" s="20">
        <v>35625</v>
      </c>
      <c r="E146" s="31">
        <v>0</v>
      </c>
      <c r="F146" s="31">
        <v>0</v>
      </c>
      <c r="G146" s="33">
        <v>0</v>
      </c>
      <c r="H146" s="33"/>
      <c r="I146" s="34">
        <v>0</v>
      </c>
      <c r="J146" s="34">
        <v>0</v>
      </c>
      <c r="K146" s="33">
        <v>0</v>
      </c>
      <c r="L146" s="33">
        <v>0</v>
      </c>
      <c r="M146" s="33">
        <v>0</v>
      </c>
    </row>
    <row r="147" spans="1:13">
      <c r="A147">
        <v>2</v>
      </c>
      <c r="B147" s="13" t="s">
        <v>606</v>
      </c>
      <c r="C147" s="13">
        <v>2</v>
      </c>
      <c r="D147" s="20">
        <v>35844</v>
      </c>
      <c r="E147" s="31">
        <v>0</v>
      </c>
      <c r="F147" s="31">
        <v>0</v>
      </c>
      <c r="G147" s="33">
        <v>0</v>
      </c>
      <c r="H147" s="33"/>
      <c r="I147" s="34">
        <v>4.1000000000000002E-2</v>
      </c>
      <c r="J147" s="34">
        <v>0</v>
      </c>
      <c r="K147" s="33">
        <v>0</v>
      </c>
      <c r="L147" s="33">
        <v>0</v>
      </c>
      <c r="M147" s="33">
        <v>0</v>
      </c>
    </row>
    <row r="148" spans="1:13">
      <c r="A148">
        <v>2</v>
      </c>
      <c r="B148" s="13" t="s">
        <v>606</v>
      </c>
      <c r="C148" s="13">
        <v>3</v>
      </c>
      <c r="D148" s="20">
        <v>35928</v>
      </c>
      <c r="E148" s="31">
        <v>0</v>
      </c>
      <c r="F148" s="31">
        <v>0</v>
      </c>
      <c r="G148" s="33">
        <v>0</v>
      </c>
      <c r="H148" s="33"/>
      <c r="I148" s="34">
        <v>0</v>
      </c>
      <c r="J148" s="34">
        <v>0</v>
      </c>
      <c r="K148" s="33">
        <v>0</v>
      </c>
      <c r="L148" s="33"/>
      <c r="M148" s="33">
        <v>0</v>
      </c>
    </row>
    <row r="149" spans="1:13">
      <c r="A149">
        <v>2</v>
      </c>
      <c r="B149" s="13" t="s">
        <v>103</v>
      </c>
      <c r="C149" s="13">
        <v>1</v>
      </c>
      <c r="D149" s="20">
        <v>35957</v>
      </c>
      <c r="E149" s="31">
        <v>0</v>
      </c>
      <c r="F149" s="31">
        <v>0</v>
      </c>
      <c r="G149" s="31">
        <v>0</v>
      </c>
      <c r="H149" s="31"/>
      <c r="I149" s="31">
        <v>0</v>
      </c>
      <c r="J149" s="31">
        <v>0</v>
      </c>
      <c r="K149" s="31">
        <v>0</v>
      </c>
      <c r="L149" s="31"/>
      <c r="M149" s="31">
        <v>0</v>
      </c>
    </row>
    <row r="150" spans="1:13">
      <c r="A150">
        <v>2</v>
      </c>
      <c r="B150" s="13" t="s">
        <v>607</v>
      </c>
      <c r="C150" s="13">
        <v>1</v>
      </c>
      <c r="D150" s="20">
        <v>35563</v>
      </c>
      <c r="E150" s="31">
        <v>0</v>
      </c>
      <c r="F150" s="31">
        <v>0</v>
      </c>
      <c r="G150" s="31">
        <v>0</v>
      </c>
      <c r="H150" s="31"/>
      <c r="I150" s="31">
        <v>0</v>
      </c>
      <c r="J150" s="31">
        <v>0</v>
      </c>
      <c r="K150" s="31">
        <v>0</v>
      </c>
      <c r="L150" s="31">
        <v>0</v>
      </c>
      <c r="M150" s="31">
        <v>0</v>
      </c>
    </row>
    <row r="151" spans="1:13">
      <c r="A151">
        <v>2</v>
      </c>
      <c r="B151" s="13" t="s">
        <v>607</v>
      </c>
      <c r="C151" s="13">
        <v>2</v>
      </c>
      <c r="D151" s="20">
        <v>35766</v>
      </c>
      <c r="E151" s="31">
        <v>0</v>
      </c>
      <c r="F151" s="31">
        <v>0</v>
      </c>
      <c r="G151" s="31">
        <v>0</v>
      </c>
      <c r="H151" s="31"/>
      <c r="I151" s="31">
        <v>0</v>
      </c>
      <c r="J151" s="31">
        <v>0</v>
      </c>
      <c r="K151" s="31">
        <v>0</v>
      </c>
      <c r="L151" s="31">
        <v>0</v>
      </c>
      <c r="M151" s="31">
        <v>0</v>
      </c>
    </row>
    <row r="152" spans="1:13">
      <c r="A152">
        <v>2</v>
      </c>
      <c r="B152" s="13" t="s">
        <v>608</v>
      </c>
      <c r="C152" s="13">
        <v>1</v>
      </c>
      <c r="D152" s="20">
        <v>35563</v>
      </c>
      <c r="E152" s="31">
        <v>0</v>
      </c>
      <c r="F152" s="31">
        <v>0</v>
      </c>
      <c r="G152" s="31">
        <v>0</v>
      </c>
      <c r="H152" s="31"/>
      <c r="I152" s="31">
        <v>0</v>
      </c>
      <c r="J152" s="31">
        <v>0</v>
      </c>
      <c r="K152" s="31">
        <v>0</v>
      </c>
      <c r="L152" s="31">
        <v>0</v>
      </c>
      <c r="M152" s="31">
        <v>0</v>
      </c>
    </row>
    <row r="153" spans="1:13">
      <c r="A153">
        <v>2</v>
      </c>
      <c r="B153" s="13" t="s">
        <v>608</v>
      </c>
      <c r="C153" s="13">
        <v>2</v>
      </c>
      <c r="D153" s="20">
        <v>35807</v>
      </c>
      <c r="E153" s="31">
        <v>0</v>
      </c>
      <c r="F153" s="31">
        <v>0</v>
      </c>
      <c r="G153" s="31">
        <v>0</v>
      </c>
      <c r="H153" s="31"/>
      <c r="I153" s="31">
        <v>0</v>
      </c>
      <c r="J153" s="31">
        <v>0</v>
      </c>
      <c r="K153" s="31">
        <v>0</v>
      </c>
      <c r="L153" s="31">
        <v>0</v>
      </c>
      <c r="M153" s="31">
        <v>0</v>
      </c>
    </row>
    <row r="154" spans="1:13">
      <c r="A154">
        <v>2</v>
      </c>
      <c r="B154" s="13" t="s">
        <v>608</v>
      </c>
      <c r="C154" s="13">
        <v>3</v>
      </c>
      <c r="D154" s="20">
        <v>35949</v>
      </c>
      <c r="E154" s="31">
        <v>0</v>
      </c>
      <c r="F154" s="31">
        <v>0</v>
      </c>
      <c r="G154" s="31">
        <v>0</v>
      </c>
      <c r="H154" s="31"/>
      <c r="I154" s="31">
        <v>0</v>
      </c>
      <c r="J154" s="31">
        <v>0</v>
      </c>
      <c r="K154" s="31">
        <v>0</v>
      </c>
      <c r="L154" s="31"/>
      <c r="M154" s="31">
        <v>0</v>
      </c>
    </row>
    <row r="155" spans="1:13">
      <c r="A155">
        <v>2</v>
      </c>
      <c r="B155" s="13" t="s">
        <v>609</v>
      </c>
      <c r="C155" s="13">
        <v>1</v>
      </c>
      <c r="D155" s="20">
        <v>35620</v>
      </c>
      <c r="E155" s="31">
        <v>0</v>
      </c>
      <c r="F155" s="31">
        <v>0</v>
      </c>
      <c r="G155" s="31">
        <v>0</v>
      </c>
      <c r="H155" s="31"/>
      <c r="I155" s="31">
        <v>0</v>
      </c>
      <c r="J155" s="31">
        <v>0</v>
      </c>
      <c r="K155" s="31">
        <v>0</v>
      </c>
      <c r="L155" s="31">
        <v>0</v>
      </c>
      <c r="M155" s="31">
        <v>0</v>
      </c>
    </row>
    <row r="156" spans="1:13">
      <c r="A156">
        <v>2</v>
      </c>
      <c r="B156" s="13" t="s">
        <v>609</v>
      </c>
      <c r="C156" s="13">
        <v>2</v>
      </c>
      <c r="D156" s="20">
        <v>35803</v>
      </c>
      <c r="E156" s="31">
        <v>0</v>
      </c>
      <c r="F156" s="31">
        <v>0</v>
      </c>
      <c r="G156" s="31">
        <v>0</v>
      </c>
      <c r="H156" s="31"/>
      <c r="I156" s="31">
        <v>0</v>
      </c>
      <c r="J156" s="31">
        <v>0</v>
      </c>
      <c r="K156" s="31">
        <v>0</v>
      </c>
      <c r="L156" s="31">
        <v>0</v>
      </c>
      <c r="M156" s="31">
        <v>0</v>
      </c>
    </row>
    <row r="157" spans="1:13">
      <c r="A157">
        <v>2</v>
      </c>
      <c r="B157" s="13" t="s">
        <v>609</v>
      </c>
      <c r="C157" s="13">
        <v>3</v>
      </c>
      <c r="D157" s="20">
        <v>35942</v>
      </c>
      <c r="E157" s="31">
        <v>0</v>
      </c>
      <c r="F157" s="31">
        <v>0</v>
      </c>
      <c r="G157" s="31">
        <v>0</v>
      </c>
      <c r="H157" s="31"/>
      <c r="I157" s="31">
        <v>0</v>
      </c>
      <c r="J157" s="31">
        <v>0</v>
      </c>
      <c r="K157" s="31">
        <v>0</v>
      </c>
      <c r="L157" s="31"/>
      <c r="M157" s="31">
        <v>0</v>
      </c>
    </row>
    <row r="158" spans="1:13">
      <c r="A158">
        <v>2</v>
      </c>
      <c r="B158" s="13" t="s">
        <v>610</v>
      </c>
      <c r="C158" s="13">
        <v>1</v>
      </c>
      <c r="D158" s="20">
        <v>35607</v>
      </c>
      <c r="E158" s="31">
        <v>0</v>
      </c>
      <c r="F158" s="31"/>
      <c r="G158" s="33">
        <v>0</v>
      </c>
      <c r="H158" s="33"/>
      <c r="I158" s="33">
        <v>0</v>
      </c>
      <c r="J158" s="33">
        <v>0</v>
      </c>
      <c r="K158" s="33">
        <v>0</v>
      </c>
      <c r="L158" s="33">
        <v>0.02</v>
      </c>
      <c r="M158" s="33">
        <v>0.02</v>
      </c>
    </row>
    <row r="159" spans="1:13">
      <c r="A159">
        <v>2</v>
      </c>
      <c r="B159" s="13" t="s">
        <v>610</v>
      </c>
      <c r="C159" s="13">
        <v>2</v>
      </c>
      <c r="D159" s="20">
        <v>35780</v>
      </c>
      <c r="E159" s="31">
        <v>0</v>
      </c>
      <c r="F159" s="31">
        <v>0</v>
      </c>
      <c r="G159" s="33">
        <v>0</v>
      </c>
      <c r="H159" s="33"/>
      <c r="I159" s="33">
        <v>0</v>
      </c>
      <c r="J159" s="33">
        <v>0</v>
      </c>
      <c r="K159" s="33">
        <v>0</v>
      </c>
      <c r="L159" s="33">
        <v>0</v>
      </c>
      <c r="M159" s="33">
        <v>0</v>
      </c>
    </row>
    <row r="160" spans="1:13">
      <c r="A160">
        <v>2</v>
      </c>
      <c r="B160" s="13" t="s">
        <v>130</v>
      </c>
      <c r="C160" s="13">
        <v>1</v>
      </c>
      <c r="D160" s="20">
        <v>35934</v>
      </c>
      <c r="E160" s="31">
        <v>0</v>
      </c>
      <c r="F160" s="31">
        <v>0</v>
      </c>
      <c r="G160" s="33">
        <v>0</v>
      </c>
      <c r="H160" s="33"/>
      <c r="I160" s="33">
        <v>0</v>
      </c>
      <c r="J160" s="33">
        <v>0</v>
      </c>
      <c r="K160" s="33">
        <v>0</v>
      </c>
      <c r="L160" s="33"/>
      <c r="M160" s="33">
        <v>0</v>
      </c>
    </row>
    <row r="161" spans="1:13">
      <c r="A161">
        <v>2</v>
      </c>
      <c r="B161" s="13" t="s">
        <v>131</v>
      </c>
      <c r="C161" s="13">
        <v>1</v>
      </c>
      <c r="D161" s="20">
        <v>35913</v>
      </c>
      <c r="E161" s="31">
        <v>0</v>
      </c>
      <c r="F161" s="31">
        <v>0</v>
      </c>
      <c r="G161" s="33">
        <v>0</v>
      </c>
      <c r="H161" s="33"/>
      <c r="I161" s="33">
        <v>0</v>
      </c>
      <c r="J161" s="33">
        <v>0</v>
      </c>
      <c r="K161" s="33">
        <v>0</v>
      </c>
      <c r="L161" s="33"/>
      <c r="M161" s="33">
        <v>0</v>
      </c>
    </row>
    <row r="162" spans="1:13">
      <c r="A162">
        <v>2</v>
      </c>
      <c r="B162" s="13" t="s">
        <v>132</v>
      </c>
      <c r="C162" s="13">
        <v>1</v>
      </c>
      <c r="D162" s="20">
        <v>35898</v>
      </c>
      <c r="E162" s="31">
        <v>0</v>
      </c>
      <c r="F162" s="31">
        <v>0</v>
      </c>
      <c r="G162" s="33">
        <v>0</v>
      </c>
      <c r="H162" s="33"/>
      <c r="I162" s="34">
        <v>0</v>
      </c>
      <c r="J162" s="34">
        <v>0</v>
      </c>
      <c r="K162" s="33">
        <v>0</v>
      </c>
      <c r="L162" s="33"/>
      <c r="M162" s="33">
        <v>0</v>
      </c>
    </row>
    <row r="163" spans="1:13">
      <c r="A163">
        <v>2</v>
      </c>
      <c r="B163" s="13" t="s">
        <v>615</v>
      </c>
      <c r="C163" s="13">
        <v>1</v>
      </c>
      <c r="D163" s="20">
        <v>35620</v>
      </c>
      <c r="E163" s="31">
        <v>0</v>
      </c>
      <c r="F163" s="31">
        <v>0</v>
      </c>
      <c r="G163" s="31">
        <v>0</v>
      </c>
      <c r="H163" s="31"/>
      <c r="I163" s="31">
        <v>0</v>
      </c>
      <c r="J163" s="31">
        <v>0</v>
      </c>
      <c r="K163" s="31">
        <v>2.0999999999999999E-3</v>
      </c>
      <c r="L163" s="31">
        <v>0</v>
      </c>
      <c r="M163" s="31">
        <v>2.0999999999999999E-3</v>
      </c>
    </row>
    <row r="164" spans="1:13">
      <c r="A164">
        <v>2</v>
      </c>
      <c r="B164" s="13" t="s">
        <v>615</v>
      </c>
      <c r="C164" s="13">
        <v>2</v>
      </c>
      <c r="D164" s="20">
        <v>35809</v>
      </c>
      <c r="E164" s="31">
        <v>0</v>
      </c>
      <c r="F164" s="31">
        <v>0</v>
      </c>
      <c r="G164" s="31">
        <v>0</v>
      </c>
      <c r="H164" s="31"/>
      <c r="I164" s="31">
        <v>0</v>
      </c>
      <c r="J164" s="31">
        <v>0</v>
      </c>
      <c r="K164" s="31">
        <v>0</v>
      </c>
      <c r="L164" s="31">
        <v>0</v>
      </c>
      <c r="M164" s="31">
        <v>0</v>
      </c>
    </row>
    <row r="165" spans="1:13">
      <c r="A165">
        <v>2</v>
      </c>
      <c r="B165" s="13" t="s">
        <v>615</v>
      </c>
      <c r="C165" s="13">
        <v>3</v>
      </c>
      <c r="D165" s="20">
        <v>35964</v>
      </c>
      <c r="E165" s="31">
        <v>0</v>
      </c>
      <c r="F165" s="31">
        <v>0</v>
      </c>
      <c r="G165" s="31">
        <v>0</v>
      </c>
      <c r="H165" s="31"/>
      <c r="I165" s="31">
        <v>0</v>
      </c>
      <c r="J165" s="31">
        <v>0</v>
      </c>
      <c r="K165" s="31">
        <v>0</v>
      </c>
      <c r="L165" s="31"/>
      <c r="M165" s="31">
        <v>0</v>
      </c>
    </row>
    <row r="166" spans="1:13">
      <c r="A166">
        <v>2</v>
      </c>
      <c r="B166" s="13" t="s">
        <v>104</v>
      </c>
      <c r="C166" s="13">
        <v>1</v>
      </c>
      <c r="D166" s="20">
        <v>35964</v>
      </c>
      <c r="E166" s="31">
        <v>0</v>
      </c>
      <c r="F166" s="31">
        <v>0</v>
      </c>
      <c r="G166" s="31">
        <v>0</v>
      </c>
      <c r="H166" s="31"/>
      <c r="I166" s="31">
        <v>0</v>
      </c>
      <c r="J166" s="31">
        <v>0</v>
      </c>
      <c r="K166" s="31">
        <v>0</v>
      </c>
      <c r="L166" s="31"/>
      <c r="M166" s="31">
        <v>0</v>
      </c>
    </row>
    <row r="167" spans="1:13">
      <c r="A167">
        <v>2</v>
      </c>
      <c r="B167" s="13" t="s">
        <v>172</v>
      </c>
      <c r="C167" s="13">
        <v>1</v>
      </c>
      <c r="D167" s="20">
        <v>35964</v>
      </c>
      <c r="E167" s="31">
        <v>200</v>
      </c>
      <c r="F167" s="31">
        <v>200</v>
      </c>
      <c r="G167" s="31">
        <v>200</v>
      </c>
      <c r="H167" s="31"/>
      <c r="I167" s="31">
        <v>0.61299999999999999</v>
      </c>
      <c r="J167" s="31">
        <v>8.8620000000000001</v>
      </c>
      <c r="K167" s="31">
        <v>0</v>
      </c>
      <c r="L167" s="31"/>
      <c r="M167" s="31">
        <v>0</v>
      </c>
    </row>
    <row r="168" spans="1:13">
      <c r="A168">
        <v>2</v>
      </c>
      <c r="B168" s="13" t="s">
        <v>173</v>
      </c>
      <c r="C168" s="13">
        <v>1</v>
      </c>
      <c r="D168" s="20">
        <v>35964</v>
      </c>
      <c r="E168" s="31">
        <v>0</v>
      </c>
      <c r="F168" s="31">
        <v>0</v>
      </c>
      <c r="G168" s="31">
        <v>0</v>
      </c>
      <c r="H168" s="31"/>
      <c r="I168" s="31">
        <v>0</v>
      </c>
      <c r="J168" s="31">
        <v>0</v>
      </c>
      <c r="K168" s="31">
        <v>0</v>
      </c>
      <c r="L168" s="31"/>
      <c r="M168" s="31">
        <v>0</v>
      </c>
    </row>
    <row r="169" spans="1:13">
      <c r="A169">
        <v>2</v>
      </c>
      <c r="B169" s="13" t="s">
        <v>624</v>
      </c>
      <c r="C169" s="13">
        <v>1</v>
      </c>
      <c r="D169" s="20">
        <v>35592</v>
      </c>
      <c r="E169" s="31">
        <v>0</v>
      </c>
      <c r="F169" s="31">
        <v>0</v>
      </c>
      <c r="G169" s="31">
        <v>0</v>
      </c>
      <c r="H169" s="31"/>
      <c r="I169" s="31">
        <v>0</v>
      </c>
      <c r="J169" s="31">
        <v>0</v>
      </c>
      <c r="K169" s="31">
        <v>0</v>
      </c>
      <c r="L169" s="31">
        <v>0</v>
      </c>
      <c r="M169" s="31">
        <v>0</v>
      </c>
    </row>
    <row r="170" spans="1:13">
      <c r="A170">
        <v>2</v>
      </c>
      <c r="B170" s="13" t="s">
        <v>624</v>
      </c>
      <c r="C170" s="13">
        <v>2</v>
      </c>
      <c r="D170" s="20">
        <v>35838</v>
      </c>
      <c r="E170" s="31">
        <v>0</v>
      </c>
      <c r="F170" s="31">
        <v>0</v>
      </c>
      <c r="G170" s="31">
        <v>0</v>
      </c>
      <c r="H170" s="31"/>
      <c r="I170" s="31">
        <v>0</v>
      </c>
      <c r="J170" s="31">
        <v>0</v>
      </c>
      <c r="K170" s="31">
        <v>0</v>
      </c>
      <c r="L170" s="31">
        <v>0</v>
      </c>
      <c r="M170" s="31">
        <v>0</v>
      </c>
    </row>
    <row r="171" spans="1:13">
      <c r="A171">
        <v>2</v>
      </c>
      <c r="B171" s="13" t="s">
        <v>625</v>
      </c>
      <c r="C171" s="13">
        <v>1</v>
      </c>
      <c r="D171" s="20">
        <v>35606</v>
      </c>
      <c r="E171" s="31">
        <v>0</v>
      </c>
      <c r="F171" s="31">
        <v>0</v>
      </c>
      <c r="G171" s="31">
        <v>0</v>
      </c>
      <c r="H171" s="31"/>
      <c r="I171" s="31">
        <v>3.7999999999999999E-2</v>
      </c>
      <c r="J171" s="31">
        <v>0</v>
      </c>
      <c r="K171" s="31">
        <v>0</v>
      </c>
      <c r="L171" s="31">
        <v>0</v>
      </c>
      <c r="M171" s="31">
        <v>0</v>
      </c>
    </row>
    <row r="172" spans="1:13">
      <c r="A172">
        <v>2</v>
      </c>
      <c r="B172" s="13" t="s">
        <v>625</v>
      </c>
      <c r="C172" s="13">
        <v>2</v>
      </c>
      <c r="D172" s="20">
        <v>35838</v>
      </c>
      <c r="E172" s="31">
        <v>0</v>
      </c>
      <c r="F172" s="31">
        <v>0</v>
      </c>
      <c r="G172" s="31">
        <v>0</v>
      </c>
      <c r="H172" s="31"/>
      <c r="I172" s="31">
        <v>0</v>
      </c>
      <c r="J172" s="31">
        <v>0</v>
      </c>
      <c r="K172" s="31">
        <v>0</v>
      </c>
      <c r="L172" s="31">
        <v>0</v>
      </c>
      <c r="M172" s="31">
        <v>0</v>
      </c>
    </row>
    <row r="173" spans="1:13">
      <c r="A173">
        <v>2</v>
      </c>
      <c r="B173" s="13" t="s">
        <v>137</v>
      </c>
      <c r="C173" s="13">
        <v>1</v>
      </c>
      <c r="D173" s="20">
        <v>35901</v>
      </c>
      <c r="E173" s="31">
        <v>0</v>
      </c>
      <c r="F173" s="31">
        <v>0</v>
      </c>
      <c r="G173" s="31">
        <v>0</v>
      </c>
      <c r="H173" s="31"/>
      <c r="I173" s="31">
        <v>0</v>
      </c>
      <c r="J173" s="31">
        <v>0</v>
      </c>
      <c r="K173" s="31">
        <v>0</v>
      </c>
      <c r="L173" s="31"/>
      <c r="M173" s="31">
        <v>0</v>
      </c>
    </row>
    <row r="174" spans="1:13">
      <c r="A174">
        <v>2</v>
      </c>
      <c r="B174" s="13" t="s">
        <v>628</v>
      </c>
      <c r="C174" s="13">
        <v>1</v>
      </c>
      <c r="D174" s="20">
        <v>35619</v>
      </c>
      <c r="E174" s="31">
        <v>0</v>
      </c>
      <c r="F174" s="31">
        <v>0</v>
      </c>
      <c r="G174" s="31">
        <v>0</v>
      </c>
      <c r="H174" s="31"/>
      <c r="I174" s="31">
        <v>0</v>
      </c>
      <c r="J174" s="31">
        <v>0</v>
      </c>
      <c r="K174" s="31">
        <v>0</v>
      </c>
      <c r="L174" s="31">
        <v>0</v>
      </c>
      <c r="M174" s="31">
        <v>0</v>
      </c>
    </row>
    <row r="175" spans="1:13">
      <c r="A175">
        <v>2</v>
      </c>
      <c r="B175" s="13" t="s">
        <v>628</v>
      </c>
      <c r="C175" s="13">
        <v>2</v>
      </c>
      <c r="D175" s="20">
        <v>35808</v>
      </c>
      <c r="E175" s="31">
        <v>0</v>
      </c>
      <c r="F175" s="31">
        <v>0</v>
      </c>
      <c r="G175" s="31">
        <v>0</v>
      </c>
      <c r="H175" s="31"/>
      <c r="I175" s="31">
        <v>0</v>
      </c>
      <c r="J175" s="31">
        <v>0</v>
      </c>
      <c r="K175" s="31">
        <v>0</v>
      </c>
      <c r="L175" s="31">
        <v>0</v>
      </c>
      <c r="M175" s="31">
        <v>0</v>
      </c>
    </row>
    <row r="176" spans="1:13" ht="16.5">
      <c r="A176">
        <v>2</v>
      </c>
      <c r="B176" s="13" t="s">
        <v>633</v>
      </c>
      <c r="C176" s="13">
        <v>1</v>
      </c>
      <c r="D176" s="20">
        <v>35585</v>
      </c>
      <c r="E176" s="31">
        <v>0</v>
      </c>
      <c r="F176" s="31">
        <v>0</v>
      </c>
      <c r="G176" s="35">
        <v>0</v>
      </c>
      <c r="H176" s="36"/>
      <c r="I176" s="36">
        <v>0</v>
      </c>
      <c r="J176" s="36">
        <v>0</v>
      </c>
      <c r="K176" s="36">
        <v>0</v>
      </c>
      <c r="L176" s="31">
        <v>0</v>
      </c>
      <c r="M176" s="36">
        <v>0</v>
      </c>
    </row>
    <row r="177" spans="1:13" ht="16.5">
      <c r="A177">
        <v>2</v>
      </c>
      <c r="B177" s="13" t="s">
        <v>633</v>
      </c>
      <c r="C177" s="13">
        <v>2</v>
      </c>
      <c r="D177" s="20">
        <v>35858</v>
      </c>
      <c r="E177" s="31">
        <v>0</v>
      </c>
      <c r="F177" s="31">
        <v>0</v>
      </c>
      <c r="G177" s="35">
        <v>0</v>
      </c>
      <c r="H177" s="36"/>
      <c r="I177" s="36">
        <v>0</v>
      </c>
      <c r="J177" s="36">
        <v>0</v>
      </c>
      <c r="K177" s="36">
        <v>0</v>
      </c>
      <c r="L177" s="31">
        <v>0</v>
      </c>
      <c r="M177" s="36">
        <v>0</v>
      </c>
    </row>
    <row r="178" spans="1:13">
      <c r="A178">
        <v>2</v>
      </c>
      <c r="B178" s="13" t="s">
        <v>108</v>
      </c>
      <c r="C178" s="13">
        <v>1</v>
      </c>
      <c r="D178" s="20">
        <v>35955</v>
      </c>
      <c r="E178" s="31">
        <v>0</v>
      </c>
      <c r="F178" s="31">
        <v>0</v>
      </c>
      <c r="G178" s="31">
        <v>0</v>
      </c>
      <c r="H178" s="31"/>
      <c r="I178" s="31">
        <v>0</v>
      </c>
      <c r="J178" s="31">
        <v>0</v>
      </c>
      <c r="K178" s="31">
        <v>0</v>
      </c>
      <c r="L178" s="31"/>
      <c r="M178" s="31">
        <v>0</v>
      </c>
    </row>
    <row r="179" spans="1:13" ht="16.5">
      <c r="A179">
        <v>2</v>
      </c>
      <c r="B179" s="13" t="s">
        <v>138</v>
      </c>
      <c r="C179" s="13">
        <v>1</v>
      </c>
      <c r="D179" s="20">
        <v>35908</v>
      </c>
      <c r="E179" s="31">
        <v>0</v>
      </c>
      <c r="F179" s="31">
        <v>21</v>
      </c>
      <c r="G179" s="35">
        <v>3</v>
      </c>
      <c r="H179" s="36"/>
      <c r="I179" s="36">
        <v>0</v>
      </c>
      <c r="J179" s="36">
        <v>0</v>
      </c>
      <c r="K179" s="36">
        <v>0</v>
      </c>
      <c r="L179" s="31"/>
      <c r="M179" s="36">
        <v>0</v>
      </c>
    </row>
    <row r="180" spans="1:13">
      <c r="A180">
        <v>2</v>
      </c>
      <c r="B180" s="13" t="s">
        <v>636</v>
      </c>
      <c r="C180" s="13">
        <v>1</v>
      </c>
      <c r="D180" s="20">
        <v>35577</v>
      </c>
      <c r="E180" s="31">
        <v>0</v>
      </c>
      <c r="F180" s="31">
        <v>0</v>
      </c>
      <c r="G180" s="31">
        <v>0</v>
      </c>
      <c r="H180" s="31"/>
      <c r="I180" s="31">
        <v>0</v>
      </c>
      <c r="J180" s="31">
        <v>0</v>
      </c>
      <c r="K180" s="31">
        <v>0</v>
      </c>
      <c r="L180" s="31">
        <v>0</v>
      </c>
      <c r="M180" s="31">
        <v>0</v>
      </c>
    </row>
    <row r="181" spans="1:13">
      <c r="A181">
        <v>2</v>
      </c>
      <c r="B181" s="13" t="s">
        <v>636</v>
      </c>
      <c r="C181" s="13">
        <v>2</v>
      </c>
      <c r="D181" s="20">
        <v>35752</v>
      </c>
      <c r="E181" s="31">
        <v>0</v>
      </c>
      <c r="F181" s="31">
        <v>0</v>
      </c>
      <c r="G181" s="31">
        <v>0</v>
      </c>
      <c r="H181" s="31"/>
      <c r="I181" s="31">
        <v>0</v>
      </c>
      <c r="J181" s="31">
        <v>0</v>
      </c>
      <c r="K181" s="31">
        <v>0</v>
      </c>
      <c r="L181" s="31">
        <v>0</v>
      </c>
      <c r="M181" s="31">
        <v>0</v>
      </c>
    </row>
    <row r="182" spans="1:13">
      <c r="A182">
        <v>2</v>
      </c>
      <c r="B182" s="13" t="s">
        <v>636</v>
      </c>
      <c r="C182" s="13">
        <v>3</v>
      </c>
      <c r="D182" s="20">
        <v>35922</v>
      </c>
      <c r="E182" s="31">
        <v>0</v>
      </c>
      <c r="F182" s="31">
        <v>0</v>
      </c>
      <c r="G182" s="31">
        <v>0</v>
      </c>
      <c r="H182" s="31"/>
      <c r="I182" s="31">
        <v>0</v>
      </c>
      <c r="J182" s="31">
        <v>0</v>
      </c>
      <c r="K182" s="31">
        <v>0</v>
      </c>
      <c r="L182" s="31"/>
      <c r="M182" s="31">
        <v>0</v>
      </c>
    </row>
    <row r="183" spans="1:13">
      <c r="A183">
        <v>2</v>
      </c>
      <c r="B183" s="13" t="s">
        <v>139</v>
      </c>
      <c r="C183" s="13">
        <v>1</v>
      </c>
      <c r="D183" s="20">
        <v>35920</v>
      </c>
      <c r="E183" s="31">
        <v>15</v>
      </c>
      <c r="F183" s="31">
        <v>4</v>
      </c>
      <c r="G183" s="31">
        <v>1</v>
      </c>
      <c r="H183" s="31"/>
      <c r="I183" s="31">
        <v>0</v>
      </c>
      <c r="J183" s="31">
        <v>0</v>
      </c>
      <c r="K183" s="31">
        <v>0</v>
      </c>
      <c r="L183" s="31"/>
      <c r="M183" s="31">
        <v>0</v>
      </c>
    </row>
    <row r="184" spans="1:13">
      <c r="A184">
        <v>2</v>
      </c>
      <c r="B184" s="13" t="s">
        <v>140</v>
      </c>
      <c r="C184" s="13">
        <v>1</v>
      </c>
      <c r="D184" s="20">
        <v>35900</v>
      </c>
      <c r="E184" s="31">
        <v>0</v>
      </c>
      <c r="F184" s="31">
        <v>0</v>
      </c>
      <c r="G184" s="31">
        <v>0</v>
      </c>
      <c r="H184" s="31"/>
      <c r="I184" s="31">
        <v>0</v>
      </c>
      <c r="J184" s="31">
        <v>0</v>
      </c>
      <c r="K184" s="31">
        <v>0</v>
      </c>
      <c r="L184" s="31"/>
      <c r="M184" s="31">
        <v>0</v>
      </c>
    </row>
    <row r="185" spans="1:13">
      <c r="A185">
        <v>2</v>
      </c>
      <c r="B185" s="13" t="s">
        <v>640</v>
      </c>
      <c r="C185" s="13">
        <v>1</v>
      </c>
      <c r="D185" s="20">
        <v>35570</v>
      </c>
      <c r="E185" s="31">
        <v>0</v>
      </c>
      <c r="F185" s="31">
        <v>0</v>
      </c>
      <c r="G185" s="31">
        <v>0</v>
      </c>
      <c r="H185" s="31"/>
      <c r="I185" s="31">
        <v>0</v>
      </c>
      <c r="J185" s="31">
        <v>0</v>
      </c>
      <c r="K185" s="31">
        <v>0</v>
      </c>
      <c r="L185" s="31">
        <v>0</v>
      </c>
      <c r="M185" s="31">
        <v>0</v>
      </c>
    </row>
    <row r="186" spans="1:13">
      <c r="A186">
        <v>2</v>
      </c>
      <c r="B186" s="13" t="s">
        <v>640</v>
      </c>
      <c r="C186" s="13">
        <v>2</v>
      </c>
      <c r="D186" s="20">
        <v>35835</v>
      </c>
      <c r="E186" s="31">
        <v>0</v>
      </c>
      <c r="F186" s="31">
        <v>0</v>
      </c>
      <c r="G186" s="31">
        <v>0</v>
      </c>
      <c r="H186" s="31"/>
      <c r="I186" s="31">
        <v>0</v>
      </c>
      <c r="J186" s="31">
        <v>4.9000000000000002E-2</v>
      </c>
      <c r="K186" s="31">
        <v>0</v>
      </c>
      <c r="L186" s="31">
        <v>0</v>
      </c>
      <c r="M186" s="31">
        <v>0</v>
      </c>
    </row>
    <row r="187" spans="1:13">
      <c r="A187">
        <v>2</v>
      </c>
      <c r="B187" s="13" t="s">
        <v>109</v>
      </c>
      <c r="C187" s="13">
        <v>1</v>
      </c>
      <c r="D187" s="20">
        <v>35892</v>
      </c>
      <c r="E187" s="31">
        <v>0</v>
      </c>
      <c r="F187" s="31">
        <v>0</v>
      </c>
      <c r="G187" s="31">
        <v>0</v>
      </c>
      <c r="H187" s="31"/>
      <c r="I187" s="31">
        <v>0</v>
      </c>
      <c r="J187" s="31">
        <v>0</v>
      </c>
      <c r="K187" s="31">
        <v>0</v>
      </c>
      <c r="L187" s="31"/>
      <c r="M187" s="31">
        <v>0</v>
      </c>
    </row>
    <row r="188" spans="1:13">
      <c r="A188">
        <v>2</v>
      </c>
      <c r="B188" s="13" t="s">
        <v>642</v>
      </c>
      <c r="C188" s="13">
        <v>1</v>
      </c>
      <c r="D188" s="20">
        <v>35592</v>
      </c>
      <c r="E188" s="31">
        <v>1</v>
      </c>
      <c r="F188" s="31">
        <v>0</v>
      </c>
      <c r="G188" s="31">
        <v>0</v>
      </c>
      <c r="H188" s="31"/>
      <c r="I188" s="31">
        <v>0</v>
      </c>
      <c r="J188" s="31">
        <v>0</v>
      </c>
      <c r="K188" s="31">
        <v>0</v>
      </c>
      <c r="L188" s="31">
        <v>0</v>
      </c>
      <c r="M188" s="31">
        <v>0</v>
      </c>
    </row>
    <row r="189" spans="1:13">
      <c r="A189">
        <v>2</v>
      </c>
      <c r="B189" s="13" t="s">
        <v>642</v>
      </c>
      <c r="C189" s="13">
        <v>2</v>
      </c>
      <c r="D189" s="20">
        <v>35768</v>
      </c>
      <c r="E189" s="31">
        <v>0</v>
      </c>
      <c r="F189" s="31">
        <v>0</v>
      </c>
      <c r="G189" s="31">
        <v>0</v>
      </c>
      <c r="H189" s="31"/>
      <c r="I189" s="31">
        <v>0</v>
      </c>
      <c r="J189" s="31">
        <v>0</v>
      </c>
      <c r="K189" s="31">
        <v>0</v>
      </c>
      <c r="L189" s="31">
        <v>0</v>
      </c>
      <c r="M189" s="31">
        <v>0</v>
      </c>
    </row>
    <row r="190" spans="1:13">
      <c r="A190">
        <v>2</v>
      </c>
      <c r="B190" s="13" t="s">
        <v>141</v>
      </c>
      <c r="C190" s="13">
        <v>1</v>
      </c>
      <c r="D190" s="20">
        <v>35921</v>
      </c>
      <c r="E190" s="31">
        <v>0</v>
      </c>
      <c r="F190" s="31">
        <v>0</v>
      </c>
      <c r="G190" s="31">
        <v>0</v>
      </c>
      <c r="H190" s="31"/>
      <c r="I190" s="31">
        <v>0</v>
      </c>
      <c r="J190" s="31">
        <v>0</v>
      </c>
      <c r="K190" s="31">
        <v>0</v>
      </c>
      <c r="L190" s="31"/>
      <c r="M190" s="31">
        <v>0</v>
      </c>
    </row>
    <row r="191" spans="1:13">
      <c r="A191">
        <v>2</v>
      </c>
      <c r="B191" s="13" t="s">
        <v>168</v>
      </c>
      <c r="C191" s="13">
        <v>1</v>
      </c>
      <c r="D191" s="20">
        <v>35899</v>
      </c>
      <c r="E191" s="31">
        <v>0</v>
      </c>
      <c r="F191" s="31">
        <v>0</v>
      </c>
      <c r="G191" s="31">
        <v>0</v>
      </c>
      <c r="H191" s="31"/>
      <c r="I191" s="31">
        <v>0</v>
      </c>
      <c r="J191" s="31">
        <v>0</v>
      </c>
      <c r="K191" s="31">
        <v>0</v>
      </c>
      <c r="L191" s="31"/>
      <c r="M191" s="31">
        <v>0</v>
      </c>
    </row>
    <row r="192" spans="1:13">
      <c r="A192">
        <v>2</v>
      </c>
      <c r="B192" s="13" t="s">
        <v>645</v>
      </c>
      <c r="C192" s="13">
        <v>1</v>
      </c>
      <c r="D192" s="20">
        <v>35591</v>
      </c>
      <c r="E192" s="31">
        <v>0</v>
      </c>
      <c r="F192" s="31">
        <v>0</v>
      </c>
      <c r="G192" s="31">
        <v>0</v>
      </c>
      <c r="H192" s="31"/>
      <c r="I192" s="31">
        <v>0</v>
      </c>
      <c r="J192" s="31">
        <v>0</v>
      </c>
      <c r="K192" s="31">
        <v>0</v>
      </c>
      <c r="L192" s="31">
        <v>0</v>
      </c>
      <c r="M192" s="31">
        <v>0</v>
      </c>
    </row>
    <row r="193" spans="1:13">
      <c r="A193">
        <v>2</v>
      </c>
      <c r="B193" s="13" t="s">
        <v>645</v>
      </c>
      <c r="C193" s="13">
        <v>2</v>
      </c>
      <c r="D193" s="20">
        <v>35859</v>
      </c>
      <c r="E193" s="31">
        <v>0</v>
      </c>
      <c r="F193" s="31">
        <v>0</v>
      </c>
      <c r="G193" s="31">
        <v>0</v>
      </c>
      <c r="H193" s="31"/>
      <c r="I193" s="31">
        <v>0</v>
      </c>
      <c r="J193" s="31">
        <v>0</v>
      </c>
      <c r="K193" s="31">
        <v>0</v>
      </c>
      <c r="L193" s="31">
        <v>0</v>
      </c>
      <c r="M193" s="31">
        <v>0</v>
      </c>
    </row>
    <row r="194" spans="1:13">
      <c r="A194">
        <v>2</v>
      </c>
      <c r="B194" s="13" t="s">
        <v>646</v>
      </c>
      <c r="C194" s="13">
        <v>1</v>
      </c>
      <c r="D194" s="20">
        <v>35592</v>
      </c>
      <c r="E194" s="31">
        <v>0</v>
      </c>
      <c r="F194" s="31">
        <v>0</v>
      </c>
      <c r="G194" s="31">
        <v>0</v>
      </c>
      <c r="H194" s="31"/>
      <c r="I194" s="31">
        <v>0</v>
      </c>
      <c r="J194" s="31">
        <v>0</v>
      </c>
      <c r="K194" s="31">
        <v>0</v>
      </c>
      <c r="L194" s="31">
        <v>0</v>
      </c>
      <c r="M194" s="31">
        <v>0</v>
      </c>
    </row>
    <row r="195" spans="1:13">
      <c r="A195">
        <v>2</v>
      </c>
      <c r="B195" s="13" t="s">
        <v>646</v>
      </c>
      <c r="C195" s="13">
        <v>2</v>
      </c>
      <c r="D195" s="20">
        <v>35859</v>
      </c>
      <c r="E195" s="31">
        <v>0</v>
      </c>
      <c r="F195" s="31">
        <v>0</v>
      </c>
      <c r="G195" s="31">
        <v>0</v>
      </c>
      <c r="H195" s="31"/>
      <c r="I195" s="31">
        <v>0</v>
      </c>
      <c r="J195" s="31">
        <v>0</v>
      </c>
      <c r="K195" s="31">
        <v>0</v>
      </c>
      <c r="L195" s="31">
        <v>0</v>
      </c>
      <c r="M195" s="31">
        <v>0</v>
      </c>
    </row>
    <row r="196" spans="1:13">
      <c r="A196">
        <v>2</v>
      </c>
      <c r="B196" s="13" t="s">
        <v>110</v>
      </c>
      <c r="C196" s="13">
        <v>1</v>
      </c>
      <c r="D196" s="20">
        <v>35963</v>
      </c>
      <c r="E196" s="31">
        <v>0</v>
      </c>
      <c r="F196" s="31">
        <v>0</v>
      </c>
      <c r="G196" s="31">
        <v>0</v>
      </c>
      <c r="H196" s="31"/>
      <c r="I196" s="31">
        <v>0</v>
      </c>
      <c r="J196" s="31">
        <v>0</v>
      </c>
      <c r="K196" s="31">
        <v>0</v>
      </c>
      <c r="L196" s="31"/>
      <c r="M196" s="31">
        <v>0</v>
      </c>
    </row>
    <row r="197" spans="1:13">
      <c r="A197">
        <v>2</v>
      </c>
      <c r="B197" s="13" t="s">
        <v>648</v>
      </c>
      <c r="C197" s="13">
        <v>1</v>
      </c>
      <c r="D197" s="20">
        <v>35571</v>
      </c>
      <c r="E197" s="31">
        <v>0</v>
      </c>
      <c r="F197" s="31">
        <v>0</v>
      </c>
      <c r="G197" s="31">
        <v>0</v>
      </c>
      <c r="H197" s="31"/>
      <c r="I197" s="31">
        <v>0</v>
      </c>
      <c r="J197" s="31">
        <v>0</v>
      </c>
      <c r="K197" s="31">
        <v>0</v>
      </c>
      <c r="L197" s="31">
        <v>0</v>
      </c>
      <c r="M197" s="31">
        <v>0</v>
      </c>
    </row>
    <row r="198" spans="1:13">
      <c r="A198">
        <v>2</v>
      </c>
      <c r="B198" s="13" t="s">
        <v>648</v>
      </c>
      <c r="C198" s="13">
        <v>2</v>
      </c>
      <c r="D198" s="20">
        <v>35836</v>
      </c>
      <c r="E198" s="31">
        <v>0</v>
      </c>
      <c r="F198" s="31">
        <v>0</v>
      </c>
      <c r="G198" s="31">
        <v>0</v>
      </c>
      <c r="H198" s="31"/>
      <c r="I198" s="31">
        <v>0</v>
      </c>
      <c r="J198" s="31">
        <v>0</v>
      </c>
      <c r="K198" s="31">
        <v>0</v>
      </c>
      <c r="L198" s="31">
        <v>0</v>
      </c>
      <c r="M198" s="31">
        <v>0</v>
      </c>
    </row>
    <row r="199" spans="1:13">
      <c r="A199">
        <v>2</v>
      </c>
      <c r="B199" s="13" t="s">
        <v>649</v>
      </c>
      <c r="C199" s="13">
        <v>1</v>
      </c>
      <c r="D199" s="20">
        <v>35570</v>
      </c>
      <c r="E199" s="31">
        <v>0</v>
      </c>
      <c r="F199" s="31">
        <v>0</v>
      </c>
      <c r="G199" s="31">
        <v>0</v>
      </c>
      <c r="H199" s="31"/>
      <c r="I199" s="31">
        <v>0</v>
      </c>
      <c r="J199" s="31">
        <v>0</v>
      </c>
      <c r="K199" s="31">
        <v>0</v>
      </c>
      <c r="L199" s="31">
        <v>0</v>
      </c>
      <c r="M199" s="31">
        <v>0</v>
      </c>
    </row>
    <row r="200" spans="1:13">
      <c r="A200">
        <v>2</v>
      </c>
      <c r="B200" s="13" t="s">
        <v>649</v>
      </c>
      <c r="C200" s="13">
        <v>2</v>
      </c>
      <c r="D200" s="20">
        <v>35824</v>
      </c>
      <c r="E200" s="31">
        <v>0</v>
      </c>
      <c r="F200" s="31">
        <v>0</v>
      </c>
      <c r="G200" s="31">
        <v>0</v>
      </c>
      <c r="H200" s="31"/>
      <c r="I200" s="31">
        <v>0</v>
      </c>
      <c r="J200" s="31">
        <v>0</v>
      </c>
      <c r="K200" s="31">
        <v>0</v>
      </c>
      <c r="L200" s="31">
        <v>0</v>
      </c>
      <c r="M200" s="31">
        <v>0</v>
      </c>
    </row>
    <row r="201" spans="1:13">
      <c r="A201">
        <v>2</v>
      </c>
      <c r="B201" s="13" t="s">
        <v>111</v>
      </c>
      <c r="C201" s="13">
        <v>1</v>
      </c>
      <c r="D201" s="20">
        <v>35942</v>
      </c>
      <c r="E201" s="31">
        <v>0</v>
      </c>
      <c r="F201" s="31">
        <v>0</v>
      </c>
      <c r="G201" s="31">
        <v>0</v>
      </c>
      <c r="H201" s="31"/>
      <c r="I201" s="31">
        <v>0</v>
      </c>
      <c r="J201" s="31">
        <v>0</v>
      </c>
      <c r="K201" s="31">
        <v>0</v>
      </c>
      <c r="L201" s="31"/>
      <c r="M201" s="31">
        <v>0</v>
      </c>
    </row>
    <row r="202" spans="1:13">
      <c r="A202">
        <v>2</v>
      </c>
      <c r="B202" s="13" t="s">
        <v>650</v>
      </c>
      <c r="C202" s="13">
        <v>1</v>
      </c>
      <c r="D202" s="20">
        <v>35598</v>
      </c>
      <c r="E202" s="31">
        <v>0</v>
      </c>
      <c r="F202" s="31">
        <v>0</v>
      </c>
      <c r="G202" s="31">
        <v>0</v>
      </c>
      <c r="H202" s="31"/>
      <c r="I202" s="31">
        <v>0</v>
      </c>
      <c r="J202" s="31">
        <v>0</v>
      </c>
      <c r="K202" s="31">
        <v>0</v>
      </c>
      <c r="L202" s="31">
        <v>0</v>
      </c>
      <c r="M202" s="31">
        <v>0</v>
      </c>
    </row>
    <row r="203" spans="1:13">
      <c r="A203">
        <v>2</v>
      </c>
      <c r="B203" s="13" t="s">
        <v>650</v>
      </c>
      <c r="C203" s="13">
        <v>2</v>
      </c>
      <c r="D203" s="20">
        <v>35816</v>
      </c>
      <c r="E203" s="31">
        <v>0</v>
      </c>
      <c r="F203" s="31">
        <v>0</v>
      </c>
      <c r="G203" s="31">
        <v>0</v>
      </c>
      <c r="H203" s="31"/>
      <c r="I203" s="31">
        <v>0</v>
      </c>
      <c r="J203" s="31">
        <v>0</v>
      </c>
      <c r="K203" s="31">
        <v>0</v>
      </c>
      <c r="L203" s="31">
        <v>0</v>
      </c>
      <c r="M203" s="31">
        <v>0</v>
      </c>
    </row>
    <row r="204" spans="1:13">
      <c r="A204">
        <v>2</v>
      </c>
      <c r="B204" s="13" t="s">
        <v>651</v>
      </c>
      <c r="C204" s="13">
        <v>1</v>
      </c>
      <c r="D204" s="20">
        <v>35627</v>
      </c>
      <c r="E204" s="31">
        <v>0</v>
      </c>
      <c r="F204" s="31">
        <v>0</v>
      </c>
      <c r="G204" s="31">
        <v>0</v>
      </c>
      <c r="H204" s="31"/>
      <c r="I204" s="31">
        <v>0</v>
      </c>
      <c r="J204" s="31">
        <v>0</v>
      </c>
      <c r="K204" s="31">
        <v>0</v>
      </c>
      <c r="L204" s="31">
        <v>0</v>
      </c>
      <c r="M204" s="31">
        <v>0</v>
      </c>
    </row>
    <row r="205" spans="1:13">
      <c r="A205">
        <v>2</v>
      </c>
      <c r="B205" s="13" t="s">
        <v>651</v>
      </c>
      <c r="C205" s="13">
        <v>2</v>
      </c>
      <c r="D205" s="20">
        <v>35775</v>
      </c>
      <c r="E205" s="31">
        <v>0</v>
      </c>
      <c r="F205" s="31">
        <v>0</v>
      </c>
      <c r="G205" s="31">
        <v>29</v>
      </c>
      <c r="H205" s="31"/>
      <c r="I205" s="31">
        <v>0</v>
      </c>
      <c r="J205" s="31">
        <v>0</v>
      </c>
      <c r="K205" s="31">
        <v>0</v>
      </c>
      <c r="L205" s="31">
        <v>0</v>
      </c>
      <c r="M205" s="31">
        <v>0</v>
      </c>
    </row>
    <row r="206" spans="1:13">
      <c r="A206">
        <v>2</v>
      </c>
      <c r="B206" s="13" t="s">
        <v>113</v>
      </c>
      <c r="C206" s="13">
        <v>1</v>
      </c>
      <c r="D206" s="20">
        <v>35949</v>
      </c>
      <c r="E206" s="31">
        <v>0</v>
      </c>
      <c r="F206" s="31">
        <v>0</v>
      </c>
      <c r="G206" s="31">
        <v>0</v>
      </c>
      <c r="H206" s="31"/>
      <c r="I206" s="31">
        <v>0</v>
      </c>
      <c r="J206" s="31">
        <v>0</v>
      </c>
      <c r="K206" s="31">
        <v>0</v>
      </c>
      <c r="L206" s="31"/>
      <c r="M206" s="31">
        <v>0</v>
      </c>
    </row>
    <row r="207" spans="1:13">
      <c r="A207">
        <v>2</v>
      </c>
      <c r="B207" s="13" t="s">
        <v>146</v>
      </c>
      <c r="C207" s="13">
        <v>1</v>
      </c>
      <c r="D207" s="20">
        <v>35948</v>
      </c>
      <c r="E207" s="31">
        <v>0</v>
      </c>
      <c r="F207" s="31">
        <v>0</v>
      </c>
      <c r="G207" s="31">
        <v>0</v>
      </c>
      <c r="H207" s="31"/>
      <c r="I207" s="31">
        <v>0</v>
      </c>
      <c r="J207" s="31">
        <v>0</v>
      </c>
      <c r="K207" s="31">
        <v>0</v>
      </c>
      <c r="L207" s="31"/>
      <c r="M207" s="31">
        <v>0</v>
      </c>
    </row>
    <row r="208" spans="1:13">
      <c r="A208">
        <v>2</v>
      </c>
      <c r="B208" s="13" t="s">
        <v>656</v>
      </c>
      <c r="C208" s="13">
        <v>1</v>
      </c>
      <c r="D208" s="20">
        <v>35599</v>
      </c>
      <c r="E208" s="31">
        <v>0</v>
      </c>
      <c r="F208" s="31">
        <v>0</v>
      </c>
      <c r="G208" s="31">
        <v>0</v>
      </c>
      <c r="H208" s="31"/>
      <c r="I208" s="31">
        <v>0</v>
      </c>
      <c r="J208" s="31">
        <v>0</v>
      </c>
      <c r="K208" s="31">
        <v>0</v>
      </c>
      <c r="L208" s="31">
        <v>0</v>
      </c>
      <c r="M208" s="31">
        <v>0</v>
      </c>
    </row>
    <row r="209" spans="1:13">
      <c r="A209">
        <v>2</v>
      </c>
      <c r="B209" s="13" t="s">
        <v>656</v>
      </c>
      <c r="C209" s="13">
        <v>2</v>
      </c>
      <c r="D209" s="20">
        <v>35817</v>
      </c>
      <c r="E209" s="31">
        <v>0</v>
      </c>
      <c r="F209" s="31">
        <v>0</v>
      </c>
      <c r="G209" s="31">
        <v>0</v>
      </c>
      <c r="H209" s="31"/>
      <c r="I209" s="31">
        <v>0</v>
      </c>
      <c r="J209" s="31">
        <v>0</v>
      </c>
      <c r="K209" s="31">
        <v>0</v>
      </c>
      <c r="L209" s="31">
        <v>0</v>
      </c>
      <c r="M209" s="31">
        <v>0</v>
      </c>
    </row>
    <row r="210" spans="1:13">
      <c r="A210">
        <v>2</v>
      </c>
      <c r="B210" s="13" t="s">
        <v>147</v>
      </c>
      <c r="C210" s="13">
        <v>1</v>
      </c>
      <c r="D210" s="20">
        <v>35934</v>
      </c>
      <c r="E210" s="31">
        <v>0</v>
      </c>
      <c r="F210" s="31">
        <v>0</v>
      </c>
      <c r="G210" s="31">
        <v>0</v>
      </c>
      <c r="H210" s="31"/>
      <c r="I210" s="31">
        <v>0</v>
      </c>
      <c r="J210" s="31">
        <v>0</v>
      </c>
      <c r="K210" s="31">
        <v>0</v>
      </c>
      <c r="L210" s="31"/>
      <c r="M210" s="31">
        <v>0</v>
      </c>
    </row>
    <row r="211" spans="1:13">
      <c r="A211">
        <v>2</v>
      </c>
      <c r="B211" s="13" t="s">
        <v>148</v>
      </c>
      <c r="C211" s="13">
        <v>1</v>
      </c>
      <c r="D211" s="20">
        <v>35926</v>
      </c>
      <c r="E211" s="31">
        <v>0</v>
      </c>
      <c r="F211" s="31">
        <v>0</v>
      </c>
      <c r="G211" s="31">
        <v>0</v>
      </c>
      <c r="H211" s="31"/>
      <c r="I211" s="31">
        <v>0</v>
      </c>
      <c r="J211" s="31">
        <v>0</v>
      </c>
      <c r="K211" s="31">
        <v>0</v>
      </c>
      <c r="L211" s="31"/>
      <c r="M211" s="31">
        <v>0</v>
      </c>
    </row>
    <row r="212" spans="1:13">
      <c r="A212">
        <v>2</v>
      </c>
      <c r="B212" s="13" t="s">
        <v>658</v>
      </c>
      <c r="C212" s="13">
        <v>1</v>
      </c>
      <c r="D212" s="20">
        <v>35584</v>
      </c>
      <c r="E212" s="31">
        <v>0</v>
      </c>
      <c r="F212" s="31">
        <v>0</v>
      </c>
      <c r="G212" s="31">
        <v>0</v>
      </c>
      <c r="H212" s="31"/>
      <c r="I212" s="31">
        <v>0</v>
      </c>
      <c r="J212" s="31">
        <v>0</v>
      </c>
      <c r="K212" s="31">
        <v>0</v>
      </c>
      <c r="L212" s="31">
        <v>0</v>
      </c>
      <c r="M212" s="31">
        <v>0</v>
      </c>
    </row>
    <row r="213" spans="1:13">
      <c r="A213">
        <v>2</v>
      </c>
      <c r="B213" s="13" t="s">
        <v>658</v>
      </c>
      <c r="C213" s="13">
        <v>2</v>
      </c>
      <c r="D213" s="20">
        <v>35822</v>
      </c>
      <c r="E213" s="31">
        <v>0</v>
      </c>
      <c r="F213" s="31">
        <v>0</v>
      </c>
      <c r="G213" s="31">
        <v>0</v>
      </c>
      <c r="H213" s="31"/>
      <c r="I213" s="31">
        <v>0</v>
      </c>
      <c r="J213" s="31">
        <v>0</v>
      </c>
      <c r="K213" s="31">
        <v>0</v>
      </c>
      <c r="L213" s="31">
        <v>0</v>
      </c>
      <c r="M213" s="31">
        <v>0</v>
      </c>
    </row>
    <row r="214" spans="1:13">
      <c r="A214">
        <v>2</v>
      </c>
      <c r="B214" s="13" t="s">
        <v>150</v>
      </c>
      <c r="C214" s="13">
        <v>1</v>
      </c>
      <c r="D214" s="20">
        <v>35920</v>
      </c>
      <c r="E214" s="31">
        <v>0</v>
      </c>
      <c r="F214" s="31">
        <v>0</v>
      </c>
      <c r="G214" s="31">
        <v>0</v>
      </c>
      <c r="H214" s="31"/>
      <c r="I214" s="31">
        <v>0</v>
      </c>
      <c r="J214" s="31">
        <v>0</v>
      </c>
      <c r="K214" s="31">
        <v>0</v>
      </c>
      <c r="L214" s="31"/>
      <c r="M214" s="31">
        <v>0</v>
      </c>
    </row>
    <row r="215" spans="1:13">
      <c r="A215">
        <v>2</v>
      </c>
      <c r="B215" s="13" t="s">
        <v>151</v>
      </c>
      <c r="C215" s="13">
        <v>1</v>
      </c>
      <c r="D215" s="20">
        <v>35935</v>
      </c>
      <c r="E215" s="31">
        <v>0</v>
      </c>
      <c r="F215" s="31">
        <v>0</v>
      </c>
      <c r="G215" s="31">
        <v>0</v>
      </c>
      <c r="H215" s="31"/>
      <c r="I215" s="31">
        <v>0</v>
      </c>
      <c r="J215" s="31">
        <v>0</v>
      </c>
      <c r="K215" s="31">
        <v>0</v>
      </c>
      <c r="L215" s="31"/>
      <c r="M215" s="31">
        <v>0</v>
      </c>
    </row>
    <row r="216" spans="1:13">
      <c r="A216">
        <v>2</v>
      </c>
      <c r="B216" s="13" t="s">
        <v>661</v>
      </c>
      <c r="C216" s="13">
        <v>1</v>
      </c>
      <c r="D216" s="20">
        <v>35558</v>
      </c>
      <c r="E216" s="31">
        <v>0</v>
      </c>
      <c r="F216" s="31">
        <v>0</v>
      </c>
      <c r="G216" s="31">
        <v>0</v>
      </c>
      <c r="H216" s="31"/>
      <c r="I216" s="31">
        <v>0</v>
      </c>
      <c r="J216" s="31">
        <v>0</v>
      </c>
      <c r="K216" s="31">
        <v>0</v>
      </c>
      <c r="L216" s="31">
        <v>0</v>
      </c>
      <c r="M216" s="31">
        <v>0</v>
      </c>
    </row>
    <row r="217" spans="1:13">
      <c r="A217">
        <v>2</v>
      </c>
      <c r="B217" s="13" t="s">
        <v>661</v>
      </c>
      <c r="C217" s="13">
        <v>2</v>
      </c>
      <c r="D217" s="20">
        <v>35754</v>
      </c>
      <c r="E217" s="31">
        <v>0</v>
      </c>
      <c r="F217" s="31">
        <v>0</v>
      </c>
      <c r="G217" s="31">
        <v>0</v>
      </c>
      <c r="H217" s="31"/>
      <c r="I217" s="31">
        <v>0</v>
      </c>
      <c r="J217" s="31">
        <v>0</v>
      </c>
      <c r="K217" s="31">
        <v>0</v>
      </c>
      <c r="L217" s="31">
        <v>0</v>
      </c>
      <c r="M217" s="31">
        <v>0</v>
      </c>
    </row>
    <row r="218" spans="1:13">
      <c r="A218">
        <v>2</v>
      </c>
      <c r="B218" s="13" t="s">
        <v>662</v>
      </c>
      <c r="C218" s="13">
        <v>1</v>
      </c>
      <c r="D218" s="20">
        <v>35621</v>
      </c>
      <c r="E218" s="31">
        <v>0</v>
      </c>
      <c r="F218" s="31">
        <v>0</v>
      </c>
      <c r="G218" s="31">
        <v>0</v>
      </c>
      <c r="H218" s="31"/>
      <c r="I218" s="31">
        <v>0</v>
      </c>
      <c r="J218" s="31">
        <v>0</v>
      </c>
      <c r="K218" s="31">
        <v>0</v>
      </c>
      <c r="L218" s="31">
        <v>0</v>
      </c>
      <c r="M218" s="31">
        <v>0</v>
      </c>
    </row>
    <row r="219" spans="1:13">
      <c r="A219">
        <v>2</v>
      </c>
      <c r="B219" s="13" t="s">
        <v>100</v>
      </c>
      <c r="C219" s="13">
        <v>2</v>
      </c>
      <c r="D219" s="20">
        <v>35871</v>
      </c>
      <c r="E219" s="31">
        <v>0</v>
      </c>
      <c r="F219" s="31">
        <v>0</v>
      </c>
      <c r="G219" s="31">
        <v>0</v>
      </c>
      <c r="H219" s="31"/>
      <c r="I219" s="31">
        <v>0</v>
      </c>
      <c r="J219" s="31">
        <v>0</v>
      </c>
      <c r="K219" s="31">
        <v>0</v>
      </c>
      <c r="L219" s="31">
        <v>0</v>
      </c>
      <c r="M219" s="31">
        <v>0</v>
      </c>
    </row>
    <row r="220" spans="1:13">
      <c r="A220">
        <v>2</v>
      </c>
      <c r="B220" s="13" t="s">
        <v>152</v>
      </c>
      <c r="C220" s="13">
        <v>1</v>
      </c>
      <c r="D220" s="20">
        <v>35933</v>
      </c>
      <c r="E220" s="31">
        <v>0</v>
      </c>
      <c r="F220" s="31">
        <v>0</v>
      </c>
      <c r="G220" s="31">
        <v>0</v>
      </c>
      <c r="H220" s="31"/>
      <c r="I220" s="31">
        <v>0</v>
      </c>
      <c r="J220" s="31">
        <v>0</v>
      </c>
      <c r="K220" s="31">
        <v>0</v>
      </c>
      <c r="L220" s="31"/>
      <c r="M220" s="31">
        <v>0</v>
      </c>
    </row>
    <row r="221" spans="1:13">
      <c r="A221">
        <v>2</v>
      </c>
      <c r="B221" s="13" t="s">
        <v>672</v>
      </c>
      <c r="C221" s="13">
        <v>1</v>
      </c>
      <c r="D221" s="20">
        <v>35633</v>
      </c>
      <c r="E221" s="31">
        <v>0</v>
      </c>
      <c r="F221" s="31">
        <v>0</v>
      </c>
      <c r="G221" s="31">
        <v>0</v>
      </c>
      <c r="H221" s="31"/>
      <c r="I221" s="31">
        <v>0</v>
      </c>
      <c r="J221" s="31">
        <v>0</v>
      </c>
      <c r="K221" s="31">
        <v>0</v>
      </c>
      <c r="L221" s="31">
        <v>0</v>
      </c>
      <c r="M221" s="31">
        <v>0</v>
      </c>
    </row>
    <row r="222" spans="1:13">
      <c r="A222">
        <v>2</v>
      </c>
      <c r="B222" s="13" t="s">
        <v>672</v>
      </c>
      <c r="C222" s="13">
        <v>2</v>
      </c>
      <c r="D222" s="20">
        <v>35872</v>
      </c>
      <c r="E222" s="31">
        <v>0</v>
      </c>
      <c r="F222" s="31">
        <v>0</v>
      </c>
      <c r="G222" s="31">
        <v>0</v>
      </c>
      <c r="H222" s="31"/>
      <c r="I222" s="31">
        <v>7.8E-2</v>
      </c>
      <c r="J222" s="31">
        <v>0</v>
      </c>
      <c r="K222" s="31">
        <v>0</v>
      </c>
      <c r="L222" s="31">
        <v>0</v>
      </c>
      <c r="M222" s="31">
        <v>0</v>
      </c>
    </row>
    <row r="223" spans="1:13">
      <c r="A223">
        <v>2</v>
      </c>
      <c r="B223" s="13" t="s">
        <v>169</v>
      </c>
      <c r="C223" s="13">
        <v>1</v>
      </c>
      <c r="D223" s="20">
        <v>35935</v>
      </c>
      <c r="E223" s="31">
        <v>0</v>
      </c>
      <c r="F223" s="31">
        <v>0</v>
      </c>
      <c r="G223" s="31">
        <v>0</v>
      </c>
      <c r="H223" s="31"/>
      <c r="I223" s="31">
        <v>0</v>
      </c>
      <c r="J223" s="31">
        <v>0</v>
      </c>
      <c r="K223" s="31">
        <v>0</v>
      </c>
      <c r="L223" s="31"/>
      <c r="M223" s="31">
        <v>0</v>
      </c>
    </row>
    <row r="224" spans="1:13">
      <c r="A224">
        <v>2</v>
      </c>
      <c r="B224" s="13" t="s">
        <v>663</v>
      </c>
      <c r="C224" s="13">
        <v>1</v>
      </c>
      <c r="D224" s="20">
        <v>35579</v>
      </c>
      <c r="E224" s="31">
        <v>0</v>
      </c>
      <c r="F224" s="31">
        <v>0</v>
      </c>
      <c r="G224" s="31">
        <v>0</v>
      </c>
      <c r="H224" s="31"/>
      <c r="I224" s="31">
        <v>0</v>
      </c>
      <c r="J224" s="31">
        <v>0</v>
      </c>
      <c r="K224" s="31">
        <v>0</v>
      </c>
      <c r="L224" s="31">
        <v>0.02</v>
      </c>
      <c r="M224" s="31">
        <v>0.02</v>
      </c>
    </row>
    <row r="225" spans="1:13">
      <c r="A225">
        <v>2</v>
      </c>
      <c r="B225" s="13" t="s">
        <v>663</v>
      </c>
      <c r="C225" s="13">
        <v>2</v>
      </c>
      <c r="D225" s="20">
        <v>35753</v>
      </c>
      <c r="E225" s="31">
        <v>0</v>
      </c>
      <c r="F225" s="31">
        <v>0</v>
      </c>
      <c r="G225" s="31">
        <v>0</v>
      </c>
      <c r="H225" s="31"/>
      <c r="I225" s="31">
        <v>0</v>
      </c>
      <c r="J225" s="31">
        <v>0</v>
      </c>
      <c r="K225" s="31">
        <v>0</v>
      </c>
      <c r="L225" s="31">
        <v>0</v>
      </c>
      <c r="M225" s="31">
        <v>0</v>
      </c>
    </row>
    <row r="226" spans="1:13">
      <c r="A226">
        <v>2</v>
      </c>
      <c r="B226" s="13" t="s">
        <v>153</v>
      </c>
      <c r="C226" s="13">
        <v>1</v>
      </c>
      <c r="D226" s="20">
        <v>35962</v>
      </c>
      <c r="E226" s="31">
        <v>0</v>
      </c>
      <c r="F226" s="31">
        <v>0</v>
      </c>
      <c r="G226" s="31">
        <v>0</v>
      </c>
      <c r="H226" s="31"/>
      <c r="I226" s="31">
        <v>0</v>
      </c>
      <c r="J226" s="31">
        <v>0</v>
      </c>
      <c r="K226" s="31">
        <v>0</v>
      </c>
      <c r="L226" s="31"/>
      <c r="M226" s="31">
        <v>0</v>
      </c>
    </row>
    <row r="227" spans="1:13">
      <c r="A227">
        <v>2</v>
      </c>
      <c r="B227" s="13" t="s">
        <v>664</v>
      </c>
      <c r="C227" s="13">
        <v>1</v>
      </c>
      <c r="D227" s="20">
        <v>35579</v>
      </c>
      <c r="E227" s="31">
        <v>0</v>
      </c>
      <c r="F227" s="31">
        <v>0</v>
      </c>
      <c r="G227" s="31">
        <v>0</v>
      </c>
      <c r="H227" s="31"/>
      <c r="I227" s="31">
        <v>0</v>
      </c>
      <c r="J227" s="31">
        <v>0</v>
      </c>
      <c r="K227" s="31">
        <v>0</v>
      </c>
      <c r="L227" s="31">
        <v>0</v>
      </c>
      <c r="M227" s="31">
        <v>0</v>
      </c>
    </row>
    <row r="228" spans="1:13">
      <c r="A228">
        <v>2</v>
      </c>
      <c r="B228" s="13" t="s">
        <v>664</v>
      </c>
      <c r="C228" s="13">
        <v>2</v>
      </c>
      <c r="D228" s="20">
        <v>35768</v>
      </c>
      <c r="E228" s="31">
        <v>0</v>
      </c>
      <c r="F228" s="31">
        <v>0</v>
      </c>
      <c r="G228" s="31">
        <v>0</v>
      </c>
      <c r="H228" s="31"/>
      <c r="I228" s="31">
        <v>0</v>
      </c>
      <c r="J228" s="31">
        <v>0</v>
      </c>
      <c r="K228" s="31">
        <v>0</v>
      </c>
      <c r="L228" s="31">
        <v>0</v>
      </c>
      <c r="M228" s="31">
        <v>0</v>
      </c>
    </row>
    <row r="229" spans="1:13">
      <c r="A229">
        <v>2</v>
      </c>
      <c r="B229" s="13" t="s">
        <v>154</v>
      </c>
      <c r="C229" s="13">
        <v>1</v>
      </c>
      <c r="D229" s="20">
        <v>35907</v>
      </c>
      <c r="E229" s="31">
        <v>0</v>
      </c>
      <c r="F229" s="31">
        <v>0</v>
      </c>
      <c r="G229" s="31">
        <v>0</v>
      </c>
      <c r="H229" s="31"/>
      <c r="I229" s="31">
        <v>0</v>
      </c>
      <c r="J229" s="31">
        <v>0</v>
      </c>
      <c r="K229" s="31">
        <v>0</v>
      </c>
      <c r="L229" s="31"/>
      <c r="M229" s="31">
        <v>0</v>
      </c>
    </row>
    <row r="230" spans="1:13">
      <c r="A230">
        <v>2</v>
      </c>
      <c r="B230" s="13" t="s">
        <v>665</v>
      </c>
      <c r="C230" s="13">
        <v>1</v>
      </c>
      <c r="D230" s="20">
        <v>35626</v>
      </c>
      <c r="E230" s="31">
        <v>0</v>
      </c>
      <c r="F230" s="31">
        <v>0</v>
      </c>
      <c r="G230" s="31">
        <v>0</v>
      </c>
      <c r="H230" s="31"/>
      <c r="I230" s="31">
        <v>0</v>
      </c>
      <c r="J230" s="31">
        <v>0</v>
      </c>
      <c r="K230" s="31">
        <v>0</v>
      </c>
      <c r="L230" s="31">
        <v>0</v>
      </c>
      <c r="M230" s="31">
        <v>0</v>
      </c>
    </row>
    <row r="231" spans="1:13">
      <c r="A231">
        <v>2</v>
      </c>
      <c r="B231" s="13" t="s">
        <v>665</v>
      </c>
      <c r="C231" s="13">
        <v>2</v>
      </c>
      <c r="D231" s="20">
        <v>35836</v>
      </c>
      <c r="E231" s="31">
        <v>0</v>
      </c>
      <c r="F231" s="31">
        <v>0</v>
      </c>
      <c r="G231" s="31">
        <v>0</v>
      </c>
      <c r="H231" s="31"/>
      <c r="I231" s="31">
        <v>0</v>
      </c>
      <c r="J231" s="31">
        <v>0</v>
      </c>
      <c r="K231" s="31">
        <v>0</v>
      </c>
      <c r="L231" s="31">
        <v>0</v>
      </c>
      <c r="M231" s="31">
        <v>0</v>
      </c>
    </row>
    <row r="232" spans="1:13">
      <c r="A232">
        <v>2</v>
      </c>
      <c r="B232" s="13" t="s">
        <v>155</v>
      </c>
      <c r="C232" s="13">
        <v>1</v>
      </c>
      <c r="D232" s="20">
        <v>35907</v>
      </c>
      <c r="E232" s="31">
        <v>0</v>
      </c>
      <c r="F232" s="31">
        <v>1</v>
      </c>
      <c r="G232" s="31">
        <v>0</v>
      </c>
      <c r="H232" s="31"/>
      <c r="I232" s="31">
        <v>0</v>
      </c>
      <c r="J232" s="31">
        <v>0</v>
      </c>
      <c r="K232" s="31">
        <v>0</v>
      </c>
      <c r="L232" s="31"/>
      <c r="M232" s="31">
        <v>0</v>
      </c>
    </row>
    <row r="233" spans="1:13">
      <c r="A233">
        <v>2</v>
      </c>
      <c r="B233" s="13" t="s">
        <v>666</v>
      </c>
      <c r="C233" s="13">
        <v>1</v>
      </c>
      <c r="D233" s="20">
        <v>35572</v>
      </c>
      <c r="E233" s="31">
        <v>0</v>
      </c>
      <c r="F233" s="31">
        <v>0</v>
      </c>
      <c r="G233" s="31">
        <v>0</v>
      </c>
      <c r="H233" s="31"/>
      <c r="I233" s="31">
        <v>0</v>
      </c>
      <c r="J233" s="31">
        <v>0</v>
      </c>
      <c r="K233" s="31">
        <v>0</v>
      </c>
      <c r="L233" s="31">
        <v>0</v>
      </c>
      <c r="M233" s="31">
        <v>0</v>
      </c>
    </row>
    <row r="234" spans="1:13">
      <c r="A234">
        <v>2</v>
      </c>
      <c r="B234" s="13" t="s">
        <v>666</v>
      </c>
      <c r="C234" s="13">
        <v>2</v>
      </c>
      <c r="D234" s="20">
        <v>35830</v>
      </c>
      <c r="E234" s="31">
        <v>0</v>
      </c>
      <c r="F234" s="31">
        <v>0</v>
      </c>
      <c r="G234" s="31">
        <v>0</v>
      </c>
      <c r="H234" s="31"/>
      <c r="I234" s="31">
        <v>0</v>
      </c>
      <c r="J234" s="31">
        <v>0</v>
      </c>
      <c r="K234" s="31">
        <v>0</v>
      </c>
      <c r="L234" s="31">
        <v>0</v>
      </c>
      <c r="M234" s="31">
        <v>0</v>
      </c>
    </row>
    <row r="235" spans="1:13">
      <c r="A235">
        <v>2</v>
      </c>
      <c r="B235" s="13" t="s">
        <v>115</v>
      </c>
      <c r="C235" s="13">
        <v>1</v>
      </c>
      <c r="D235" s="20">
        <v>35970</v>
      </c>
      <c r="E235" s="31">
        <v>0</v>
      </c>
      <c r="F235" s="31">
        <v>0</v>
      </c>
      <c r="G235" s="31">
        <v>0</v>
      </c>
      <c r="H235" s="31"/>
      <c r="I235" s="31">
        <v>0</v>
      </c>
      <c r="J235" s="31">
        <v>0</v>
      </c>
      <c r="K235" s="31">
        <v>0</v>
      </c>
      <c r="L235" s="31"/>
      <c r="M235" s="31">
        <v>0</v>
      </c>
    </row>
    <row r="236" spans="1:13">
      <c r="A236">
        <v>2</v>
      </c>
      <c r="B236" s="13" t="s">
        <v>175</v>
      </c>
      <c r="C236" s="13">
        <v>1</v>
      </c>
      <c r="D236" s="20">
        <v>35898</v>
      </c>
      <c r="E236" s="31">
        <v>0</v>
      </c>
      <c r="F236" s="31">
        <v>0</v>
      </c>
      <c r="G236" s="31">
        <v>0</v>
      </c>
      <c r="H236" s="31"/>
      <c r="I236" s="31">
        <v>0</v>
      </c>
      <c r="J236" s="31">
        <v>0</v>
      </c>
      <c r="K236" s="31">
        <v>0</v>
      </c>
      <c r="L236" s="31"/>
      <c r="M236" s="31">
        <v>0</v>
      </c>
    </row>
    <row r="237" spans="1:13">
      <c r="A237">
        <v>2</v>
      </c>
      <c r="B237" s="13" t="s">
        <v>668</v>
      </c>
      <c r="C237" s="13">
        <v>1</v>
      </c>
      <c r="D237" s="20">
        <v>35591</v>
      </c>
      <c r="E237" s="31">
        <v>0</v>
      </c>
      <c r="F237" s="31">
        <v>0</v>
      </c>
      <c r="G237" s="31">
        <v>0</v>
      </c>
      <c r="H237" s="31"/>
      <c r="I237" s="31">
        <v>0</v>
      </c>
      <c r="J237" s="31">
        <v>0</v>
      </c>
      <c r="K237" s="31">
        <v>0</v>
      </c>
      <c r="L237" s="31">
        <v>0</v>
      </c>
      <c r="M237" s="31">
        <v>0</v>
      </c>
    </row>
    <row r="238" spans="1:13">
      <c r="A238">
        <v>2</v>
      </c>
      <c r="B238" s="13" t="s">
        <v>668</v>
      </c>
      <c r="C238" s="13">
        <v>2</v>
      </c>
      <c r="D238" s="20">
        <v>35830</v>
      </c>
      <c r="E238" s="31">
        <v>0</v>
      </c>
      <c r="F238" s="31">
        <v>0</v>
      </c>
      <c r="G238" s="31">
        <v>0</v>
      </c>
      <c r="H238" s="31"/>
      <c r="I238" s="31">
        <v>0</v>
      </c>
      <c r="J238" s="31">
        <v>0</v>
      </c>
      <c r="K238" s="31">
        <v>0</v>
      </c>
      <c r="L238" s="31">
        <v>0</v>
      </c>
      <c r="M238" s="31">
        <v>0</v>
      </c>
    </row>
    <row r="239" spans="1:13">
      <c r="A239">
        <v>2</v>
      </c>
      <c r="B239" s="13" t="s">
        <v>670</v>
      </c>
      <c r="C239" s="13">
        <v>1</v>
      </c>
      <c r="D239" s="20">
        <v>35571</v>
      </c>
      <c r="E239" s="31">
        <v>0</v>
      </c>
      <c r="F239" s="31">
        <v>0</v>
      </c>
      <c r="G239" s="31">
        <v>0</v>
      </c>
      <c r="H239" s="31"/>
      <c r="I239" s="31">
        <v>0</v>
      </c>
      <c r="J239" s="31">
        <v>0</v>
      </c>
      <c r="K239" s="31">
        <v>0</v>
      </c>
      <c r="L239" s="31">
        <v>0.02</v>
      </c>
      <c r="M239" s="31">
        <v>0.02</v>
      </c>
    </row>
    <row r="240" spans="1:13">
      <c r="A240">
        <v>2</v>
      </c>
      <c r="B240" s="13" t="s">
        <v>670</v>
      </c>
      <c r="C240" s="13">
        <v>2</v>
      </c>
      <c r="D240" s="20">
        <v>35829</v>
      </c>
      <c r="E240" s="31">
        <v>0</v>
      </c>
      <c r="F240" s="31">
        <v>0</v>
      </c>
      <c r="G240" s="31">
        <v>0</v>
      </c>
      <c r="H240" s="31"/>
      <c r="I240" s="31">
        <v>0</v>
      </c>
      <c r="J240" s="31">
        <v>0</v>
      </c>
      <c r="K240" s="31">
        <v>0</v>
      </c>
      <c r="L240" s="31">
        <v>0</v>
      </c>
      <c r="M240" s="31">
        <v>0</v>
      </c>
    </row>
    <row r="241" spans="1:13">
      <c r="A241">
        <v>2</v>
      </c>
      <c r="B241" s="13" t="s">
        <v>671</v>
      </c>
      <c r="C241" s="13">
        <v>1</v>
      </c>
      <c r="D241" s="20">
        <v>35606</v>
      </c>
      <c r="E241" s="31">
        <v>0</v>
      </c>
      <c r="F241" s="31">
        <v>0</v>
      </c>
      <c r="G241" s="31">
        <v>0</v>
      </c>
      <c r="H241" s="31"/>
      <c r="I241" s="31">
        <v>3.9E-2</v>
      </c>
      <c r="J241" s="31">
        <v>0</v>
      </c>
      <c r="K241" s="31">
        <v>0</v>
      </c>
      <c r="L241" s="31">
        <v>0</v>
      </c>
      <c r="M241" s="31">
        <v>0</v>
      </c>
    </row>
    <row r="242" spans="1:13">
      <c r="A242">
        <v>2</v>
      </c>
      <c r="B242" s="13" t="s">
        <v>671</v>
      </c>
      <c r="C242" s="13">
        <v>2</v>
      </c>
      <c r="D242" s="20">
        <v>35845</v>
      </c>
      <c r="E242" s="31">
        <v>0</v>
      </c>
      <c r="F242" s="31">
        <v>0</v>
      </c>
      <c r="G242" s="31">
        <v>0</v>
      </c>
      <c r="H242" s="31"/>
      <c r="I242" s="31">
        <v>0</v>
      </c>
      <c r="J242" s="31">
        <v>0</v>
      </c>
      <c r="K242" s="31">
        <v>0</v>
      </c>
      <c r="L242" s="31">
        <v>0</v>
      </c>
      <c r="M242" s="31">
        <v>0</v>
      </c>
    </row>
    <row r="243" spans="1:13">
      <c r="A243">
        <v>2</v>
      </c>
      <c r="B243" s="13" t="s">
        <v>671</v>
      </c>
      <c r="C243" s="13">
        <v>3</v>
      </c>
      <c r="D243" s="20">
        <v>35898</v>
      </c>
      <c r="E243" s="31">
        <v>0</v>
      </c>
      <c r="F243" s="31">
        <v>0</v>
      </c>
      <c r="G243" s="31">
        <v>0</v>
      </c>
      <c r="H243" s="31"/>
      <c r="I243" s="31">
        <v>0</v>
      </c>
      <c r="J243" s="31">
        <v>0</v>
      </c>
      <c r="K243" s="31">
        <v>0</v>
      </c>
      <c r="L243" s="31"/>
      <c r="M243" s="31">
        <v>0</v>
      </c>
    </row>
    <row r="244" spans="1:13">
      <c r="A244">
        <v>2</v>
      </c>
      <c r="B244" s="13" t="s">
        <v>673</v>
      </c>
      <c r="C244" s="13">
        <v>1</v>
      </c>
      <c r="D244" s="20">
        <v>35586</v>
      </c>
      <c r="E244" s="31">
        <v>0</v>
      </c>
      <c r="F244" s="31">
        <v>0</v>
      </c>
      <c r="G244" s="31">
        <v>0</v>
      </c>
      <c r="H244" s="31"/>
      <c r="I244" s="31">
        <v>0</v>
      </c>
      <c r="J244" s="31">
        <v>0</v>
      </c>
      <c r="K244" s="31">
        <v>0</v>
      </c>
      <c r="L244" s="31">
        <v>0</v>
      </c>
      <c r="M244" s="31">
        <v>0</v>
      </c>
    </row>
    <row r="245" spans="1:13">
      <c r="A245">
        <v>2</v>
      </c>
      <c r="B245" s="13" t="s">
        <v>673</v>
      </c>
      <c r="C245" s="13">
        <v>2</v>
      </c>
      <c r="D245" s="20">
        <v>35824</v>
      </c>
      <c r="E245" s="31">
        <v>0</v>
      </c>
      <c r="F245" s="31">
        <v>0</v>
      </c>
      <c r="G245" s="31">
        <v>0</v>
      </c>
      <c r="H245" s="31"/>
      <c r="I245" s="31">
        <v>0</v>
      </c>
      <c r="J245" s="31">
        <v>0</v>
      </c>
      <c r="K245" s="31">
        <v>0</v>
      </c>
      <c r="L245" s="31">
        <v>0</v>
      </c>
      <c r="M245" s="31">
        <v>0</v>
      </c>
    </row>
    <row r="246" spans="1:13">
      <c r="A246">
        <v>2</v>
      </c>
      <c r="B246" s="13" t="s">
        <v>156</v>
      </c>
      <c r="C246" s="13">
        <v>1</v>
      </c>
      <c r="D246" s="20">
        <v>35934</v>
      </c>
      <c r="E246" s="31">
        <v>0</v>
      </c>
      <c r="F246" s="31">
        <v>0</v>
      </c>
      <c r="G246" s="31">
        <v>0</v>
      </c>
      <c r="H246" s="31"/>
      <c r="I246" s="31">
        <v>0</v>
      </c>
      <c r="J246" s="31">
        <v>0</v>
      </c>
      <c r="K246" s="31">
        <v>0</v>
      </c>
      <c r="L246" s="31"/>
      <c r="M246" s="31">
        <v>0</v>
      </c>
    </row>
    <row r="247" spans="1:13">
      <c r="A247">
        <v>2</v>
      </c>
      <c r="B247" s="13" t="s">
        <v>675</v>
      </c>
      <c r="C247" s="13">
        <v>1</v>
      </c>
      <c r="D247" s="20">
        <v>35564</v>
      </c>
      <c r="E247" s="31">
        <v>0</v>
      </c>
      <c r="F247" s="31">
        <v>0</v>
      </c>
      <c r="G247" s="31">
        <v>0</v>
      </c>
      <c r="H247" s="31"/>
      <c r="I247" s="31">
        <v>0</v>
      </c>
      <c r="J247" s="31">
        <v>0</v>
      </c>
      <c r="K247" s="31">
        <v>0</v>
      </c>
      <c r="L247" s="31">
        <v>0</v>
      </c>
      <c r="M247" s="31">
        <v>0</v>
      </c>
    </row>
    <row r="248" spans="1:13">
      <c r="A248">
        <v>2</v>
      </c>
      <c r="B248" s="13" t="s">
        <v>675</v>
      </c>
      <c r="C248" s="13">
        <v>2</v>
      </c>
      <c r="D248" s="20">
        <v>35774</v>
      </c>
      <c r="E248" s="31">
        <v>0</v>
      </c>
      <c r="F248" s="31">
        <v>0</v>
      </c>
      <c r="G248" s="31">
        <v>38</v>
      </c>
      <c r="H248" s="31"/>
      <c r="I248" s="31">
        <v>0</v>
      </c>
      <c r="J248" s="31">
        <v>0</v>
      </c>
      <c r="K248" s="31">
        <v>0</v>
      </c>
      <c r="L248" s="31">
        <v>0</v>
      </c>
      <c r="M248" s="31">
        <v>0</v>
      </c>
    </row>
    <row r="249" spans="1:13">
      <c r="A249">
        <v>2</v>
      </c>
      <c r="B249" s="13" t="s">
        <v>157</v>
      </c>
      <c r="C249" s="13">
        <v>1</v>
      </c>
      <c r="D249" s="20">
        <v>35956</v>
      </c>
      <c r="E249" s="31">
        <v>0</v>
      </c>
      <c r="F249" s="31">
        <v>0</v>
      </c>
      <c r="G249" s="31">
        <v>0</v>
      </c>
      <c r="H249" s="31"/>
      <c r="I249" s="31">
        <v>0</v>
      </c>
      <c r="J249" s="31">
        <v>0</v>
      </c>
      <c r="K249" s="31">
        <v>0</v>
      </c>
      <c r="L249" s="31"/>
      <c r="M249" s="31">
        <v>0</v>
      </c>
    </row>
    <row r="250" spans="1:13">
      <c r="A250">
        <v>2</v>
      </c>
      <c r="B250" s="13" t="s">
        <v>677</v>
      </c>
      <c r="C250" s="13">
        <v>1</v>
      </c>
      <c r="D250" s="20">
        <v>35634</v>
      </c>
      <c r="E250" s="31">
        <v>0</v>
      </c>
      <c r="F250" s="31">
        <v>0</v>
      </c>
      <c r="G250" s="31">
        <v>0</v>
      </c>
      <c r="H250" s="31"/>
      <c r="I250" s="31">
        <v>8.3000000000000004E-2</v>
      </c>
      <c r="J250" s="31">
        <v>0</v>
      </c>
      <c r="K250" s="31">
        <v>0</v>
      </c>
      <c r="L250" s="31">
        <v>0</v>
      </c>
      <c r="M250" s="31">
        <v>0</v>
      </c>
    </row>
    <row r="251" spans="1:13">
      <c r="A251">
        <v>2</v>
      </c>
      <c r="B251" s="13" t="s">
        <v>677</v>
      </c>
      <c r="C251" s="13">
        <v>2</v>
      </c>
      <c r="D251" s="20">
        <v>35809</v>
      </c>
      <c r="E251" s="31">
        <v>0</v>
      </c>
      <c r="F251" s="31">
        <v>0</v>
      </c>
      <c r="G251" s="31">
        <v>0</v>
      </c>
      <c r="H251" s="31"/>
      <c r="I251" s="31">
        <v>0</v>
      </c>
      <c r="J251" s="31">
        <v>0</v>
      </c>
      <c r="K251" s="31">
        <v>0</v>
      </c>
      <c r="L251" s="31">
        <v>0</v>
      </c>
      <c r="M251" s="31">
        <v>0</v>
      </c>
    </row>
    <row r="252" spans="1:13">
      <c r="A252">
        <v>2</v>
      </c>
      <c r="B252" s="13" t="s">
        <v>677</v>
      </c>
      <c r="C252" s="13">
        <v>3</v>
      </c>
      <c r="D252" s="20">
        <v>35963</v>
      </c>
      <c r="E252" s="31">
        <v>0</v>
      </c>
      <c r="F252" s="31">
        <v>0</v>
      </c>
      <c r="G252" s="31">
        <v>0</v>
      </c>
      <c r="H252" s="31"/>
      <c r="I252" s="31">
        <v>0</v>
      </c>
      <c r="J252" s="31">
        <v>0</v>
      </c>
      <c r="K252" s="31">
        <v>0</v>
      </c>
      <c r="L252" s="31"/>
      <c r="M252" s="31">
        <v>0</v>
      </c>
    </row>
    <row r="253" spans="1:13">
      <c r="A253">
        <v>2</v>
      </c>
      <c r="B253" s="13" t="s">
        <v>120</v>
      </c>
      <c r="C253" s="13">
        <v>1</v>
      </c>
      <c r="D253" s="20">
        <v>35928</v>
      </c>
      <c r="E253" s="31">
        <v>0</v>
      </c>
      <c r="F253" s="31">
        <v>0</v>
      </c>
      <c r="G253" s="31">
        <v>0</v>
      </c>
      <c r="H253" s="31"/>
      <c r="I253" s="31">
        <v>0</v>
      </c>
      <c r="J253" s="31">
        <v>0</v>
      </c>
      <c r="K253" s="31">
        <v>0</v>
      </c>
      <c r="L253" s="31"/>
      <c r="M253" s="31">
        <v>0</v>
      </c>
    </row>
    <row r="254" spans="1:13">
      <c r="A254">
        <v>2</v>
      </c>
      <c r="B254" s="13" t="s">
        <v>121</v>
      </c>
      <c r="C254" s="13">
        <v>1</v>
      </c>
      <c r="D254" s="20">
        <v>35927</v>
      </c>
      <c r="E254" s="31">
        <v>0</v>
      </c>
      <c r="F254" s="31">
        <v>0</v>
      </c>
      <c r="G254" s="31">
        <v>0</v>
      </c>
      <c r="H254" s="31"/>
      <c r="I254" s="31">
        <v>0</v>
      </c>
      <c r="J254" s="31">
        <v>0</v>
      </c>
      <c r="K254" s="31">
        <v>0</v>
      </c>
      <c r="L254" s="31"/>
      <c r="M254" s="31">
        <v>0</v>
      </c>
    </row>
    <row r="255" spans="1:13">
      <c r="A255">
        <v>2</v>
      </c>
      <c r="B255" s="13" t="s">
        <v>683</v>
      </c>
      <c r="C255" s="13">
        <v>1</v>
      </c>
      <c r="D255" s="20">
        <v>35565</v>
      </c>
      <c r="E255" s="31">
        <v>0</v>
      </c>
      <c r="F255" s="31">
        <v>0</v>
      </c>
      <c r="G255" s="31">
        <v>0</v>
      </c>
      <c r="H255" s="31"/>
      <c r="I255" s="31">
        <v>0</v>
      </c>
      <c r="J255" s="31">
        <v>0</v>
      </c>
      <c r="K255" s="31">
        <v>0</v>
      </c>
      <c r="L255" s="31">
        <v>0</v>
      </c>
      <c r="M255" s="31">
        <v>0</v>
      </c>
    </row>
    <row r="256" spans="1:13">
      <c r="A256">
        <v>2</v>
      </c>
      <c r="B256" s="13" t="s">
        <v>683</v>
      </c>
      <c r="C256" s="13">
        <v>2</v>
      </c>
      <c r="D256" s="20">
        <v>35767</v>
      </c>
      <c r="E256" s="31">
        <v>0</v>
      </c>
      <c r="F256" s="31">
        <v>0</v>
      </c>
      <c r="G256" s="31">
        <v>36</v>
      </c>
      <c r="H256" s="31"/>
      <c r="I256" s="31">
        <v>0</v>
      </c>
      <c r="J256" s="31">
        <v>0</v>
      </c>
      <c r="K256" s="31">
        <v>0</v>
      </c>
      <c r="L256" s="31">
        <v>0</v>
      </c>
      <c r="M256" s="31">
        <v>0</v>
      </c>
    </row>
    <row r="257" spans="1:13">
      <c r="A257">
        <v>2</v>
      </c>
      <c r="B257" s="13" t="s">
        <v>684</v>
      </c>
      <c r="C257" s="13">
        <v>1</v>
      </c>
      <c r="D257" s="20">
        <v>35597</v>
      </c>
      <c r="E257" s="31">
        <v>0</v>
      </c>
      <c r="F257" s="31">
        <v>0</v>
      </c>
      <c r="G257" s="31">
        <v>0</v>
      </c>
      <c r="H257" s="31"/>
      <c r="I257" s="31">
        <v>0</v>
      </c>
      <c r="J257" s="31">
        <v>0</v>
      </c>
      <c r="K257" s="31">
        <v>0</v>
      </c>
      <c r="L257" s="31">
        <v>0.02</v>
      </c>
      <c r="M257" s="31">
        <v>0.02</v>
      </c>
    </row>
    <row r="258" spans="1:13">
      <c r="A258">
        <v>2</v>
      </c>
      <c r="B258" s="13" t="s">
        <v>684</v>
      </c>
      <c r="C258" s="13">
        <v>2</v>
      </c>
      <c r="D258" s="20">
        <v>35767</v>
      </c>
      <c r="E258" s="31">
        <v>0</v>
      </c>
      <c r="F258" s="31">
        <v>0</v>
      </c>
      <c r="G258" s="31">
        <v>0</v>
      </c>
      <c r="H258" s="31"/>
      <c r="I258" s="31">
        <v>0</v>
      </c>
      <c r="J258" s="31">
        <v>0</v>
      </c>
      <c r="K258" s="31">
        <v>0</v>
      </c>
      <c r="L258" s="31">
        <v>0</v>
      </c>
      <c r="M258" s="31">
        <v>0</v>
      </c>
    </row>
    <row r="259" spans="1:13">
      <c r="A259">
        <v>2</v>
      </c>
      <c r="B259" s="13" t="s">
        <v>686</v>
      </c>
      <c r="C259" s="13">
        <v>1</v>
      </c>
      <c r="D259" s="20">
        <v>35570</v>
      </c>
      <c r="E259" s="31">
        <v>0</v>
      </c>
      <c r="F259" s="31">
        <v>0</v>
      </c>
      <c r="G259" s="31">
        <v>0</v>
      </c>
      <c r="H259" s="31"/>
      <c r="I259" s="31">
        <v>0</v>
      </c>
      <c r="J259" s="31">
        <v>0</v>
      </c>
      <c r="K259" s="31">
        <v>0</v>
      </c>
      <c r="L259" s="31">
        <v>0</v>
      </c>
      <c r="M259" s="31">
        <v>0</v>
      </c>
    </row>
    <row r="260" spans="1:13">
      <c r="A260">
        <v>2</v>
      </c>
      <c r="B260" s="13" t="s">
        <v>686</v>
      </c>
      <c r="C260" s="13">
        <v>2</v>
      </c>
      <c r="D260" s="20">
        <v>35824</v>
      </c>
      <c r="E260" s="31">
        <v>0</v>
      </c>
      <c r="F260" s="31">
        <v>0</v>
      </c>
      <c r="G260" s="31">
        <v>0</v>
      </c>
      <c r="H260" s="31"/>
      <c r="I260" s="31">
        <v>0</v>
      </c>
      <c r="J260" s="31">
        <v>0</v>
      </c>
      <c r="K260" s="31">
        <v>0</v>
      </c>
      <c r="L260" s="31">
        <v>0</v>
      </c>
      <c r="M260" s="31">
        <v>0</v>
      </c>
    </row>
    <row r="261" spans="1:13">
      <c r="A261">
        <v>2</v>
      </c>
      <c r="B261" s="13" t="s">
        <v>686</v>
      </c>
      <c r="C261" s="13">
        <v>3</v>
      </c>
      <c r="D261" s="20">
        <v>35950</v>
      </c>
      <c r="E261" s="31">
        <v>0</v>
      </c>
      <c r="F261" s="31">
        <v>0</v>
      </c>
      <c r="G261" s="31">
        <v>0</v>
      </c>
      <c r="H261" s="31"/>
      <c r="I261" s="31">
        <v>0</v>
      </c>
      <c r="J261" s="31">
        <v>0</v>
      </c>
      <c r="K261" s="31">
        <v>0</v>
      </c>
      <c r="L261" s="31"/>
      <c r="M261" s="31">
        <v>0</v>
      </c>
    </row>
    <row r="262" spans="1:13">
      <c r="A262">
        <v>2</v>
      </c>
      <c r="B262" s="13" t="s">
        <v>160</v>
      </c>
      <c r="C262" s="13">
        <v>1</v>
      </c>
      <c r="D262" s="20">
        <v>35933</v>
      </c>
      <c r="E262" s="31">
        <v>0</v>
      </c>
      <c r="F262" s="31">
        <v>0</v>
      </c>
      <c r="G262" s="31">
        <v>0</v>
      </c>
      <c r="H262" s="31"/>
      <c r="I262" s="31">
        <v>0</v>
      </c>
      <c r="J262" s="31">
        <v>0</v>
      </c>
      <c r="K262" s="31">
        <v>0</v>
      </c>
      <c r="L262" s="31"/>
      <c r="M262" s="31">
        <v>0</v>
      </c>
    </row>
    <row r="263" spans="1:13">
      <c r="A263">
        <v>2</v>
      </c>
      <c r="B263" s="13" t="s">
        <v>174</v>
      </c>
      <c r="C263" s="13">
        <v>1</v>
      </c>
      <c r="D263" s="20">
        <v>35961</v>
      </c>
      <c r="E263" s="31">
        <v>0</v>
      </c>
      <c r="F263" s="31">
        <v>0</v>
      </c>
      <c r="G263" s="31">
        <v>0</v>
      </c>
      <c r="H263" s="31"/>
      <c r="I263" s="31">
        <v>0</v>
      </c>
      <c r="J263" s="31">
        <v>0</v>
      </c>
      <c r="K263" s="31">
        <v>0</v>
      </c>
      <c r="L263" s="31"/>
      <c r="M263" s="31">
        <v>0</v>
      </c>
    </row>
    <row r="264" spans="1:13">
      <c r="A264">
        <v>2</v>
      </c>
      <c r="B264" s="13" t="s">
        <v>687</v>
      </c>
      <c r="C264" s="13">
        <v>1</v>
      </c>
      <c r="D264" s="20">
        <v>35634</v>
      </c>
      <c r="E264" s="31">
        <v>0</v>
      </c>
      <c r="F264" s="31">
        <v>0</v>
      </c>
      <c r="G264" s="31">
        <v>0</v>
      </c>
      <c r="H264" s="31"/>
      <c r="I264" s="31">
        <v>0</v>
      </c>
      <c r="J264" s="31">
        <v>0</v>
      </c>
      <c r="K264" s="31">
        <v>0</v>
      </c>
      <c r="L264" s="31">
        <v>0</v>
      </c>
      <c r="M264" s="31">
        <v>0</v>
      </c>
    </row>
    <row r="265" spans="1:13">
      <c r="A265">
        <v>2</v>
      </c>
      <c r="B265" s="13" t="s">
        <v>687</v>
      </c>
      <c r="C265" s="13">
        <v>2</v>
      </c>
      <c r="D265" s="20">
        <v>35803</v>
      </c>
      <c r="E265" s="31">
        <v>0</v>
      </c>
      <c r="F265" s="31">
        <v>0</v>
      </c>
      <c r="G265" s="31">
        <v>0</v>
      </c>
      <c r="H265" s="31"/>
      <c r="I265" s="31">
        <v>0</v>
      </c>
      <c r="J265" s="31">
        <v>0</v>
      </c>
      <c r="K265" s="31">
        <v>0</v>
      </c>
      <c r="L265" s="31">
        <v>0</v>
      </c>
      <c r="M265" s="31">
        <v>0</v>
      </c>
    </row>
    <row r="266" spans="1:13">
      <c r="A266">
        <v>2</v>
      </c>
      <c r="B266" s="13" t="s">
        <v>687</v>
      </c>
      <c r="C266" s="13">
        <v>3</v>
      </c>
      <c r="D266" s="20">
        <v>35961</v>
      </c>
      <c r="E266" s="31">
        <v>0</v>
      </c>
      <c r="F266" s="31">
        <v>0</v>
      </c>
      <c r="G266" s="31">
        <v>0</v>
      </c>
      <c r="H266" s="31"/>
      <c r="I266" s="31">
        <v>0</v>
      </c>
      <c r="J266" s="31">
        <v>0</v>
      </c>
      <c r="K266" s="31">
        <v>0</v>
      </c>
      <c r="L266" s="31"/>
      <c r="M266" s="31">
        <v>0</v>
      </c>
    </row>
    <row r="267" spans="1:13">
      <c r="A267">
        <v>2</v>
      </c>
      <c r="B267" s="13" t="s">
        <v>122</v>
      </c>
      <c r="C267" s="13">
        <v>1</v>
      </c>
      <c r="D267" s="20">
        <v>35941</v>
      </c>
      <c r="E267" s="31">
        <v>0</v>
      </c>
      <c r="F267" s="31">
        <v>0</v>
      </c>
      <c r="G267" s="31">
        <v>0</v>
      </c>
      <c r="H267" s="31"/>
      <c r="I267" s="31">
        <v>0</v>
      </c>
      <c r="J267" s="31">
        <v>0</v>
      </c>
      <c r="K267" s="31">
        <v>0</v>
      </c>
      <c r="L267" s="31"/>
      <c r="M267" s="31">
        <v>0</v>
      </c>
    </row>
    <row r="268" spans="1:13">
      <c r="A268">
        <v>3</v>
      </c>
      <c r="B268" s="13" t="s">
        <v>690</v>
      </c>
      <c r="C268" s="13">
        <v>1</v>
      </c>
      <c r="D268" s="27">
        <v>36375</v>
      </c>
      <c r="E268" s="31">
        <v>250</v>
      </c>
      <c r="F268" s="31">
        <v>2</v>
      </c>
      <c r="G268" s="31">
        <v>0</v>
      </c>
      <c r="H268" s="31"/>
      <c r="I268" s="31">
        <v>0</v>
      </c>
      <c r="J268" s="31">
        <v>0</v>
      </c>
      <c r="K268" s="31">
        <v>0</v>
      </c>
      <c r="L268" s="31">
        <v>0</v>
      </c>
      <c r="M268" s="31">
        <v>0</v>
      </c>
    </row>
    <row r="269" spans="1:13">
      <c r="A269">
        <v>3</v>
      </c>
      <c r="B269" s="13" t="s">
        <v>690</v>
      </c>
      <c r="C269" s="13">
        <v>2</v>
      </c>
      <c r="D269" s="27">
        <v>36501</v>
      </c>
      <c r="E269" s="31">
        <v>0</v>
      </c>
      <c r="F269" s="31">
        <v>0</v>
      </c>
      <c r="G269" s="31">
        <v>0</v>
      </c>
      <c r="H269" s="31"/>
      <c r="I269" s="31">
        <v>0</v>
      </c>
      <c r="J269" s="31">
        <v>0</v>
      </c>
      <c r="K269" s="31">
        <v>0</v>
      </c>
      <c r="L269" s="31">
        <v>0</v>
      </c>
      <c r="M269" s="31">
        <v>0</v>
      </c>
    </row>
    <row r="270" spans="1:13">
      <c r="A270">
        <v>3</v>
      </c>
      <c r="B270" s="13" t="s">
        <v>690</v>
      </c>
      <c r="C270" s="13">
        <v>3</v>
      </c>
      <c r="D270" s="27">
        <v>36654</v>
      </c>
      <c r="E270" s="31"/>
      <c r="F270" s="31"/>
      <c r="G270" s="31"/>
      <c r="H270" s="31"/>
      <c r="I270" s="31">
        <v>0</v>
      </c>
      <c r="J270" s="31">
        <v>0</v>
      </c>
      <c r="K270" s="31">
        <v>0</v>
      </c>
      <c r="L270" s="31">
        <v>0</v>
      </c>
      <c r="M270" s="31">
        <v>0</v>
      </c>
    </row>
    <row r="271" spans="1:13">
      <c r="A271">
        <v>3</v>
      </c>
      <c r="B271" s="13" t="s">
        <v>690</v>
      </c>
      <c r="C271" s="13">
        <v>4</v>
      </c>
      <c r="D271" s="27">
        <v>36824</v>
      </c>
      <c r="E271" s="31">
        <v>0</v>
      </c>
      <c r="F271" s="31">
        <v>0</v>
      </c>
      <c r="G271" s="31">
        <v>1</v>
      </c>
      <c r="H271" s="31"/>
      <c r="I271" s="31">
        <v>0</v>
      </c>
      <c r="J271" s="31">
        <v>0</v>
      </c>
      <c r="K271" s="31">
        <v>0</v>
      </c>
      <c r="L271" s="31">
        <v>0</v>
      </c>
      <c r="M271" s="31">
        <v>0</v>
      </c>
    </row>
    <row r="272" spans="1:13">
      <c r="A272">
        <v>3</v>
      </c>
      <c r="B272" s="13" t="s">
        <v>690</v>
      </c>
      <c r="C272" s="13">
        <v>5</v>
      </c>
      <c r="D272" s="27">
        <v>36970</v>
      </c>
      <c r="E272" s="31">
        <v>0</v>
      </c>
      <c r="F272" s="31">
        <v>0</v>
      </c>
      <c r="G272" s="31">
        <v>0</v>
      </c>
      <c r="H272" s="31"/>
      <c r="I272" s="31">
        <v>0</v>
      </c>
      <c r="J272" s="31">
        <v>0</v>
      </c>
      <c r="K272" s="31"/>
      <c r="L272" s="31">
        <v>0</v>
      </c>
      <c r="M272" s="31">
        <v>0</v>
      </c>
    </row>
    <row r="273" spans="1:13">
      <c r="A273">
        <v>3</v>
      </c>
      <c r="B273" s="13" t="s">
        <v>698</v>
      </c>
      <c r="C273" s="13">
        <v>1</v>
      </c>
      <c r="D273" s="27">
        <v>36369</v>
      </c>
      <c r="E273" s="31">
        <v>0</v>
      </c>
      <c r="F273" s="31">
        <v>0</v>
      </c>
      <c r="G273" s="31">
        <v>9</v>
      </c>
      <c r="H273" s="31"/>
      <c r="I273" s="31">
        <v>0</v>
      </c>
      <c r="J273" s="31">
        <v>0</v>
      </c>
      <c r="K273" s="31">
        <v>2.0000000000000001E-4</v>
      </c>
      <c r="L273" s="31">
        <v>0</v>
      </c>
      <c r="M273" s="31">
        <v>2.0000000000000001E-4</v>
      </c>
    </row>
    <row r="274" spans="1:13">
      <c r="A274">
        <v>3</v>
      </c>
      <c r="B274" s="13" t="s">
        <v>698</v>
      </c>
      <c r="C274" s="13">
        <v>2</v>
      </c>
      <c r="D274" s="27">
        <v>36510</v>
      </c>
      <c r="E274" s="31">
        <v>0</v>
      </c>
      <c r="F274" s="31">
        <v>0</v>
      </c>
      <c r="G274" s="31">
        <v>0</v>
      </c>
      <c r="H274" s="31"/>
      <c r="I274" s="31">
        <v>0</v>
      </c>
      <c r="J274" s="31">
        <v>0</v>
      </c>
      <c r="K274" s="31">
        <v>0</v>
      </c>
      <c r="L274" s="31">
        <v>0</v>
      </c>
      <c r="M274" s="31">
        <v>0</v>
      </c>
    </row>
    <row r="275" spans="1:13">
      <c r="A275">
        <v>3</v>
      </c>
      <c r="B275" s="13" t="s">
        <v>698</v>
      </c>
      <c r="C275" s="13">
        <v>3</v>
      </c>
      <c r="D275" s="27">
        <v>36661</v>
      </c>
      <c r="E275" s="31">
        <v>0</v>
      </c>
      <c r="F275" s="31">
        <v>0</v>
      </c>
      <c r="G275" s="31">
        <v>0</v>
      </c>
      <c r="H275" s="31"/>
      <c r="I275" s="31">
        <v>0</v>
      </c>
      <c r="J275" s="31">
        <v>0</v>
      </c>
      <c r="K275" s="31">
        <v>0</v>
      </c>
      <c r="L275" s="31">
        <v>0</v>
      </c>
      <c r="M275" s="31">
        <v>0</v>
      </c>
    </row>
    <row r="276" spans="1:13">
      <c r="A276">
        <v>3</v>
      </c>
      <c r="B276" s="13" t="s">
        <v>698</v>
      </c>
      <c r="C276" s="13">
        <v>4</v>
      </c>
      <c r="D276" s="27">
        <v>36830</v>
      </c>
      <c r="E276" s="31">
        <v>0</v>
      </c>
      <c r="F276" s="31">
        <v>0</v>
      </c>
      <c r="G276" s="31">
        <v>0</v>
      </c>
      <c r="H276" s="31"/>
      <c r="I276" s="31">
        <v>0</v>
      </c>
      <c r="J276" s="31">
        <v>0</v>
      </c>
      <c r="K276" s="31">
        <v>0</v>
      </c>
      <c r="L276" s="31">
        <v>0</v>
      </c>
      <c r="M276" s="31">
        <v>0</v>
      </c>
    </row>
    <row r="277" spans="1:13">
      <c r="A277">
        <v>3</v>
      </c>
      <c r="B277" s="13" t="s">
        <v>698</v>
      </c>
      <c r="C277" s="13">
        <v>5</v>
      </c>
      <c r="D277" s="27">
        <v>36922</v>
      </c>
      <c r="E277" s="31">
        <v>0</v>
      </c>
      <c r="F277" s="31">
        <v>0</v>
      </c>
      <c r="G277" s="31">
        <v>0</v>
      </c>
      <c r="H277" s="31"/>
      <c r="I277" s="31">
        <v>0</v>
      </c>
      <c r="J277" s="31">
        <v>0</v>
      </c>
      <c r="K277" s="31"/>
      <c r="L277" s="31">
        <v>0</v>
      </c>
      <c r="M277" s="31">
        <v>0</v>
      </c>
    </row>
    <row r="278" spans="1:13">
      <c r="A278">
        <v>3</v>
      </c>
      <c r="B278" s="13" t="s">
        <v>716</v>
      </c>
      <c r="C278" s="13">
        <v>3</v>
      </c>
      <c r="D278" s="27">
        <v>36460</v>
      </c>
      <c r="E278" s="31">
        <v>0</v>
      </c>
      <c r="F278" s="31">
        <v>0</v>
      </c>
      <c r="G278" s="31">
        <v>0</v>
      </c>
      <c r="H278" s="31"/>
      <c r="I278" s="31">
        <v>0</v>
      </c>
      <c r="J278" s="31">
        <v>0</v>
      </c>
      <c r="K278" s="31">
        <v>0</v>
      </c>
      <c r="L278" s="31">
        <v>0</v>
      </c>
      <c r="M278" s="31">
        <v>0</v>
      </c>
    </row>
    <row r="279" spans="1:13">
      <c r="A279">
        <v>3</v>
      </c>
      <c r="B279" s="13" t="s">
        <v>716</v>
      </c>
      <c r="C279" s="13">
        <v>4</v>
      </c>
      <c r="D279" s="27">
        <v>36572</v>
      </c>
      <c r="E279" s="31">
        <v>0</v>
      </c>
      <c r="F279" s="31">
        <v>0</v>
      </c>
      <c r="G279" s="31">
        <v>0</v>
      </c>
      <c r="H279" s="31"/>
      <c r="I279" s="31">
        <v>0</v>
      </c>
      <c r="J279" s="31">
        <v>0</v>
      </c>
      <c r="K279" s="31"/>
      <c r="L279" s="31">
        <v>0</v>
      </c>
      <c r="M279" s="31">
        <v>0</v>
      </c>
    </row>
    <row r="280" spans="1:13">
      <c r="A280">
        <v>3</v>
      </c>
      <c r="B280" s="13" t="s">
        <v>716</v>
      </c>
      <c r="C280" s="13">
        <v>5</v>
      </c>
      <c r="D280" s="27">
        <v>36705</v>
      </c>
      <c r="E280" s="31">
        <v>0</v>
      </c>
      <c r="F280" s="31">
        <v>0</v>
      </c>
      <c r="G280" s="31">
        <v>0</v>
      </c>
      <c r="H280" s="31"/>
      <c r="I280" s="31">
        <v>0</v>
      </c>
      <c r="J280" s="31">
        <v>0</v>
      </c>
      <c r="K280" s="31">
        <v>0</v>
      </c>
      <c r="L280" s="31">
        <v>0</v>
      </c>
      <c r="M280" s="31">
        <v>0</v>
      </c>
    </row>
    <row r="281" spans="1:13">
      <c r="A281">
        <v>3</v>
      </c>
      <c r="B281" s="13" t="s">
        <v>716</v>
      </c>
      <c r="C281" s="13">
        <v>1</v>
      </c>
      <c r="D281" s="27">
        <v>36541</v>
      </c>
      <c r="E281" s="31">
        <v>0</v>
      </c>
      <c r="F281" s="31">
        <v>0</v>
      </c>
      <c r="G281" s="31">
        <v>0</v>
      </c>
      <c r="H281" s="31"/>
      <c r="I281" s="31">
        <v>0</v>
      </c>
      <c r="J281" s="31">
        <v>0</v>
      </c>
      <c r="K281" s="31"/>
      <c r="L281" s="31">
        <v>0</v>
      </c>
      <c r="M281" s="31">
        <v>0</v>
      </c>
    </row>
    <row r="282" spans="1:13">
      <c r="A282">
        <v>3</v>
      </c>
      <c r="B282" s="13" t="s">
        <v>716</v>
      </c>
      <c r="C282" s="13">
        <v>2</v>
      </c>
      <c r="D282" s="27">
        <v>37046</v>
      </c>
      <c r="E282" s="31">
        <v>0</v>
      </c>
      <c r="F282" s="31">
        <v>0</v>
      </c>
      <c r="G282" s="31">
        <v>0</v>
      </c>
      <c r="H282" s="31"/>
      <c r="I282" s="31">
        <v>0</v>
      </c>
      <c r="J282" s="31">
        <v>0</v>
      </c>
      <c r="K282" s="31"/>
      <c r="L282" s="31">
        <v>0</v>
      </c>
      <c r="M282" s="31">
        <v>0</v>
      </c>
    </row>
    <row r="283" spans="1:13">
      <c r="A283">
        <v>4</v>
      </c>
      <c r="B283" s="14" t="s">
        <v>38</v>
      </c>
      <c r="C283" s="13">
        <v>1</v>
      </c>
      <c r="D283" s="20">
        <v>36921</v>
      </c>
      <c r="E283" s="31">
        <v>0</v>
      </c>
      <c r="F283" s="31">
        <v>0</v>
      </c>
      <c r="G283" s="31">
        <v>0</v>
      </c>
      <c r="H283" s="31"/>
      <c r="I283" s="31">
        <v>0</v>
      </c>
      <c r="J283" s="31">
        <v>0</v>
      </c>
      <c r="K283" s="31">
        <v>0</v>
      </c>
      <c r="L283" s="31"/>
      <c r="M283" s="31">
        <v>0</v>
      </c>
    </row>
    <row r="284" spans="1:13">
      <c r="A284">
        <v>4</v>
      </c>
      <c r="B284" s="14" t="s">
        <v>47</v>
      </c>
      <c r="C284" s="13">
        <v>1</v>
      </c>
      <c r="D284" s="20">
        <v>36836</v>
      </c>
      <c r="E284" s="31">
        <v>2000</v>
      </c>
      <c r="F284" s="31">
        <v>0</v>
      </c>
      <c r="G284" s="31">
        <v>0</v>
      </c>
      <c r="H284" s="31"/>
      <c r="I284" s="31">
        <v>0</v>
      </c>
      <c r="J284" s="31">
        <v>0</v>
      </c>
      <c r="K284" s="31">
        <v>0</v>
      </c>
      <c r="L284" s="31"/>
      <c r="M284" s="31">
        <v>0</v>
      </c>
    </row>
    <row r="285" spans="1:13">
      <c r="A285">
        <v>4</v>
      </c>
      <c r="B285" s="14" t="s">
        <v>51</v>
      </c>
      <c r="C285" s="13">
        <v>1</v>
      </c>
      <c r="D285" s="20">
        <v>36796</v>
      </c>
      <c r="E285" s="31">
        <v>0</v>
      </c>
      <c r="F285" s="31">
        <v>0</v>
      </c>
      <c r="G285" s="31">
        <v>0</v>
      </c>
      <c r="H285" s="31"/>
      <c r="I285" s="31">
        <v>0</v>
      </c>
      <c r="J285" s="31">
        <v>0</v>
      </c>
      <c r="K285" s="31">
        <v>0</v>
      </c>
      <c r="L285" s="31"/>
      <c r="M285" s="31">
        <v>0</v>
      </c>
    </row>
    <row r="286" spans="1:13">
      <c r="A286">
        <v>4</v>
      </c>
      <c r="B286" s="14" t="s">
        <v>60</v>
      </c>
      <c r="C286" s="13">
        <v>1</v>
      </c>
      <c r="D286" s="20">
        <v>36881</v>
      </c>
      <c r="E286" s="31">
        <v>150</v>
      </c>
      <c r="F286" s="31">
        <v>0</v>
      </c>
      <c r="G286" s="31">
        <v>0</v>
      </c>
      <c r="H286" s="31"/>
      <c r="I286" s="31">
        <v>0</v>
      </c>
      <c r="J286" s="31">
        <v>0</v>
      </c>
      <c r="K286" s="31">
        <v>2.0999999999999999E-3</v>
      </c>
      <c r="L286" s="31"/>
      <c r="M286" s="31">
        <v>2.0999999999999999E-3</v>
      </c>
    </row>
    <row r="287" spans="1:13">
      <c r="A287">
        <v>4</v>
      </c>
      <c r="B287" s="14" t="s">
        <v>62</v>
      </c>
      <c r="C287" s="13">
        <v>1</v>
      </c>
      <c r="D287" s="20">
        <v>36874</v>
      </c>
      <c r="E287" s="31">
        <v>0</v>
      </c>
      <c r="F287" s="31">
        <v>0</v>
      </c>
      <c r="G287" s="31">
        <v>0</v>
      </c>
      <c r="H287" s="31"/>
      <c r="I287" s="31">
        <v>0</v>
      </c>
      <c r="J287" s="31">
        <v>0</v>
      </c>
      <c r="K287" s="31">
        <v>0</v>
      </c>
      <c r="L287" s="31"/>
      <c r="M287" s="31">
        <v>0</v>
      </c>
    </row>
    <row r="288" spans="1:13">
      <c r="A288">
        <v>4</v>
      </c>
      <c r="B288" s="14" t="s">
        <v>64</v>
      </c>
      <c r="C288" s="13">
        <v>1</v>
      </c>
      <c r="D288" s="20">
        <v>36816</v>
      </c>
      <c r="E288" s="31">
        <v>830</v>
      </c>
      <c r="F288" s="31">
        <v>0</v>
      </c>
      <c r="G288" s="31">
        <v>0</v>
      </c>
      <c r="H288" s="31"/>
      <c r="I288" s="31">
        <v>0</v>
      </c>
      <c r="J288" s="31">
        <v>0</v>
      </c>
      <c r="K288" s="31">
        <v>0</v>
      </c>
      <c r="L288" s="31"/>
      <c r="M288" s="31">
        <v>0</v>
      </c>
    </row>
    <row r="289" spans="1:13">
      <c r="A289">
        <v>4</v>
      </c>
      <c r="B289" s="14" t="s">
        <v>65</v>
      </c>
      <c r="C289" s="13">
        <v>1</v>
      </c>
      <c r="D289" s="20">
        <v>36802</v>
      </c>
      <c r="E289" s="31">
        <v>30</v>
      </c>
      <c r="F289" s="31">
        <v>0</v>
      </c>
      <c r="G289" s="31">
        <v>0</v>
      </c>
      <c r="H289" s="31"/>
      <c r="I289" s="31">
        <v>0</v>
      </c>
      <c r="J289" s="31">
        <v>0</v>
      </c>
      <c r="K289" s="31">
        <v>0</v>
      </c>
      <c r="L289" s="31"/>
      <c r="M289" s="31">
        <v>0</v>
      </c>
    </row>
    <row r="290" spans="1:13">
      <c r="A290">
        <v>4</v>
      </c>
      <c r="B290" s="14" t="s">
        <v>66</v>
      </c>
      <c r="C290" s="13">
        <v>1</v>
      </c>
      <c r="D290" s="20">
        <v>36802</v>
      </c>
      <c r="E290" s="31">
        <v>380</v>
      </c>
      <c r="F290" s="31">
        <v>0</v>
      </c>
      <c r="G290" s="31">
        <v>0</v>
      </c>
      <c r="H290" s="31"/>
      <c r="I290" s="31">
        <v>0</v>
      </c>
      <c r="J290" s="31">
        <v>0</v>
      </c>
      <c r="K290" s="31">
        <v>0</v>
      </c>
      <c r="L290" s="31"/>
      <c r="M290" s="31">
        <v>0</v>
      </c>
    </row>
    <row r="291" spans="1:13">
      <c r="A291">
        <v>4</v>
      </c>
      <c r="B291" s="14" t="s">
        <v>70</v>
      </c>
      <c r="C291" s="13">
        <v>1</v>
      </c>
      <c r="D291" s="20">
        <v>36900</v>
      </c>
      <c r="E291" s="31">
        <v>0</v>
      </c>
      <c r="F291" s="31">
        <v>0</v>
      </c>
      <c r="G291" s="31">
        <v>0</v>
      </c>
      <c r="H291" s="31"/>
      <c r="I291" s="31">
        <v>0</v>
      </c>
      <c r="J291" s="31">
        <v>0</v>
      </c>
      <c r="K291" s="31">
        <v>2.0999999999999999E-3</v>
      </c>
      <c r="L291" s="31"/>
      <c r="M291" s="31">
        <v>2.0999999999999999E-3</v>
      </c>
    </row>
    <row r="292" spans="1:13">
      <c r="A292">
        <v>4</v>
      </c>
      <c r="B292" s="14" t="s">
        <v>71</v>
      </c>
      <c r="C292" s="13">
        <v>1</v>
      </c>
      <c r="D292" s="20">
        <v>36864</v>
      </c>
      <c r="E292" s="31">
        <v>0</v>
      </c>
      <c r="F292" s="31">
        <v>0</v>
      </c>
      <c r="G292" s="31">
        <v>0</v>
      </c>
      <c r="H292" s="31"/>
      <c r="I292" s="31">
        <v>0</v>
      </c>
      <c r="J292" s="31">
        <v>0</v>
      </c>
      <c r="K292" s="31">
        <v>0</v>
      </c>
      <c r="L292" s="31"/>
      <c r="M292" s="31">
        <v>0</v>
      </c>
    </row>
    <row r="293" spans="1:13">
      <c r="A293">
        <v>4</v>
      </c>
      <c r="B293" s="14" t="s">
        <v>73</v>
      </c>
      <c r="C293" s="13">
        <v>1</v>
      </c>
      <c r="D293" s="20">
        <v>36920</v>
      </c>
      <c r="E293" s="31">
        <v>30</v>
      </c>
      <c r="F293" s="31">
        <v>0</v>
      </c>
      <c r="G293" s="31">
        <v>0</v>
      </c>
      <c r="H293" s="31"/>
      <c r="I293" s="31">
        <v>0</v>
      </c>
      <c r="J293" s="31">
        <v>0</v>
      </c>
      <c r="K293" s="31">
        <v>0</v>
      </c>
      <c r="L293" s="31"/>
      <c r="M293" s="31">
        <v>0</v>
      </c>
    </row>
    <row r="294" spans="1:13">
      <c r="A294">
        <v>5</v>
      </c>
      <c r="B294" s="14" t="s">
        <v>93</v>
      </c>
      <c r="C294" s="13">
        <v>1</v>
      </c>
      <c r="D294" s="28">
        <v>36963</v>
      </c>
      <c r="E294" s="31">
        <v>5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</row>
    <row r="295" spans="1:13">
      <c r="A295">
        <v>5</v>
      </c>
      <c r="B295" s="13" t="s">
        <v>93</v>
      </c>
      <c r="C295" s="13">
        <v>2</v>
      </c>
      <c r="D295" s="28">
        <v>36991</v>
      </c>
      <c r="E295" s="31">
        <v>0.5</v>
      </c>
      <c r="F295" s="31"/>
      <c r="G295" s="31">
        <v>0</v>
      </c>
      <c r="H295" s="31">
        <v>0</v>
      </c>
      <c r="I295" s="31">
        <v>2</v>
      </c>
      <c r="J295" s="31">
        <v>0</v>
      </c>
      <c r="K295" s="31">
        <v>0</v>
      </c>
      <c r="L295" s="31">
        <v>0</v>
      </c>
      <c r="M295" s="31">
        <v>0</v>
      </c>
    </row>
    <row r="296" spans="1:13">
      <c r="A296">
        <v>5</v>
      </c>
      <c r="B296" s="13" t="s">
        <v>93</v>
      </c>
      <c r="C296" s="13">
        <v>3</v>
      </c>
      <c r="D296" s="28">
        <v>37019</v>
      </c>
      <c r="E296" s="31">
        <v>0.5</v>
      </c>
      <c r="F296" s="31">
        <v>0.5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</row>
    <row r="297" spans="1:13">
      <c r="A297">
        <v>5</v>
      </c>
      <c r="B297" s="13" t="s">
        <v>93</v>
      </c>
      <c r="C297" s="13">
        <v>4</v>
      </c>
      <c r="D297" s="28">
        <v>37054</v>
      </c>
      <c r="E297" s="31">
        <v>0.5</v>
      </c>
      <c r="F297" s="31">
        <v>0.5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</row>
    <row r="298" spans="1:13">
      <c r="A298">
        <v>5</v>
      </c>
      <c r="B298" s="13" t="s">
        <v>93</v>
      </c>
      <c r="C298" s="13">
        <v>5</v>
      </c>
      <c r="D298" s="28">
        <v>37089</v>
      </c>
      <c r="E298" s="31">
        <v>5</v>
      </c>
      <c r="F298" s="31">
        <v>0.5</v>
      </c>
      <c r="G298" s="31">
        <v>0.5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</row>
    <row r="299" spans="1:13">
      <c r="A299">
        <v>5</v>
      </c>
      <c r="B299" s="13" t="s">
        <v>93</v>
      </c>
      <c r="C299" s="13">
        <v>6</v>
      </c>
      <c r="D299" s="28">
        <v>37117</v>
      </c>
      <c r="E299" s="31">
        <v>5</v>
      </c>
      <c r="F299" s="31">
        <v>0.5</v>
      </c>
      <c r="G299" s="31">
        <v>0.5</v>
      </c>
      <c r="H299" s="31">
        <v>0.3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</row>
    <row r="300" spans="1:13">
      <c r="A300">
        <v>5</v>
      </c>
      <c r="B300" s="13" t="s">
        <v>93</v>
      </c>
      <c r="C300" s="13">
        <v>7</v>
      </c>
      <c r="D300" s="28">
        <v>37145</v>
      </c>
      <c r="E300" s="31">
        <v>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</row>
    <row r="301" spans="1:13">
      <c r="A301">
        <v>5</v>
      </c>
      <c r="B301" s="13" t="s">
        <v>93</v>
      </c>
      <c r="C301" s="13">
        <v>8</v>
      </c>
      <c r="D301" s="28">
        <v>37173</v>
      </c>
      <c r="E301" s="31">
        <v>0.5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0.08</v>
      </c>
      <c r="M301" s="31">
        <v>0.08</v>
      </c>
    </row>
    <row r="302" spans="1:13">
      <c r="A302">
        <v>5</v>
      </c>
      <c r="B302" s="13" t="s">
        <v>93</v>
      </c>
      <c r="C302" s="13">
        <v>9</v>
      </c>
      <c r="D302" s="28">
        <v>37208</v>
      </c>
      <c r="E302" s="31">
        <v>5</v>
      </c>
      <c r="F302" s="31">
        <v>5</v>
      </c>
      <c r="G302" s="31">
        <v>0</v>
      </c>
      <c r="H302" s="31">
        <v>0</v>
      </c>
      <c r="I302" s="31">
        <v>0.5</v>
      </c>
      <c r="J302" s="31">
        <v>0</v>
      </c>
      <c r="K302" s="31">
        <v>0</v>
      </c>
      <c r="L302" s="31">
        <v>0</v>
      </c>
      <c r="M302" s="31">
        <v>0</v>
      </c>
    </row>
    <row r="303" spans="1:13">
      <c r="A303">
        <v>5</v>
      </c>
      <c r="B303" s="13" t="s">
        <v>93</v>
      </c>
      <c r="C303" s="13">
        <v>10</v>
      </c>
      <c r="D303" s="28">
        <v>37236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</row>
    <row r="304" spans="1:13">
      <c r="A304">
        <v>5</v>
      </c>
      <c r="B304" s="13" t="s">
        <v>93</v>
      </c>
      <c r="C304" s="13">
        <v>11</v>
      </c>
      <c r="D304" s="28">
        <v>37271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</row>
    <row r="305" spans="1:13">
      <c r="A305">
        <v>5</v>
      </c>
      <c r="B305" s="13" t="s">
        <v>93</v>
      </c>
      <c r="C305" s="13">
        <v>12</v>
      </c>
      <c r="D305" s="28">
        <v>37299</v>
      </c>
      <c r="E305" s="31">
        <v>0.5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0.04</v>
      </c>
      <c r="M305" s="31">
        <v>0.04</v>
      </c>
    </row>
    <row r="306" spans="1:13">
      <c r="A306">
        <v>5</v>
      </c>
      <c r="B306" s="14" t="s">
        <v>94</v>
      </c>
      <c r="C306" s="13">
        <v>1</v>
      </c>
      <c r="D306" s="28">
        <v>36963</v>
      </c>
      <c r="E306" s="31">
        <v>5</v>
      </c>
      <c r="F306" s="31">
        <v>0.5</v>
      </c>
      <c r="G306" s="31">
        <v>0.5</v>
      </c>
      <c r="H306" s="31">
        <v>0.1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</row>
    <row r="307" spans="1:13">
      <c r="A307">
        <v>5</v>
      </c>
      <c r="B307" s="13" t="s">
        <v>94</v>
      </c>
      <c r="C307" s="13">
        <v>2</v>
      </c>
      <c r="D307" s="28">
        <v>37012</v>
      </c>
      <c r="E307" s="31">
        <v>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</row>
    <row r="308" spans="1:13">
      <c r="A308">
        <v>5</v>
      </c>
      <c r="B308" s="13" t="s">
        <v>94</v>
      </c>
      <c r="C308" s="13">
        <v>3</v>
      </c>
      <c r="D308" s="28">
        <v>37047</v>
      </c>
      <c r="E308" s="31">
        <v>5</v>
      </c>
      <c r="F308" s="31">
        <v>0.5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</row>
    <row r="309" spans="1:13">
      <c r="A309">
        <v>5</v>
      </c>
      <c r="B309" s="13" t="s">
        <v>94</v>
      </c>
      <c r="C309" s="13">
        <v>4</v>
      </c>
      <c r="D309" s="28">
        <v>37082</v>
      </c>
      <c r="E309" s="31">
        <v>5</v>
      </c>
      <c r="F309" s="31">
        <v>0.5</v>
      </c>
      <c r="G309" s="31">
        <v>0.5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</row>
    <row r="310" spans="1:13">
      <c r="A310">
        <v>5</v>
      </c>
      <c r="B310" s="13" t="s">
        <v>94</v>
      </c>
      <c r="C310" s="13">
        <v>5</v>
      </c>
      <c r="D310" s="28">
        <v>37110</v>
      </c>
      <c r="E310" s="31">
        <v>5</v>
      </c>
      <c r="F310" s="31">
        <v>0.5</v>
      </c>
      <c r="G310" s="31">
        <v>0.5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</row>
    <row r="311" spans="1:13">
      <c r="A311">
        <v>5</v>
      </c>
      <c r="B311" s="13" t="s">
        <v>94</v>
      </c>
      <c r="C311" s="13">
        <v>6</v>
      </c>
      <c r="D311" s="28">
        <v>37159</v>
      </c>
      <c r="E311" s="31">
        <v>5</v>
      </c>
      <c r="F311" s="31">
        <v>5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</row>
    <row r="312" spans="1:13">
      <c r="A312">
        <v>5</v>
      </c>
      <c r="B312" s="13" t="s">
        <v>94</v>
      </c>
      <c r="C312" s="13">
        <v>7</v>
      </c>
      <c r="D312" s="28">
        <v>37187</v>
      </c>
      <c r="E312" s="31">
        <v>5</v>
      </c>
      <c r="F312" s="31">
        <v>0.5</v>
      </c>
      <c r="G312" s="31">
        <v>0.5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</row>
    <row r="313" spans="1:13">
      <c r="A313">
        <v>5</v>
      </c>
      <c r="B313" s="13" t="s">
        <v>94</v>
      </c>
      <c r="C313" s="13">
        <v>8</v>
      </c>
      <c r="D313" s="28">
        <v>37201</v>
      </c>
      <c r="E313" s="31">
        <v>5</v>
      </c>
      <c r="F313" s="31">
        <v>5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</row>
    <row r="314" spans="1:13">
      <c r="A314">
        <v>5</v>
      </c>
      <c r="B314" s="13" t="s">
        <v>94</v>
      </c>
      <c r="C314" s="13">
        <v>9</v>
      </c>
      <c r="D314" s="28">
        <v>37229</v>
      </c>
      <c r="E314" s="31">
        <v>5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</row>
    <row r="315" spans="1:13">
      <c r="A315">
        <v>5</v>
      </c>
      <c r="B315" s="13" t="s">
        <v>94</v>
      </c>
      <c r="C315" s="13">
        <v>10</v>
      </c>
      <c r="D315" s="28">
        <v>37278</v>
      </c>
      <c r="E315" s="31">
        <v>5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</row>
    <row r="316" spans="1:13">
      <c r="A316">
        <v>5</v>
      </c>
      <c r="B316" s="13" t="s">
        <v>94</v>
      </c>
      <c r="C316" s="13">
        <v>11</v>
      </c>
      <c r="D316" s="28">
        <v>37341</v>
      </c>
      <c r="E316" s="31">
        <v>5</v>
      </c>
      <c r="F316" s="31">
        <v>5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</row>
    <row r="317" spans="1:13">
      <c r="A317">
        <v>5</v>
      </c>
      <c r="B317" s="13" t="s">
        <v>94</v>
      </c>
      <c r="C317" s="13">
        <v>12</v>
      </c>
      <c r="D317" s="28">
        <v>37363</v>
      </c>
      <c r="E317" s="31">
        <v>5</v>
      </c>
      <c r="F317" s="31">
        <v>5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</row>
    <row r="318" spans="1:13">
      <c r="A318">
        <v>5</v>
      </c>
      <c r="B318" s="14" t="s">
        <v>7</v>
      </c>
      <c r="C318" s="13">
        <v>1</v>
      </c>
      <c r="D318" s="28">
        <v>36977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</row>
    <row r="319" spans="1:13">
      <c r="A319">
        <v>5</v>
      </c>
      <c r="B319" s="13" t="s">
        <v>7</v>
      </c>
      <c r="C319" s="13">
        <v>2</v>
      </c>
      <c r="D319" s="28">
        <v>37005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</row>
    <row r="320" spans="1:13">
      <c r="A320">
        <v>5</v>
      </c>
      <c r="B320" s="13" t="s">
        <v>7</v>
      </c>
      <c r="C320" s="13">
        <v>3</v>
      </c>
      <c r="D320" s="28">
        <v>37033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</row>
    <row r="321" spans="1:13">
      <c r="A321">
        <v>5</v>
      </c>
      <c r="B321" s="13" t="s">
        <v>7</v>
      </c>
      <c r="C321" s="13">
        <v>4</v>
      </c>
      <c r="D321" s="28">
        <v>37068</v>
      </c>
      <c r="E321" s="31">
        <v>5</v>
      </c>
      <c r="F321" s="31">
        <v>5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0.04</v>
      </c>
      <c r="M321" s="31">
        <v>0.04</v>
      </c>
    </row>
    <row r="322" spans="1:13">
      <c r="A322">
        <v>5</v>
      </c>
      <c r="B322" s="13" t="s">
        <v>7</v>
      </c>
      <c r="C322" s="13">
        <v>5</v>
      </c>
      <c r="D322" s="28">
        <v>37103</v>
      </c>
      <c r="E322" s="31">
        <v>5</v>
      </c>
      <c r="F322" s="31">
        <v>5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</row>
    <row r="323" spans="1:13">
      <c r="A323">
        <v>5</v>
      </c>
      <c r="B323" s="13" t="s">
        <v>7</v>
      </c>
      <c r="C323" s="13">
        <v>6</v>
      </c>
      <c r="D323" s="28">
        <v>37131</v>
      </c>
      <c r="E323" s="31">
        <v>5</v>
      </c>
      <c r="F323" s="31">
        <v>0.5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</row>
    <row r="324" spans="1:13">
      <c r="A324">
        <v>5</v>
      </c>
      <c r="B324" s="13" t="s">
        <v>7</v>
      </c>
      <c r="C324" s="13">
        <v>7</v>
      </c>
      <c r="D324" s="28">
        <v>37159</v>
      </c>
      <c r="E324" s="31">
        <v>5</v>
      </c>
      <c r="F324" s="31">
        <v>5</v>
      </c>
      <c r="G324" s="31">
        <v>0.5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</row>
    <row r="325" spans="1:13">
      <c r="A325">
        <v>5</v>
      </c>
      <c r="B325" s="13" t="s">
        <v>7</v>
      </c>
      <c r="C325" s="13">
        <v>8</v>
      </c>
      <c r="D325" s="28">
        <v>37187</v>
      </c>
      <c r="E325" s="31">
        <v>0.5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</row>
    <row r="326" spans="1:13">
      <c r="A326">
        <v>5</v>
      </c>
      <c r="B326" s="13" t="s">
        <v>7</v>
      </c>
      <c r="C326" s="13">
        <v>9</v>
      </c>
      <c r="D326" s="28">
        <v>37208</v>
      </c>
      <c r="E326" s="31">
        <v>0</v>
      </c>
      <c r="F326" s="31">
        <v>0</v>
      </c>
      <c r="G326" s="31">
        <v>0</v>
      </c>
      <c r="H326" s="31">
        <v>0</v>
      </c>
      <c r="I326" s="31">
        <v>1</v>
      </c>
      <c r="J326" s="31">
        <v>0</v>
      </c>
      <c r="K326" s="31">
        <v>0</v>
      </c>
      <c r="L326" s="31">
        <v>0</v>
      </c>
      <c r="M326" s="31">
        <v>0</v>
      </c>
    </row>
    <row r="327" spans="1:13">
      <c r="A327">
        <v>5</v>
      </c>
      <c r="B327" s="13" t="s">
        <v>7</v>
      </c>
      <c r="C327" s="13">
        <v>10</v>
      </c>
      <c r="D327" s="28">
        <v>37236</v>
      </c>
      <c r="E327" s="31">
        <v>5</v>
      </c>
      <c r="F327" s="31">
        <v>0.5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</row>
    <row r="328" spans="1:13">
      <c r="A328">
        <v>5</v>
      </c>
      <c r="B328" s="13" t="s">
        <v>7</v>
      </c>
      <c r="C328" s="13">
        <v>11</v>
      </c>
      <c r="D328" s="28">
        <v>37285</v>
      </c>
      <c r="E328" s="31">
        <v>0.5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</row>
    <row r="329" spans="1:13">
      <c r="A329">
        <v>5</v>
      </c>
      <c r="B329" s="13" t="s">
        <v>7</v>
      </c>
      <c r="C329" s="13">
        <v>12</v>
      </c>
      <c r="D329" s="28">
        <v>37313</v>
      </c>
      <c r="E329" s="31">
        <v>0</v>
      </c>
      <c r="F329" s="31">
        <v>0</v>
      </c>
      <c r="G329" s="31">
        <v>0</v>
      </c>
      <c r="H329" s="31">
        <v>0</v>
      </c>
      <c r="I329" s="31">
        <v>1</v>
      </c>
      <c r="J329" s="31">
        <v>0</v>
      </c>
      <c r="K329" s="31">
        <v>0</v>
      </c>
      <c r="L329" s="31">
        <v>0</v>
      </c>
      <c r="M329" s="31">
        <v>0</v>
      </c>
    </row>
    <row r="330" spans="1:13">
      <c r="A330">
        <v>5</v>
      </c>
      <c r="B330" s="14" t="s">
        <v>17</v>
      </c>
      <c r="C330" s="13">
        <v>1</v>
      </c>
      <c r="D330" s="28">
        <v>36956</v>
      </c>
      <c r="E330" s="31">
        <v>0.5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</row>
    <row r="331" spans="1:13">
      <c r="A331">
        <v>5</v>
      </c>
      <c r="B331" s="13" t="s">
        <v>17</v>
      </c>
      <c r="C331" s="13">
        <v>2</v>
      </c>
      <c r="D331" s="28">
        <v>37012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</row>
    <row r="332" spans="1:13">
      <c r="A332">
        <v>5</v>
      </c>
      <c r="B332" s="13" t="s">
        <v>17</v>
      </c>
      <c r="C332" s="13">
        <v>3</v>
      </c>
      <c r="D332" s="28">
        <v>37047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0.04</v>
      </c>
      <c r="M332" s="31">
        <v>0.04</v>
      </c>
    </row>
    <row r="333" spans="1:13">
      <c r="A333">
        <v>5</v>
      </c>
      <c r="B333" s="13" t="s">
        <v>17</v>
      </c>
      <c r="C333" s="13">
        <v>4</v>
      </c>
      <c r="D333" s="28">
        <v>37082</v>
      </c>
      <c r="E333" s="31">
        <v>0.5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0.04</v>
      </c>
      <c r="M333" s="31">
        <v>0.04</v>
      </c>
    </row>
    <row r="334" spans="1:13">
      <c r="A334">
        <v>5</v>
      </c>
      <c r="B334" s="13" t="s">
        <v>17</v>
      </c>
      <c r="C334" s="13">
        <v>5</v>
      </c>
      <c r="D334" s="28">
        <v>37110</v>
      </c>
      <c r="E334" s="31">
        <v>0.5</v>
      </c>
      <c r="F334" s="31">
        <v>0</v>
      </c>
      <c r="G334" s="31">
        <v>0</v>
      </c>
      <c r="H334" s="31">
        <v>0</v>
      </c>
      <c r="I334" s="31">
        <v>0.5</v>
      </c>
      <c r="J334" s="31">
        <v>0</v>
      </c>
      <c r="K334" s="31">
        <v>0</v>
      </c>
      <c r="L334" s="31">
        <v>0</v>
      </c>
      <c r="M334" s="31">
        <v>0</v>
      </c>
    </row>
    <row r="335" spans="1:13">
      <c r="A335">
        <v>5</v>
      </c>
      <c r="B335" s="13" t="s">
        <v>17</v>
      </c>
      <c r="C335" s="13">
        <v>6</v>
      </c>
      <c r="D335" s="28">
        <v>37138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1.8666700000000001E-4</v>
      </c>
      <c r="L335" s="31">
        <v>0.04</v>
      </c>
      <c r="M335" s="31">
        <v>4.0186667000000002E-2</v>
      </c>
    </row>
    <row r="336" spans="1:13">
      <c r="A336">
        <v>5</v>
      </c>
      <c r="B336" s="13" t="s">
        <v>17</v>
      </c>
      <c r="C336" s="13">
        <v>7</v>
      </c>
      <c r="D336" s="28">
        <v>37166</v>
      </c>
      <c r="E336" s="31">
        <v>0.5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</row>
    <row r="337" spans="1:13">
      <c r="A337">
        <v>5</v>
      </c>
      <c r="B337" s="13" t="s">
        <v>17</v>
      </c>
      <c r="C337" s="13">
        <v>8</v>
      </c>
      <c r="D337" s="28">
        <v>37201</v>
      </c>
      <c r="E337" s="31">
        <v>0.5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0.04</v>
      </c>
      <c r="M337" s="31">
        <v>0.04</v>
      </c>
    </row>
    <row r="338" spans="1:13">
      <c r="A338">
        <v>5</v>
      </c>
      <c r="B338" s="13" t="s">
        <v>17</v>
      </c>
      <c r="C338" s="13">
        <v>9</v>
      </c>
      <c r="D338" s="28">
        <v>37229</v>
      </c>
      <c r="E338" s="31">
        <v>5</v>
      </c>
      <c r="F338" s="31">
        <v>0.5</v>
      </c>
      <c r="G338" s="31">
        <v>0.5</v>
      </c>
      <c r="H338" s="31">
        <v>0</v>
      </c>
      <c r="I338" s="31">
        <v>0</v>
      </c>
      <c r="J338" s="31">
        <v>0</v>
      </c>
      <c r="K338" s="31">
        <v>9.2000000000000003E-4</v>
      </c>
      <c r="L338" s="31">
        <v>0.04</v>
      </c>
      <c r="M338" s="31">
        <v>4.0919999999999998E-2</v>
      </c>
    </row>
    <row r="339" spans="1:13">
      <c r="A339">
        <v>5</v>
      </c>
      <c r="B339" s="13" t="s">
        <v>17</v>
      </c>
      <c r="C339" s="13">
        <v>10</v>
      </c>
      <c r="D339" s="28">
        <v>37264</v>
      </c>
      <c r="E339" s="31">
        <v>0</v>
      </c>
      <c r="F339" s="31">
        <v>0</v>
      </c>
      <c r="G339" s="31">
        <v>0.5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</row>
    <row r="340" spans="1:13">
      <c r="A340">
        <v>5</v>
      </c>
      <c r="B340" s="13" t="s">
        <v>17</v>
      </c>
      <c r="C340" s="13">
        <v>11</v>
      </c>
      <c r="D340" s="28">
        <v>37292</v>
      </c>
      <c r="E340" s="31">
        <v>0.5</v>
      </c>
      <c r="F340" s="31">
        <v>0.5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</row>
    <row r="341" spans="1:13">
      <c r="A341">
        <v>5</v>
      </c>
      <c r="B341" s="13" t="s">
        <v>17</v>
      </c>
      <c r="C341" s="13">
        <v>12</v>
      </c>
      <c r="D341" s="28">
        <v>37320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</row>
    <row r="342" spans="1:13">
      <c r="A342">
        <v>6</v>
      </c>
      <c r="B342" s="13" t="s">
        <v>729</v>
      </c>
      <c r="C342" s="13">
        <v>1</v>
      </c>
      <c r="D342" s="29">
        <v>38089</v>
      </c>
      <c r="E342" s="31">
        <v>870</v>
      </c>
      <c r="F342" s="31">
        <v>190</v>
      </c>
      <c r="G342" s="31"/>
      <c r="H342" s="31"/>
      <c r="I342" s="31"/>
      <c r="J342" s="31"/>
      <c r="K342" s="31">
        <v>6.9000000000000006E-2</v>
      </c>
      <c r="L342" s="31">
        <v>0</v>
      </c>
      <c r="M342" s="31">
        <v>6.9000000000000006E-2</v>
      </c>
    </row>
    <row r="343" spans="1:13">
      <c r="A343">
        <v>6</v>
      </c>
      <c r="B343" s="13" t="s">
        <v>729</v>
      </c>
      <c r="C343" s="13">
        <v>2</v>
      </c>
      <c r="D343" s="20">
        <v>38215</v>
      </c>
      <c r="E343" s="31">
        <v>780</v>
      </c>
      <c r="F343" s="31">
        <v>50</v>
      </c>
      <c r="G343" s="31"/>
      <c r="H343" s="31"/>
      <c r="I343" s="31"/>
      <c r="J343" s="31"/>
      <c r="K343" s="31">
        <v>7.5999999999999998E-2</v>
      </c>
      <c r="L343" s="31">
        <v>0</v>
      </c>
      <c r="M343" s="31">
        <v>7.5999999999999998E-2</v>
      </c>
    </row>
    <row r="344" spans="1:13">
      <c r="A344">
        <v>7</v>
      </c>
      <c r="B344" s="14" t="s">
        <v>179</v>
      </c>
      <c r="C344" s="13">
        <v>1</v>
      </c>
      <c r="D344" s="22">
        <v>38083</v>
      </c>
      <c r="E344" s="33">
        <v>0</v>
      </c>
      <c r="F344" s="33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3.1</v>
      </c>
      <c r="M344" s="31">
        <v>3.1</v>
      </c>
    </row>
    <row r="345" spans="1:13">
      <c r="A345">
        <v>7</v>
      </c>
      <c r="B345" s="13" t="s">
        <v>179</v>
      </c>
      <c r="C345" s="13">
        <v>2</v>
      </c>
      <c r="D345" s="22">
        <v>38103</v>
      </c>
      <c r="E345" s="33">
        <v>0.5</v>
      </c>
      <c r="F345" s="33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</row>
    <row r="346" spans="1:13">
      <c r="A346">
        <v>7</v>
      </c>
      <c r="B346" s="13" t="s">
        <v>179</v>
      </c>
      <c r="C346" s="13">
        <v>3</v>
      </c>
      <c r="D346" s="22">
        <v>38124</v>
      </c>
      <c r="E346" s="33">
        <v>1</v>
      </c>
      <c r="F346" s="33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</row>
    <row r="347" spans="1:13">
      <c r="A347">
        <v>7</v>
      </c>
      <c r="B347" s="13" t="s">
        <v>179</v>
      </c>
      <c r="C347" s="13">
        <v>4</v>
      </c>
      <c r="D347" s="22">
        <v>38152</v>
      </c>
      <c r="E347" s="33">
        <v>3.5</v>
      </c>
      <c r="F347" s="33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</row>
    <row r="348" spans="1:13">
      <c r="A348">
        <v>7</v>
      </c>
      <c r="B348" s="13" t="s">
        <v>179</v>
      </c>
      <c r="C348" s="13">
        <v>5</v>
      </c>
      <c r="D348" s="22">
        <v>38180</v>
      </c>
      <c r="E348" s="33">
        <v>0</v>
      </c>
      <c r="F348" s="33">
        <v>0</v>
      </c>
      <c r="G348" s="31">
        <v>0</v>
      </c>
      <c r="H348" s="31">
        <v>18.5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</row>
    <row r="349" spans="1:13">
      <c r="A349">
        <v>7</v>
      </c>
      <c r="B349" s="13" t="s">
        <v>179</v>
      </c>
      <c r="C349" s="13">
        <v>6</v>
      </c>
      <c r="D349" s="22">
        <v>38208</v>
      </c>
      <c r="E349" s="33">
        <v>520</v>
      </c>
      <c r="F349" s="33">
        <v>0</v>
      </c>
      <c r="G349" s="31">
        <v>0.5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</row>
    <row r="350" spans="1:13">
      <c r="A350">
        <v>7</v>
      </c>
      <c r="B350" s="13" t="s">
        <v>179</v>
      </c>
      <c r="C350" s="13">
        <v>7</v>
      </c>
      <c r="D350" s="22">
        <v>38243</v>
      </c>
      <c r="E350" s="33">
        <v>75</v>
      </c>
      <c r="F350" s="33">
        <v>0</v>
      </c>
      <c r="G350" s="31">
        <v>0</v>
      </c>
      <c r="H350" s="31">
        <v>1.5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</row>
    <row r="351" spans="1:13">
      <c r="A351">
        <v>7</v>
      </c>
      <c r="B351" s="13" t="s">
        <v>179</v>
      </c>
      <c r="C351" s="13">
        <v>8</v>
      </c>
      <c r="D351" s="22">
        <v>38265</v>
      </c>
      <c r="E351" s="33">
        <v>38</v>
      </c>
      <c r="F351" s="33">
        <v>0</v>
      </c>
      <c r="G351" s="31">
        <v>0</v>
      </c>
      <c r="H351" s="31">
        <v>5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</row>
    <row r="352" spans="1:13">
      <c r="A352">
        <v>7</v>
      </c>
      <c r="B352" s="13" t="s">
        <v>179</v>
      </c>
      <c r="C352" s="13">
        <v>9</v>
      </c>
      <c r="D352" s="22">
        <v>38286</v>
      </c>
      <c r="E352" s="33">
        <v>14.5</v>
      </c>
      <c r="F352" s="33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</row>
    <row r="353" spans="1:13">
      <c r="A353">
        <v>7</v>
      </c>
      <c r="B353" s="13" t="s">
        <v>179</v>
      </c>
      <c r="C353" s="13">
        <v>10</v>
      </c>
      <c r="D353" s="22">
        <v>38306</v>
      </c>
      <c r="E353" s="33">
        <v>6.5</v>
      </c>
      <c r="F353" s="33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</row>
    <row r="354" spans="1:13">
      <c r="A354">
        <v>7</v>
      </c>
      <c r="B354" s="14" t="s">
        <v>180</v>
      </c>
      <c r="C354" s="13">
        <v>1</v>
      </c>
      <c r="D354" s="21">
        <v>38082</v>
      </c>
      <c r="E354" s="33">
        <v>61.5</v>
      </c>
      <c r="F354" s="33">
        <v>0.25</v>
      </c>
      <c r="G354" s="31">
        <v>0.5</v>
      </c>
      <c r="H354" s="31">
        <v>23.5</v>
      </c>
      <c r="I354" s="31">
        <v>0</v>
      </c>
      <c r="J354" s="31">
        <v>0</v>
      </c>
      <c r="K354" s="31">
        <v>1.7180385E-3</v>
      </c>
      <c r="L354" s="31">
        <v>0</v>
      </c>
      <c r="M354" s="31">
        <v>1.7180385E-3</v>
      </c>
    </row>
    <row r="355" spans="1:13">
      <c r="A355">
        <v>7</v>
      </c>
      <c r="B355" s="13" t="s">
        <v>180</v>
      </c>
      <c r="C355" s="13">
        <v>2</v>
      </c>
      <c r="D355" s="21">
        <v>38103</v>
      </c>
      <c r="E355" s="33">
        <v>21.5</v>
      </c>
      <c r="F355" s="33">
        <v>0.5</v>
      </c>
      <c r="G355" s="31">
        <v>0</v>
      </c>
      <c r="H355" s="31">
        <v>141</v>
      </c>
      <c r="I355" s="31">
        <v>0.5</v>
      </c>
      <c r="J355" s="31">
        <v>0.3</v>
      </c>
      <c r="K355" s="31">
        <v>0</v>
      </c>
      <c r="L355" s="31">
        <v>0</v>
      </c>
      <c r="M355" s="31">
        <v>0</v>
      </c>
    </row>
    <row r="356" spans="1:13">
      <c r="A356">
        <v>7</v>
      </c>
      <c r="B356" s="13" t="s">
        <v>180</v>
      </c>
      <c r="C356" s="13">
        <v>3</v>
      </c>
      <c r="D356" s="21">
        <v>38124</v>
      </c>
      <c r="E356" s="33">
        <v>12</v>
      </c>
      <c r="F356" s="33">
        <v>0</v>
      </c>
      <c r="G356" s="31">
        <v>0</v>
      </c>
      <c r="H356" s="31">
        <v>107.5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</row>
    <row r="357" spans="1:13">
      <c r="A357">
        <v>7</v>
      </c>
      <c r="B357" s="13" t="s">
        <v>180</v>
      </c>
      <c r="C357" s="13">
        <v>4</v>
      </c>
      <c r="D357" s="21">
        <v>38152</v>
      </c>
      <c r="E357" s="33">
        <v>29</v>
      </c>
      <c r="F357" s="33">
        <v>0.5</v>
      </c>
      <c r="G357" s="31">
        <v>0.5</v>
      </c>
      <c r="H357" s="31">
        <v>96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</row>
    <row r="358" spans="1:13">
      <c r="A358">
        <v>7</v>
      </c>
      <c r="B358" s="13" t="s">
        <v>180</v>
      </c>
      <c r="C358" s="13">
        <v>5</v>
      </c>
      <c r="D358" s="21">
        <v>38180</v>
      </c>
      <c r="E358" s="33">
        <v>153.5</v>
      </c>
      <c r="F358" s="33">
        <v>9.75</v>
      </c>
      <c r="G358" s="31">
        <v>4.5</v>
      </c>
      <c r="H358" s="31">
        <v>235</v>
      </c>
      <c r="I358" s="31">
        <v>0</v>
      </c>
      <c r="J358" s="31">
        <v>0.3</v>
      </c>
      <c r="K358" s="31">
        <v>0</v>
      </c>
      <c r="L358" s="31">
        <v>0</v>
      </c>
      <c r="M358" s="31">
        <v>0</v>
      </c>
    </row>
    <row r="359" spans="1:13">
      <c r="A359">
        <v>7</v>
      </c>
      <c r="B359" s="13" t="s">
        <v>180</v>
      </c>
      <c r="C359" s="13">
        <v>6</v>
      </c>
      <c r="D359" s="21">
        <v>38208</v>
      </c>
      <c r="E359" s="33">
        <v>185</v>
      </c>
      <c r="F359" s="33">
        <v>5.75</v>
      </c>
      <c r="G359" s="31">
        <v>2.5</v>
      </c>
      <c r="H359" s="31">
        <v>125</v>
      </c>
      <c r="I359" s="31">
        <v>0</v>
      </c>
      <c r="J359" s="31">
        <v>0.5</v>
      </c>
      <c r="K359" s="31">
        <v>5.3963000000000004E-4</v>
      </c>
      <c r="L359" s="31">
        <v>0</v>
      </c>
      <c r="M359" s="31">
        <v>5.3963000000000004E-4</v>
      </c>
    </row>
    <row r="360" spans="1:13">
      <c r="A360">
        <v>7</v>
      </c>
      <c r="B360" s="13" t="s">
        <v>180</v>
      </c>
      <c r="C360" s="13">
        <v>7</v>
      </c>
      <c r="D360" s="21">
        <v>38243</v>
      </c>
      <c r="E360" s="33">
        <v>500</v>
      </c>
      <c r="F360" s="33">
        <v>12</v>
      </c>
      <c r="G360" s="31">
        <v>4</v>
      </c>
      <c r="H360" s="31">
        <v>160</v>
      </c>
      <c r="I360" s="31">
        <v>0</v>
      </c>
      <c r="J360" s="31">
        <v>0.6</v>
      </c>
      <c r="K360" s="31">
        <v>2.484758364E-2</v>
      </c>
      <c r="L360" s="31">
        <v>0</v>
      </c>
      <c r="M360" s="31">
        <v>2.484758364E-2</v>
      </c>
    </row>
    <row r="361" spans="1:13">
      <c r="A361">
        <v>7</v>
      </c>
      <c r="B361" s="13" t="s">
        <v>180</v>
      </c>
      <c r="C361" s="13">
        <v>8</v>
      </c>
      <c r="D361" s="21">
        <v>38264</v>
      </c>
      <c r="E361" s="33">
        <v>43.5</v>
      </c>
      <c r="F361" s="33">
        <v>0</v>
      </c>
      <c r="G361" s="31">
        <v>0</v>
      </c>
      <c r="H361" s="31">
        <v>116</v>
      </c>
      <c r="I361" s="31">
        <v>0</v>
      </c>
      <c r="J361" s="31">
        <v>0.3</v>
      </c>
      <c r="K361" s="31">
        <v>1.88458729E-3</v>
      </c>
      <c r="L361" s="31">
        <v>0</v>
      </c>
      <c r="M361" s="31">
        <v>1.88458729E-3</v>
      </c>
    </row>
    <row r="362" spans="1:13">
      <c r="A362">
        <v>7</v>
      </c>
      <c r="B362" s="13" t="s">
        <v>180</v>
      </c>
      <c r="C362" s="13">
        <v>9</v>
      </c>
      <c r="D362" s="21">
        <v>38285</v>
      </c>
      <c r="E362" s="33">
        <v>18</v>
      </c>
      <c r="F362" s="33">
        <v>0.5</v>
      </c>
      <c r="G362" s="31">
        <v>0</v>
      </c>
      <c r="H362" s="31">
        <v>82</v>
      </c>
      <c r="I362" s="31">
        <v>0</v>
      </c>
      <c r="J362" s="31">
        <v>0</v>
      </c>
      <c r="K362" s="31">
        <v>6.2331983805668009E-3</v>
      </c>
      <c r="L362" s="31">
        <v>0</v>
      </c>
      <c r="M362" s="31">
        <v>6.2331983805668009E-3</v>
      </c>
    </row>
    <row r="363" spans="1:13">
      <c r="A363">
        <v>7</v>
      </c>
      <c r="B363" s="13" t="s">
        <v>180</v>
      </c>
      <c r="C363" s="13">
        <v>10</v>
      </c>
      <c r="D363" s="22">
        <v>38306</v>
      </c>
      <c r="E363" s="33">
        <v>30.5</v>
      </c>
      <c r="F363" s="33">
        <v>0.5</v>
      </c>
      <c r="G363" s="31">
        <v>0.5</v>
      </c>
      <c r="H363" s="31">
        <v>84</v>
      </c>
      <c r="I363" s="31">
        <v>0</v>
      </c>
      <c r="J363" s="31">
        <v>0</v>
      </c>
      <c r="K363" s="31">
        <v>4.3013100436681224E-4</v>
      </c>
      <c r="L363" s="31">
        <v>0</v>
      </c>
      <c r="M363" s="31">
        <v>4.3013100436681224E-4</v>
      </c>
    </row>
    <row r="364" spans="1:13">
      <c r="A364">
        <v>7</v>
      </c>
      <c r="B364" s="14" t="s">
        <v>181</v>
      </c>
      <c r="C364" s="13">
        <v>1</v>
      </c>
      <c r="D364" s="22">
        <v>38076</v>
      </c>
      <c r="E364" s="33">
        <v>1030</v>
      </c>
      <c r="F364" s="33">
        <v>12.5</v>
      </c>
      <c r="G364" s="31">
        <v>41.5</v>
      </c>
      <c r="H364" s="31">
        <v>3595</v>
      </c>
      <c r="I364" s="31">
        <v>0.3</v>
      </c>
      <c r="J364" s="31">
        <v>7</v>
      </c>
      <c r="K364" s="31">
        <v>5.8930485999999997E-2</v>
      </c>
      <c r="L364" s="31">
        <v>0</v>
      </c>
      <c r="M364" s="31">
        <v>5.8930485999999997E-2</v>
      </c>
    </row>
    <row r="365" spans="1:13">
      <c r="A365">
        <v>7</v>
      </c>
      <c r="B365" s="13" t="s">
        <v>181</v>
      </c>
      <c r="C365" s="13">
        <v>2</v>
      </c>
      <c r="D365" s="22">
        <v>38104</v>
      </c>
      <c r="E365" s="33">
        <v>9.5</v>
      </c>
      <c r="F365" s="33">
        <v>0</v>
      </c>
      <c r="G365" s="31">
        <v>0</v>
      </c>
      <c r="H365" s="31">
        <v>295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</row>
    <row r="366" spans="1:13">
      <c r="A366">
        <v>7</v>
      </c>
      <c r="B366" s="13" t="s">
        <v>181</v>
      </c>
      <c r="C366" s="13">
        <v>3</v>
      </c>
      <c r="D366" s="22">
        <v>38125</v>
      </c>
      <c r="E366" s="33">
        <v>5.5</v>
      </c>
      <c r="F366" s="33">
        <v>0</v>
      </c>
      <c r="G366" s="31">
        <v>0</v>
      </c>
      <c r="H366" s="31">
        <v>147.5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</row>
    <row r="367" spans="1:13">
      <c r="A367">
        <v>7</v>
      </c>
      <c r="B367" s="13" t="s">
        <v>181</v>
      </c>
      <c r="C367" s="13">
        <v>4</v>
      </c>
      <c r="D367" s="22">
        <v>38153</v>
      </c>
      <c r="E367" s="33">
        <v>3</v>
      </c>
      <c r="F367" s="33">
        <v>0</v>
      </c>
      <c r="G367" s="31">
        <v>0</v>
      </c>
      <c r="H367" s="31">
        <v>150.5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</row>
    <row r="368" spans="1:13">
      <c r="A368">
        <v>7</v>
      </c>
      <c r="B368" s="13" t="s">
        <v>181</v>
      </c>
      <c r="C368" s="13">
        <v>5</v>
      </c>
      <c r="D368" s="22">
        <v>38182</v>
      </c>
      <c r="E368" s="33">
        <v>9.5</v>
      </c>
      <c r="F368" s="33">
        <v>1.5</v>
      </c>
      <c r="G368" s="31">
        <v>0</v>
      </c>
      <c r="H368" s="31">
        <v>150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</row>
    <row r="369" spans="1:13">
      <c r="A369">
        <v>7</v>
      </c>
      <c r="B369" s="13" t="s">
        <v>181</v>
      </c>
      <c r="C369" s="13">
        <v>6</v>
      </c>
      <c r="D369" s="22">
        <v>38209</v>
      </c>
      <c r="E369" s="33">
        <v>18</v>
      </c>
      <c r="F369" s="33">
        <v>0</v>
      </c>
      <c r="G369" s="31">
        <v>0</v>
      </c>
      <c r="H369" s="31">
        <v>127.5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</row>
    <row r="370" spans="1:13">
      <c r="A370">
        <v>7</v>
      </c>
      <c r="B370" s="13" t="s">
        <v>181</v>
      </c>
      <c r="C370" s="13">
        <v>7</v>
      </c>
      <c r="D370" s="22">
        <v>38244</v>
      </c>
      <c r="E370" s="33">
        <v>236</v>
      </c>
      <c r="F370" s="33">
        <v>2.5</v>
      </c>
      <c r="G370" s="31">
        <v>4</v>
      </c>
      <c r="H370" s="31">
        <v>690</v>
      </c>
      <c r="I370" s="31">
        <v>0</v>
      </c>
      <c r="J370" s="31">
        <v>0.5</v>
      </c>
      <c r="K370" s="31">
        <v>0</v>
      </c>
      <c r="L370" s="31">
        <v>0</v>
      </c>
      <c r="M370" s="31">
        <v>0</v>
      </c>
    </row>
    <row r="371" spans="1:13">
      <c r="A371">
        <v>7</v>
      </c>
      <c r="B371" s="13" t="s">
        <v>181</v>
      </c>
      <c r="C371" s="13">
        <v>8</v>
      </c>
      <c r="D371" s="22">
        <v>38265</v>
      </c>
      <c r="E371" s="33">
        <v>30.5</v>
      </c>
      <c r="F371" s="33">
        <v>1</v>
      </c>
      <c r="G371" s="31">
        <v>0</v>
      </c>
      <c r="H371" s="31">
        <v>165.5</v>
      </c>
      <c r="I371" s="31">
        <v>0</v>
      </c>
      <c r="J371" s="31">
        <v>0.5</v>
      </c>
      <c r="K371" s="31">
        <v>0</v>
      </c>
      <c r="L371" s="31">
        <v>0</v>
      </c>
      <c r="M371" s="31">
        <v>0</v>
      </c>
    </row>
    <row r="372" spans="1:13">
      <c r="A372">
        <v>7</v>
      </c>
      <c r="B372" s="13" t="s">
        <v>181</v>
      </c>
      <c r="C372" s="13">
        <v>9</v>
      </c>
      <c r="D372" s="22">
        <v>38286</v>
      </c>
      <c r="E372" s="33">
        <v>75</v>
      </c>
      <c r="F372" s="33">
        <v>0</v>
      </c>
      <c r="G372" s="31">
        <v>1</v>
      </c>
      <c r="H372" s="31">
        <v>114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</row>
    <row r="373" spans="1:13">
      <c r="A373">
        <v>7</v>
      </c>
      <c r="B373" s="13" t="s">
        <v>181</v>
      </c>
      <c r="C373" s="13">
        <v>10</v>
      </c>
      <c r="D373" s="22">
        <v>38307</v>
      </c>
      <c r="E373" s="33">
        <v>16.5</v>
      </c>
      <c r="F373" s="33">
        <v>0</v>
      </c>
      <c r="G373" s="31">
        <v>0</v>
      </c>
      <c r="H373" s="31">
        <v>100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</row>
    <row r="374" spans="1:13">
      <c r="A374">
        <v>7</v>
      </c>
      <c r="B374" s="13" t="s">
        <v>181</v>
      </c>
      <c r="C374" s="13">
        <v>11</v>
      </c>
      <c r="D374" s="30">
        <v>38656</v>
      </c>
      <c r="E374" s="33">
        <v>3.6669999999999998</v>
      </c>
      <c r="F374" s="33">
        <v>0.83299999999999996</v>
      </c>
      <c r="G374" s="31">
        <v>0.33300000000000002</v>
      </c>
      <c r="H374" s="31">
        <v>73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</row>
    <row r="375" spans="1:13">
      <c r="A375">
        <v>7</v>
      </c>
      <c r="B375" s="13" t="s">
        <v>181</v>
      </c>
      <c r="C375" s="13">
        <v>12</v>
      </c>
      <c r="D375" s="30">
        <v>38664</v>
      </c>
      <c r="E375" s="33">
        <v>75</v>
      </c>
      <c r="F375" s="33">
        <v>50</v>
      </c>
      <c r="G375" s="31">
        <v>18.5</v>
      </c>
      <c r="H375" s="31">
        <v>595</v>
      </c>
      <c r="I375" s="31">
        <v>0</v>
      </c>
      <c r="J375" s="31">
        <v>0.5</v>
      </c>
      <c r="K375" s="31">
        <v>0</v>
      </c>
      <c r="L375" s="31">
        <v>0</v>
      </c>
      <c r="M375" s="31">
        <v>0</v>
      </c>
    </row>
    <row r="376" spans="1:13">
      <c r="A376">
        <v>7</v>
      </c>
      <c r="B376" s="13" t="s">
        <v>181</v>
      </c>
      <c r="C376" s="13">
        <v>13</v>
      </c>
      <c r="D376" s="30">
        <v>38671</v>
      </c>
      <c r="E376" s="33">
        <v>75</v>
      </c>
      <c r="F376" s="33">
        <v>55</v>
      </c>
      <c r="G376" s="31">
        <v>1</v>
      </c>
      <c r="H376" s="31">
        <v>80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</row>
    <row r="377" spans="1:13">
      <c r="A377">
        <v>7</v>
      </c>
      <c r="B377" s="13" t="s">
        <v>181</v>
      </c>
      <c r="C377" s="13">
        <v>14</v>
      </c>
      <c r="D377" s="30">
        <v>38677</v>
      </c>
      <c r="E377" s="33">
        <v>13.5</v>
      </c>
      <c r="F377" s="33">
        <v>6.5</v>
      </c>
      <c r="G377" s="31">
        <v>0.5</v>
      </c>
      <c r="H377" s="31">
        <v>60.5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</row>
    <row r="378" spans="1:13">
      <c r="A378">
        <v>7</v>
      </c>
      <c r="B378" s="13" t="s">
        <v>181</v>
      </c>
      <c r="C378" s="13">
        <v>15</v>
      </c>
      <c r="D378" s="30">
        <v>38685</v>
      </c>
      <c r="E378" s="33">
        <v>9</v>
      </c>
      <c r="F378" s="33">
        <v>10.5</v>
      </c>
      <c r="G378" s="31">
        <v>0.5</v>
      </c>
      <c r="H378" s="31">
        <v>75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</row>
    <row r="379" spans="1:13">
      <c r="A379">
        <v>7</v>
      </c>
      <c r="B379" s="13" t="s">
        <v>181</v>
      </c>
      <c r="C379" s="13">
        <v>16</v>
      </c>
      <c r="D379" s="30">
        <v>38692</v>
      </c>
      <c r="E379" s="33">
        <v>6</v>
      </c>
      <c r="F379" s="33">
        <v>12.5</v>
      </c>
      <c r="G379" s="31">
        <v>1</v>
      </c>
      <c r="H379" s="31">
        <v>135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</row>
    <row r="380" spans="1:13">
      <c r="A380">
        <v>7</v>
      </c>
      <c r="B380" s="13" t="s">
        <v>181</v>
      </c>
      <c r="C380" s="13">
        <v>17</v>
      </c>
      <c r="D380" s="30">
        <v>38699</v>
      </c>
      <c r="E380" s="33">
        <v>4</v>
      </c>
      <c r="F380" s="33">
        <v>4.2</v>
      </c>
      <c r="G380" s="31">
        <v>1</v>
      </c>
      <c r="H380" s="31">
        <v>73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</row>
    <row r="381" spans="1:13">
      <c r="A381">
        <v>7</v>
      </c>
      <c r="B381" s="13" t="s">
        <v>181</v>
      </c>
      <c r="C381" s="13">
        <v>18</v>
      </c>
      <c r="D381" s="30">
        <v>38734</v>
      </c>
      <c r="E381" s="33">
        <v>175</v>
      </c>
      <c r="F381" s="33">
        <v>66</v>
      </c>
      <c r="G381" s="31">
        <v>17.5</v>
      </c>
      <c r="H381" s="31">
        <v>400</v>
      </c>
      <c r="I381" s="31">
        <v>0</v>
      </c>
      <c r="J381" s="31">
        <v>32</v>
      </c>
      <c r="K381" s="31">
        <v>0</v>
      </c>
      <c r="L381" s="31">
        <v>0</v>
      </c>
      <c r="M381" s="31">
        <v>0</v>
      </c>
    </row>
    <row r="382" spans="1:13">
      <c r="A382">
        <v>7</v>
      </c>
      <c r="B382" s="13" t="s">
        <v>181</v>
      </c>
      <c r="C382" s="13">
        <v>19</v>
      </c>
      <c r="D382" s="30">
        <v>38741</v>
      </c>
      <c r="E382" s="33">
        <v>8</v>
      </c>
      <c r="F382" s="33">
        <v>2.5</v>
      </c>
      <c r="G382" s="31">
        <v>0.5</v>
      </c>
      <c r="H382" s="31">
        <v>36</v>
      </c>
      <c r="I382" s="31">
        <v>0</v>
      </c>
      <c r="J382" s="31">
        <v>0.5</v>
      </c>
      <c r="K382" s="31">
        <v>0</v>
      </c>
      <c r="L382" s="31">
        <v>0</v>
      </c>
      <c r="M382" s="31">
        <v>0</v>
      </c>
    </row>
    <row r="383" spans="1:13">
      <c r="A383">
        <v>7</v>
      </c>
      <c r="B383" s="13" t="s">
        <v>181</v>
      </c>
      <c r="C383" s="13">
        <v>20</v>
      </c>
      <c r="D383" s="30">
        <v>38748</v>
      </c>
      <c r="E383" s="33">
        <v>3</v>
      </c>
      <c r="F383" s="33">
        <v>0.2</v>
      </c>
      <c r="G383" s="31">
        <v>0</v>
      </c>
      <c r="H383" s="31">
        <v>51.5</v>
      </c>
      <c r="I383" s="31">
        <v>0</v>
      </c>
      <c r="J383" s="31">
        <v>5</v>
      </c>
      <c r="K383" s="31">
        <v>0</v>
      </c>
      <c r="L383" s="31">
        <v>0</v>
      </c>
      <c r="M383" s="31">
        <v>0</v>
      </c>
    </row>
    <row r="384" spans="1:13">
      <c r="A384">
        <v>7</v>
      </c>
      <c r="B384" s="13" t="s">
        <v>181</v>
      </c>
      <c r="C384" s="13">
        <v>21</v>
      </c>
      <c r="D384" s="30">
        <v>38755</v>
      </c>
      <c r="E384" s="33">
        <v>16.5</v>
      </c>
      <c r="F384" s="33">
        <v>1.25</v>
      </c>
      <c r="G384" s="31">
        <v>0</v>
      </c>
      <c r="H384" s="31">
        <v>76.5</v>
      </c>
      <c r="I384" s="31">
        <v>0</v>
      </c>
      <c r="J384" s="31">
        <v>0.5</v>
      </c>
      <c r="K384" s="31">
        <v>0</v>
      </c>
      <c r="L384" s="31">
        <v>0</v>
      </c>
      <c r="M384" s="31">
        <v>0</v>
      </c>
    </row>
    <row r="385" spans="1:13">
      <c r="A385">
        <v>7</v>
      </c>
      <c r="B385" s="13" t="s">
        <v>181</v>
      </c>
      <c r="C385" s="13">
        <v>22</v>
      </c>
      <c r="D385" s="30">
        <v>38762</v>
      </c>
      <c r="E385" s="33">
        <v>1.5</v>
      </c>
      <c r="F385" s="33">
        <v>0.25</v>
      </c>
      <c r="G385" s="31">
        <v>0</v>
      </c>
      <c r="H385" s="31">
        <v>56.5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</row>
    <row r="386" spans="1:13">
      <c r="A386">
        <v>7</v>
      </c>
      <c r="B386" s="13" t="s">
        <v>181</v>
      </c>
      <c r="C386" s="13">
        <v>23</v>
      </c>
      <c r="D386" s="30">
        <v>38769</v>
      </c>
      <c r="E386" s="33">
        <v>1.5</v>
      </c>
      <c r="F386" s="33">
        <v>0</v>
      </c>
      <c r="G386" s="31">
        <v>0</v>
      </c>
      <c r="H386" s="31">
        <v>26.5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</row>
    <row r="387" spans="1:13">
      <c r="A387">
        <v>7</v>
      </c>
      <c r="B387" s="13" t="s">
        <v>181</v>
      </c>
      <c r="C387" s="13">
        <v>24</v>
      </c>
      <c r="D387" s="30">
        <v>38777</v>
      </c>
      <c r="E387" s="33">
        <v>2</v>
      </c>
      <c r="F387" s="33">
        <v>0.25</v>
      </c>
      <c r="G387" s="31">
        <v>0</v>
      </c>
      <c r="H387" s="31">
        <v>76.5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</row>
    <row r="388" spans="1:13">
      <c r="A388">
        <v>7</v>
      </c>
      <c r="B388" s="13" t="s">
        <v>181</v>
      </c>
      <c r="C388" s="13">
        <v>25</v>
      </c>
      <c r="D388" s="30">
        <v>38783</v>
      </c>
      <c r="E388" s="33">
        <v>1</v>
      </c>
      <c r="F388" s="33">
        <v>0</v>
      </c>
      <c r="G388" s="31">
        <v>0.25</v>
      </c>
      <c r="H388" s="31">
        <v>36.5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</row>
    <row r="389" spans="1:13">
      <c r="A389">
        <v>7</v>
      </c>
      <c r="B389" s="13" t="s">
        <v>181</v>
      </c>
      <c r="C389" s="13">
        <v>26</v>
      </c>
      <c r="D389" s="30">
        <v>38791</v>
      </c>
      <c r="E389" s="33">
        <v>0.5</v>
      </c>
      <c r="F389" s="33">
        <v>0.25</v>
      </c>
      <c r="G389" s="31">
        <v>0</v>
      </c>
      <c r="H389" s="31">
        <v>53.5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</row>
    <row r="390" spans="1:13">
      <c r="A390">
        <v>7</v>
      </c>
      <c r="B390" s="13" t="s">
        <v>181</v>
      </c>
      <c r="C390" s="13">
        <v>27</v>
      </c>
      <c r="D390" s="30">
        <v>38797</v>
      </c>
      <c r="E390" s="33">
        <v>0.5</v>
      </c>
      <c r="F390" s="33">
        <v>0</v>
      </c>
      <c r="G390" s="31">
        <v>0</v>
      </c>
      <c r="H390" s="31">
        <v>40.5</v>
      </c>
      <c r="I390" s="31">
        <v>0</v>
      </c>
      <c r="J390" s="31">
        <v>0.5</v>
      </c>
      <c r="K390" s="31">
        <v>0</v>
      </c>
      <c r="L390" s="31">
        <v>0</v>
      </c>
      <c r="M390" s="31">
        <v>0</v>
      </c>
    </row>
    <row r="391" spans="1:13">
      <c r="A391">
        <v>7</v>
      </c>
      <c r="B391" s="13" t="s">
        <v>181</v>
      </c>
      <c r="C391" s="13">
        <v>28</v>
      </c>
      <c r="D391" s="30">
        <v>38804</v>
      </c>
      <c r="E391" s="33">
        <v>6</v>
      </c>
      <c r="F391" s="33">
        <v>0.25</v>
      </c>
      <c r="G391" s="31">
        <v>1.5</v>
      </c>
      <c r="H391" s="31">
        <v>91.5</v>
      </c>
      <c r="I391" s="31">
        <v>0</v>
      </c>
      <c r="J391" s="31">
        <v>1</v>
      </c>
      <c r="K391" s="31">
        <v>0</v>
      </c>
      <c r="L391" s="31">
        <v>0</v>
      </c>
      <c r="M391" s="31">
        <v>0</v>
      </c>
    </row>
    <row r="392" spans="1:13">
      <c r="A392">
        <v>7</v>
      </c>
      <c r="B392" s="13" t="s">
        <v>181</v>
      </c>
      <c r="C392" s="13">
        <v>29</v>
      </c>
      <c r="D392" s="30">
        <v>38811</v>
      </c>
      <c r="E392" s="33">
        <v>89</v>
      </c>
      <c r="F392" s="33">
        <v>0.5</v>
      </c>
      <c r="G392" s="31">
        <v>2</v>
      </c>
      <c r="H392" s="31">
        <v>655</v>
      </c>
      <c r="I392" s="31">
        <v>0</v>
      </c>
      <c r="J392" s="31">
        <v>3</v>
      </c>
      <c r="K392" s="31">
        <v>0.01</v>
      </c>
      <c r="L392" s="31">
        <v>0</v>
      </c>
      <c r="M392" s="31">
        <v>0.01</v>
      </c>
    </row>
    <row r="393" spans="1:13">
      <c r="A393">
        <v>7</v>
      </c>
      <c r="B393" s="13" t="s">
        <v>181</v>
      </c>
      <c r="C393" s="13">
        <v>30</v>
      </c>
      <c r="D393" s="30">
        <v>38818</v>
      </c>
      <c r="E393" s="33">
        <v>34</v>
      </c>
      <c r="F393" s="33">
        <v>0.5</v>
      </c>
      <c r="G393" s="31">
        <v>0.25</v>
      </c>
      <c r="H393" s="31">
        <v>670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</row>
    <row r="394" spans="1:13">
      <c r="A394">
        <v>7</v>
      </c>
      <c r="B394" s="13" t="s">
        <v>181</v>
      </c>
      <c r="C394" s="13">
        <v>31</v>
      </c>
      <c r="D394" s="30">
        <v>38825</v>
      </c>
      <c r="E394" s="33">
        <v>24.5</v>
      </c>
      <c r="F394" s="33">
        <v>1.25</v>
      </c>
      <c r="G394" s="31">
        <v>0</v>
      </c>
      <c r="H394" s="31">
        <v>445</v>
      </c>
      <c r="I394" s="31">
        <v>0</v>
      </c>
      <c r="J394" s="31">
        <v>0.5</v>
      </c>
      <c r="K394" s="31">
        <v>0</v>
      </c>
      <c r="L394" s="31">
        <v>0</v>
      </c>
      <c r="M394" s="31">
        <v>0</v>
      </c>
    </row>
    <row r="395" spans="1:13">
      <c r="A395">
        <v>7</v>
      </c>
      <c r="B395" s="13" t="s">
        <v>181</v>
      </c>
      <c r="C395" s="13">
        <v>32</v>
      </c>
      <c r="D395" s="30">
        <v>38832</v>
      </c>
      <c r="E395" s="33">
        <v>4.5</v>
      </c>
      <c r="F395" s="33">
        <v>0.25</v>
      </c>
      <c r="G395" s="31">
        <v>0</v>
      </c>
      <c r="H395" s="31">
        <v>106.5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</row>
    <row r="396" spans="1:13">
      <c r="A396">
        <v>7</v>
      </c>
      <c r="B396" s="13" t="s">
        <v>181</v>
      </c>
      <c r="C396" s="13">
        <v>33</v>
      </c>
      <c r="D396" s="30">
        <v>38867</v>
      </c>
      <c r="E396" s="33">
        <v>14</v>
      </c>
      <c r="F396" s="33">
        <v>0</v>
      </c>
      <c r="G396" s="31">
        <v>0</v>
      </c>
      <c r="H396" s="31">
        <v>96.5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</row>
    <row r="397" spans="1:13">
      <c r="A397">
        <v>7</v>
      </c>
      <c r="B397" s="13" t="s">
        <v>181</v>
      </c>
      <c r="C397" s="13">
        <v>34</v>
      </c>
      <c r="D397" s="30">
        <v>38986</v>
      </c>
      <c r="E397" s="33">
        <v>85</v>
      </c>
      <c r="F397" s="33">
        <v>17</v>
      </c>
      <c r="G397" s="31">
        <v>8.25</v>
      </c>
      <c r="H397" s="31">
        <v>52.5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</row>
    <row r="398" spans="1:13">
      <c r="A398">
        <v>7</v>
      </c>
      <c r="B398" s="13" t="s">
        <v>181</v>
      </c>
      <c r="C398" s="13">
        <v>35</v>
      </c>
      <c r="D398" s="30">
        <v>39021</v>
      </c>
      <c r="E398" s="33">
        <v>125</v>
      </c>
      <c r="F398" s="33">
        <v>5.5</v>
      </c>
      <c r="G398" s="31">
        <v>0.5</v>
      </c>
      <c r="H398" s="31">
        <v>29.5</v>
      </c>
      <c r="I398" s="31">
        <v>0</v>
      </c>
      <c r="J398" s="31">
        <v>5</v>
      </c>
      <c r="K398" s="31">
        <v>0</v>
      </c>
      <c r="L398" s="31">
        <v>0</v>
      </c>
      <c r="M398" s="31">
        <v>0</v>
      </c>
    </row>
    <row r="399" spans="1:13">
      <c r="A399">
        <v>7</v>
      </c>
      <c r="B399" s="13" t="s">
        <v>181</v>
      </c>
      <c r="C399" s="13">
        <v>36</v>
      </c>
      <c r="D399" s="30">
        <v>39049</v>
      </c>
      <c r="E399" s="33">
        <v>6</v>
      </c>
      <c r="F399" s="33">
        <v>0.5</v>
      </c>
      <c r="G399" s="31">
        <v>0.25</v>
      </c>
      <c r="H399" s="31">
        <v>11.5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</row>
    <row r="400" spans="1:13">
      <c r="A400">
        <v>7</v>
      </c>
      <c r="B400" s="14" t="s">
        <v>487</v>
      </c>
      <c r="C400" s="13">
        <v>1</v>
      </c>
      <c r="D400" s="20">
        <v>38076</v>
      </c>
      <c r="E400" s="33">
        <v>41.5</v>
      </c>
      <c r="F400" s="33">
        <v>0.25</v>
      </c>
      <c r="G400" s="31">
        <v>0.5</v>
      </c>
      <c r="H400" s="31">
        <v>109</v>
      </c>
      <c r="I400" s="31">
        <v>0</v>
      </c>
      <c r="J400" s="31">
        <v>0.6</v>
      </c>
      <c r="K400" s="31">
        <v>9.1763999999999995E-4</v>
      </c>
      <c r="L400" s="31">
        <v>0</v>
      </c>
      <c r="M400" s="31">
        <v>9.1763999999999995E-4</v>
      </c>
    </row>
    <row r="401" spans="1:13">
      <c r="A401">
        <v>7</v>
      </c>
      <c r="B401" s="13" t="s">
        <v>487</v>
      </c>
      <c r="C401" s="13">
        <v>2</v>
      </c>
      <c r="D401" s="20">
        <v>38104</v>
      </c>
      <c r="E401" s="33">
        <v>0.5</v>
      </c>
      <c r="F401" s="33">
        <v>0</v>
      </c>
      <c r="G401" s="31">
        <v>0</v>
      </c>
      <c r="H401" s="31">
        <v>24.5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</row>
    <row r="402" spans="1:13">
      <c r="A402">
        <v>7</v>
      </c>
      <c r="B402" s="13" t="s">
        <v>487</v>
      </c>
      <c r="C402" s="13">
        <v>3</v>
      </c>
      <c r="D402" s="20">
        <v>38118</v>
      </c>
      <c r="E402" s="33">
        <v>2</v>
      </c>
      <c r="F402" s="33">
        <v>0</v>
      </c>
      <c r="G402" s="31">
        <v>0.5</v>
      </c>
      <c r="H402" s="31">
        <v>41</v>
      </c>
      <c r="I402" s="31">
        <v>0</v>
      </c>
      <c r="J402" s="31">
        <v>0.5</v>
      </c>
      <c r="K402" s="31">
        <v>0</v>
      </c>
      <c r="L402" s="31">
        <v>0</v>
      </c>
      <c r="M402" s="31">
        <v>0</v>
      </c>
    </row>
    <row r="403" spans="1:13">
      <c r="A403">
        <v>7</v>
      </c>
      <c r="B403" s="13" t="s">
        <v>487</v>
      </c>
      <c r="C403" s="13">
        <v>4</v>
      </c>
      <c r="D403" s="20">
        <v>38146</v>
      </c>
      <c r="E403" s="33">
        <v>0</v>
      </c>
      <c r="F403" s="33">
        <v>0</v>
      </c>
      <c r="G403" s="31">
        <v>0</v>
      </c>
      <c r="H403" s="31">
        <v>9.5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</row>
    <row r="404" spans="1:13">
      <c r="A404">
        <v>7</v>
      </c>
      <c r="B404" s="13" t="s">
        <v>487</v>
      </c>
      <c r="C404" s="13">
        <v>5</v>
      </c>
      <c r="D404" s="20">
        <v>38174</v>
      </c>
      <c r="E404" s="33">
        <v>1</v>
      </c>
      <c r="F404" s="33">
        <v>0</v>
      </c>
      <c r="G404" s="31">
        <v>0</v>
      </c>
      <c r="H404" s="31">
        <v>8.5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</row>
    <row r="405" spans="1:13">
      <c r="A405">
        <v>7</v>
      </c>
      <c r="B405" s="13" t="s">
        <v>487</v>
      </c>
      <c r="C405" s="13">
        <v>6</v>
      </c>
      <c r="D405" s="20">
        <v>38202</v>
      </c>
      <c r="E405" s="33">
        <v>2.5</v>
      </c>
      <c r="F405" s="33">
        <v>0.25</v>
      </c>
      <c r="G405" s="31">
        <v>0</v>
      </c>
      <c r="H405" s="31">
        <v>9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</row>
    <row r="406" spans="1:13">
      <c r="A406">
        <v>7</v>
      </c>
      <c r="B406" s="13" t="s">
        <v>487</v>
      </c>
      <c r="C406" s="13">
        <v>7</v>
      </c>
      <c r="D406" s="20">
        <v>38244</v>
      </c>
      <c r="E406" s="33">
        <v>0</v>
      </c>
      <c r="F406" s="33">
        <v>0</v>
      </c>
      <c r="G406" s="31">
        <v>0</v>
      </c>
      <c r="H406" s="31">
        <v>6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</row>
    <row r="407" spans="1:13">
      <c r="A407">
        <v>7</v>
      </c>
      <c r="B407" s="13" t="s">
        <v>487</v>
      </c>
      <c r="C407" s="13">
        <v>8</v>
      </c>
      <c r="D407" s="20">
        <v>38258</v>
      </c>
      <c r="E407" s="33">
        <v>0</v>
      </c>
      <c r="F407" s="33">
        <v>0</v>
      </c>
      <c r="G407" s="31">
        <v>0</v>
      </c>
      <c r="H407" s="31">
        <v>11.5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</row>
    <row r="408" spans="1:13">
      <c r="A408">
        <v>7</v>
      </c>
      <c r="B408" s="13" t="s">
        <v>487</v>
      </c>
      <c r="C408" s="13">
        <v>9</v>
      </c>
      <c r="D408" s="20">
        <v>38279</v>
      </c>
      <c r="E408" s="33">
        <v>0</v>
      </c>
      <c r="F408" s="33">
        <v>0</v>
      </c>
      <c r="G408" s="31">
        <v>0</v>
      </c>
      <c r="H408" s="31">
        <v>5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</row>
    <row r="409" spans="1:13">
      <c r="A409">
        <v>7</v>
      </c>
      <c r="B409" s="13" t="s">
        <v>487</v>
      </c>
      <c r="C409" s="13">
        <v>10</v>
      </c>
      <c r="D409" s="20">
        <v>38300</v>
      </c>
      <c r="E409" s="33">
        <v>0</v>
      </c>
      <c r="F409" s="33">
        <v>0</v>
      </c>
      <c r="G409" s="31">
        <v>0</v>
      </c>
      <c r="H409" s="31">
        <v>3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</row>
    <row r="410" spans="1:13">
      <c r="A410">
        <v>7</v>
      </c>
      <c r="B410" s="13" t="s">
        <v>489</v>
      </c>
      <c r="C410" s="13">
        <v>11</v>
      </c>
      <c r="D410" s="30">
        <v>38804</v>
      </c>
      <c r="E410" s="33">
        <v>2</v>
      </c>
      <c r="F410" s="33">
        <v>0</v>
      </c>
      <c r="G410" s="31">
        <v>0.25</v>
      </c>
      <c r="H410" s="31">
        <v>30</v>
      </c>
      <c r="I410" s="31">
        <v>0</v>
      </c>
      <c r="J410" s="31">
        <v>0.5</v>
      </c>
      <c r="K410" s="31">
        <v>0</v>
      </c>
      <c r="L410" s="31">
        <v>0</v>
      </c>
      <c r="M410" s="31">
        <v>0</v>
      </c>
    </row>
    <row r="411" spans="1:13">
      <c r="A411">
        <v>7</v>
      </c>
      <c r="B411" s="13" t="s">
        <v>489</v>
      </c>
      <c r="C411" s="13">
        <v>12</v>
      </c>
      <c r="D411" s="30">
        <v>38825</v>
      </c>
      <c r="E411" s="33">
        <v>0</v>
      </c>
      <c r="F411" s="33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</row>
    <row r="412" spans="1:13">
      <c r="A412">
        <v>7</v>
      </c>
      <c r="B412" s="13" t="s">
        <v>489</v>
      </c>
      <c r="C412" s="13">
        <v>13</v>
      </c>
      <c r="D412" s="30">
        <v>38867</v>
      </c>
      <c r="E412" s="33">
        <v>0</v>
      </c>
      <c r="F412" s="33">
        <v>0</v>
      </c>
      <c r="G412" s="31">
        <v>0</v>
      </c>
      <c r="H412" s="31">
        <v>0.5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</row>
    <row r="413" spans="1:13">
      <c r="A413">
        <v>7</v>
      </c>
      <c r="B413" s="13" t="s">
        <v>489</v>
      </c>
      <c r="C413" s="13">
        <v>14</v>
      </c>
      <c r="D413" s="30">
        <v>38986</v>
      </c>
      <c r="E413" s="33">
        <v>0</v>
      </c>
      <c r="F413" s="33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</row>
    <row r="414" spans="1:13">
      <c r="A414">
        <v>7</v>
      </c>
      <c r="B414" s="13" t="s">
        <v>489</v>
      </c>
      <c r="C414" s="13">
        <v>15</v>
      </c>
      <c r="D414" s="30">
        <v>39021</v>
      </c>
      <c r="E414" s="33">
        <v>0</v>
      </c>
      <c r="F414" s="33">
        <v>0</v>
      </c>
      <c r="G414" s="31">
        <v>0</v>
      </c>
      <c r="H414" s="31">
        <v>9.5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</row>
    <row r="415" spans="1:13">
      <c r="A415">
        <v>7</v>
      </c>
      <c r="B415" s="13" t="s">
        <v>489</v>
      </c>
      <c r="C415" s="13">
        <v>16</v>
      </c>
      <c r="D415" s="30">
        <v>39049</v>
      </c>
      <c r="E415" s="33">
        <v>0</v>
      </c>
      <c r="F415" s="33">
        <v>0.25</v>
      </c>
      <c r="G415" s="31">
        <v>0</v>
      </c>
      <c r="H415" s="31">
        <v>3.5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</row>
    <row r="416" spans="1:13">
      <c r="A416">
        <v>7</v>
      </c>
      <c r="B416" s="14" t="s">
        <v>488</v>
      </c>
      <c r="C416" s="13">
        <v>1</v>
      </c>
      <c r="D416" s="20">
        <v>38075</v>
      </c>
      <c r="E416" s="33">
        <v>0</v>
      </c>
      <c r="F416" s="33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</row>
    <row r="417" spans="1:13">
      <c r="A417">
        <v>7</v>
      </c>
      <c r="B417" s="13" t="s">
        <v>488</v>
      </c>
      <c r="C417" s="13">
        <v>2</v>
      </c>
      <c r="D417" s="20">
        <v>38098</v>
      </c>
      <c r="E417" s="33">
        <v>0</v>
      </c>
      <c r="F417" s="33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</row>
    <row r="418" spans="1:13">
      <c r="A418">
        <v>7</v>
      </c>
      <c r="B418" s="13" t="s">
        <v>488</v>
      </c>
      <c r="C418" s="13">
        <v>3</v>
      </c>
      <c r="D418" s="20">
        <v>38117</v>
      </c>
      <c r="E418" s="33">
        <v>0</v>
      </c>
      <c r="F418" s="33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</row>
    <row r="419" spans="1:13">
      <c r="A419">
        <v>7</v>
      </c>
      <c r="B419" s="13" t="s">
        <v>488</v>
      </c>
      <c r="C419" s="13">
        <v>4</v>
      </c>
      <c r="D419" s="20">
        <v>38145</v>
      </c>
      <c r="E419" s="33">
        <v>0</v>
      </c>
      <c r="F419" s="33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</row>
    <row r="420" spans="1:13">
      <c r="A420">
        <v>7</v>
      </c>
      <c r="B420" s="13" t="s">
        <v>488</v>
      </c>
      <c r="C420" s="13">
        <v>5</v>
      </c>
      <c r="D420" s="20">
        <v>38174</v>
      </c>
      <c r="E420" s="33">
        <v>0.5</v>
      </c>
      <c r="F420" s="33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</row>
    <row r="421" spans="1:13">
      <c r="A421">
        <v>7</v>
      </c>
      <c r="B421" s="13" t="s">
        <v>488</v>
      </c>
      <c r="C421" s="13">
        <v>6</v>
      </c>
      <c r="D421" s="20">
        <v>38202</v>
      </c>
      <c r="E421" s="33">
        <v>147.5</v>
      </c>
      <c r="F421" s="33">
        <v>0</v>
      </c>
      <c r="G421" s="31">
        <v>0.5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</row>
    <row r="422" spans="1:13">
      <c r="A422">
        <v>7</v>
      </c>
      <c r="B422" s="13" t="s">
        <v>488</v>
      </c>
      <c r="C422" s="13">
        <v>7</v>
      </c>
      <c r="D422" s="20">
        <v>38237</v>
      </c>
      <c r="E422" s="33">
        <v>11.5</v>
      </c>
      <c r="F422" s="33">
        <v>0</v>
      </c>
      <c r="G422" s="31">
        <v>2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</row>
    <row r="423" spans="1:13">
      <c r="A423">
        <v>7</v>
      </c>
      <c r="B423" s="13" t="s">
        <v>488</v>
      </c>
      <c r="C423" s="13">
        <v>8</v>
      </c>
      <c r="D423" s="20">
        <v>38257</v>
      </c>
      <c r="E423" s="33">
        <v>179.5</v>
      </c>
      <c r="F423" s="33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</row>
    <row r="424" spans="1:13">
      <c r="A424">
        <v>7</v>
      </c>
      <c r="B424" s="13" t="s">
        <v>488</v>
      </c>
      <c r="C424" s="13">
        <v>9</v>
      </c>
      <c r="D424" s="20">
        <v>38278</v>
      </c>
      <c r="E424" s="33">
        <v>4.5</v>
      </c>
      <c r="F424" s="33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</row>
    <row r="425" spans="1:13">
      <c r="A425">
        <v>7</v>
      </c>
      <c r="B425" s="13" t="s">
        <v>488</v>
      </c>
      <c r="C425" s="13">
        <v>10</v>
      </c>
      <c r="D425" s="20">
        <v>38299</v>
      </c>
      <c r="E425" s="33">
        <v>0.5</v>
      </c>
      <c r="F425" s="33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</row>
    <row r="426" spans="1:13" ht="16.5">
      <c r="A426">
        <v>9</v>
      </c>
      <c r="B426" s="13">
        <v>106</v>
      </c>
      <c r="C426" s="13">
        <v>1</v>
      </c>
      <c r="D426" s="5">
        <v>38677</v>
      </c>
      <c r="E426" s="35">
        <v>477</v>
      </c>
      <c r="F426" s="36">
        <v>0</v>
      </c>
      <c r="G426" s="31"/>
      <c r="H426" s="31"/>
      <c r="I426" s="31"/>
      <c r="J426" s="31"/>
      <c r="K426" s="31"/>
      <c r="L426" s="31">
        <v>0</v>
      </c>
      <c r="M426" s="31">
        <v>0</v>
      </c>
    </row>
    <row r="427" spans="1:13" ht="16.5">
      <c r="A427">
        <v>9</v>
      </c>
      <c r="B427" s="13">
        <v>107</v>
      </c>
      <c r="C427" s="13">
        <v>1</v>
      </c>
      <c r="D427" s="5">
        <v>38677</v>
      </c>
      <c r="E427" s="35">
        <v>710</v>
      </c>
      <c r="F427" s="36">
        <v>7</v>
      </c>
      <c r="G427" s="31"/>
      <c r="H427" s="31"/>
      <c r="I427" s="31"/>
      <c r="J427" s="31"/>
      <c r="K427" s="31"/>
      <c r="L427" s="31">
        <v>0</v>
      </c>
      <c r="M427" s="31">
        <v>0</v>
      </c>
    </row>
    <row r="428" spans="1:13" ht="16.5">
      <c r="A428">
        <v>9</v>
      </c>
      <c r="B428" s="13">
        <v>402</v>
      </c>
      <c r="C428" s="13">
        <v>1</v>
      </c>
      <c r="D428" s="5">
        <v>38691</v>
      </c>
      <c r="E428" s="35">
        <v>35</v>
      </c>
      <c r="F428" s="36">
        <v>5</v>
      </c>
      <c r="G428" s="31"/>
      <c r="H428" s="31"/>
      <c r="I428" s="31"/>
      <c r="J428" s="31"/>
      <c r="K428" s="31"/>
      <c r="L428" s="31">
        <v>0</v>
      </c>
      <c r="M428" s="31">
        <v>0</v>
      </c>
    </row>
    <row r="429" spans="1:13" ht="16.5">
      <c r="A429">
        <v>9</v>
      </c>
      <c r="B429" s="13">
        <v>701</v>
      </c>
      <c r="C429" s="13">
        <v>1</v>
      </c>
      <c r="D429" s="5">
        <v>38698</v>
      </c>
      <c r="E429" s="35">
        <v>28150</v>
      </c>
      <c r="F429" s="36">
        <v>0</v>
      </c>
      <c r="G429" s="31"/>
      <c r="H429" s="31"/>
      <c r="I429" s="31"/>
      <c r="J429" s="31"/>
      <c r="K429" s="31"/>
      <c r="L429" s="31">
        <v>0</v>
      </c>
      <c r="M429" s="31">
        <v>0</v>
      </c>
    </row>
    <row r="430" spans="1:13" ht="16.5">
      <c r="A430">
        <v>9</v>
      </c>
      <c r="B430" s="13">
        <v>801</v>
      </c>
      <c r="C430" s="13">
        <v>1</v>
      </c>
      <c r="D430" s="5">
        <v>38701</v>
      </c>
      <c r="E430" s="35">
        <v>95</v>
      </c>
      <c r="F430" s="36">
        <v>0</v>
      </c>
      <c r="G430" s="31"/>
      <c r="H430" s="31"/>
      <c r="I430" s="31"/>
      <c r="J430" s="31"/>
      <c r="K430" s="31"/>
      <c r="L430" s="31">
        <v>0</v>
      </c>
      <c r="M430" s="31">
        <v>0</v>
      </c>
    </row>
    <row r="431" spans="1:13" ht="16.5">
      <c r="A431">
        <v>9</v>
      </c>
      <c r="B431" s="13">
        <v>906</v>
      </c>
      <c r="C431" s="13">
        <v>1</v>
      </c>
      <c r="D431" s="5">
        <v>38705</v>
      </c>
      <c r="E431" s="35">
        <v>125</v>
      </c>
      <c r="F431" s="36">
        <v>0</v>
      </c>
      <c r="G431" s="31"/>
      <c r="H431" s="31"/>
      <c r="I431" s="31"/>
      <c r="J431" s="31"/>
      <c r="K431" s="31"/>
      <c r="L431" s="31">
        <v>0</v>
      </c>
      <c r="M431" s="31">
        <v>0</v>
      </c>
    </row>
    <row r="432" spans="1:13" ht="16.5">
      <c r="A432">
        <v>9</v>
      </c>
      <c r="B432" s="13">
        <v>1001</v>
      </c>
      <c r="C432" s="13">
        <v>1</v>
      </c>
      <c r="D432" s="5">
        <v>38727</v>
      </c>
      <c r="E432" s="35">
        <v>335</v>
      </c>
      <c r="F432" s="36">
        <v>0</v>
      </c>
      <c r="G432" s="31"/>
      <c r="H432" s="31"/>
      <c r="I432" s="31"/>
      <c r="J432" s="31"/>
      <c r="K432" s="31"/>
      <c r="L432" s="31">
        <v>0</v>
      </c>
      <c r="M432" s="31">
        <v>0</v>
      </c>
    </row>
    <row r="433" spans="1:13" ht="16.5">
      <c r="A433">
        <v>9</v>
      </c>
      <c r="B433" s="13">
        <v>1203</v>
      </c>
      <c r="C433" s="13">
        <v>1</v>
      </c>
      <c r="D433" s="5">
        <v>38727</v>
      </c>
      <c r="E433" s="35">
        <v>130</v>
      </c>
      <c r="F433" s="36">
        <v>0</v>
      </c>
      <c r="G433" s="31"/>
      <c r="H433" s="31"/>
      <c r="I433" s="31"/>
      <c r="J433" s="31"/>
      <c r="K433" s="31"/>
      <c r="L433" s="31">
        <v>0.5</v>
      </c>
      <c r="M433" s="31">
        <v>0.5</v>
      </c>
    </row>
    <row r="434" spans="1:13">
      <c r="A434">
        <v>10</v>
      </c>
      <c r="B434" s="13" t="s">
        <v>730</v>
      </c>
      <c r="C434" s="13">
        <v>1</v>
      </c>
      <c r="D434" s="20">
        <v>38825</v>
      </c>
      <c r="E434" s="31"/>
      <c r="F434" s="31"/>
      <c r="G434" s="31"/>
      <c r="H434" s="31"/>
      <c r="I434" s="31"/>
      <c r="J434" s="31"/>
      <c r="K434" s="31"/>
      <c r="L434" s="31">
        <v>0</v>
      </c>
      <c r="M434" s="31">
        <v>0</v>
      </c>
    </row>
    <row r="435" spans="1:13">
      <c r="A435">
        <v>10</v>
      </c>
      <c r="B435" s="13" t="s">
        <v>730</v>
      </c>
      <c r="C435" s="13">
        <v>2</v>
      </c>
      <c r="D435" s="20">
        <v>38853</v>
      </c>
      <c r="E435" s="31"/>
      <c r="F435" s="31"/>
      <c r="G435" s="31"/>
      <c r="H435" s="31"/>
      <c r="I435" s="31"/>
      <c r="J435" s="31"/>
      <c r="K435" s="31"/>
      <c r="L435" s="31">
        <v>0</v>
      </c>
      <c r="M435" s="31">
        <v>0</v>
      </c>
    </row>
    <row r="436" spans="1:13">
      <c r="A436">
        <v>10</v>
      </c>
      <c r="B436" s="13" t="s">
        <v>730</v>
      </c>
      <c r="C436" s="13">
        <v>3</v>
      </c>
      <c r="D436" s="20">
        <v>38910</v>
      </c>
      <c r="E436" s="31">
        <v>0</v>
      </c>
      <c r="F436" s="31">
        <v>0</v>
      </c>
      <c r="G436" s="31"/>
      <c r="H436" s="31"/>
      <c r="I436" s="31"/>
      <c r="J436" s="31"/>
      <c r="K436" s="31"/>
      <c r="L436" s="31">
        <v>0</v>
      </c>
      <c r="M436" s="31">
        <v>0</v>
      </c>
    </row>
    <row r="437" spans="1:13">
      <c r="A437">
        <v>10</v>
      </c>
      <c r="B437" s="13" t="s">
        <v>730</v>
      </c>
      <c r="C437" s="13">
        <v>4</v>
      </c>
      <c r="D437" s="20">
        <v>38971</v>
      </c>
      <c r="E437" s="31"/>
      <c r="F437" s="31"/>
      <c r="G437" s="31"/>
      <c r="H437" s="31"/>
      <c r="I437" s="31"/>
      <c r="J437" s="31"/>
      <c r="K437" s="31"/>
      <c r="L437" s="31">
        <v>0</v>
      </c>
      <c r="M437" s="31">
        <v>0</v>
      </c>
    </row>
    <row r="438" spans="1:13">
      <c r="A438">
        <v>10</v>
      </c>
      <c r="B438" s="13" t="s">
        <v>730</v>
      </c>
      <c r="C438" s="13">
        <v>5</v>
      </c>
      <c r="D438" s="20">
        <v>38992</v>
      </c>
      <c r="E438" s="31"/>
      <c r="F438" s="31"/>
      <c r="G438" s="31"/>
      <c r="H438" s="31"/>
      <c r="I438" s="31"/>
      <c r="J438" s="31"/>
      <c r="K438" s="31"/>
      <c r="L438" s="31">
        <v>0</v>
      </c>
      <c r="M438" s="31">
        <v>0</v>
      </c>
    </row>
    <row r="439" spans="1:13">
      <c r="A439">
        <v>10</v>
      </c>
      <c r="B439" s="13" t="s">
        <v>730</v>
      </c>
      <c r="C439" s="13">
        <v>6</v>
      </c>
      <c r="D439" s="20">
        <v>39021</v>
      </c>
      <c r="E439" s="31"/>
      <c r="F439" s="31"/>
      <c r="G439" s="31"/>
      <c r="H439" s="31"/>
      <c r="I439" s="31"/>
      <c r="J439" s="31"/>
      <c r="K439" s="31"/>
      <c r="L439" s="31">
        <v>0</v>
      </c>
      <c r="M439" s="31">
        <v>0</v>
      </c>
    </row>
    <row r="440" spans="1:13">
      <c r="A440">
        <v>10</v>
      </c>
      <c r="B440" s="13" t="s">
        <v>730</v>
      </c>
      <c r="C440" s="13">
        <v>7</v>
      </c>
      <c r="D440" s="20">
        <v>39160</v>
      </c>
      <c r="E440" s="31"/>
      <c r="F440" s="31"/>
      <c r="G440" s="31"/>
      <c r="H440" s="31"/>
      <c r="I440" s="31"/>
      <c r="J440" s="31"/>
      <c r="K440" s="31"/>
      <c r="L440" s="31">
        <v>0</v>
      </c>
      <c r="M440" s="31">
        <v>0</v>
      </c>
    </row>
    <row r="441" spans="1:13">
      <c r="A441">
        <v>10</v>
      </c>
      <c r="B441" s="13" t="s">
        <v>730</v>
      </c>
      <c r="C441" s="13">
        <v>8</v>
      </c>
      <c r="D441" s="20">
        <v>39188</v>
      </c>
      <c r="E441" s="31"/>
      <c r="F441" s="31"/>
      <c r="G441" s="31"/>
      <c r="H441" s="31"/>
      <c r="I441" s="31"/>
      <c r="J441" s="31"/>
      <c r="K441" s="31"/>
      <c r="L441" s="31">
        <v>0</v>
      </c>
      <c r="M441" s="31">
        <v>0</v>
      </c>
    </row>
    <row r="442" spans="1:13">
      <c r="A442">
        <v>10</v>
      </c>
      <c r="B442" s="13" t="s">
        <v>730</v>
      </c>
      <c r="C442" s="13">
        <v>9</v>
      </c>
      <c r="D442" s="20">
        <v>39209</v>
      </c>
      <c r="E442" s="31"/>
      <c r="F442" s="31"/>
      <c r="G442" s="31"/>
      <c r="H442" s="31"/>
      <c r="I442" s="31"/>
      <c r="J442" s="31"/>
      <c r="K442" s="31"/>
      <c r="L442" s="31">
        <v>0</v>
      </c>
      <c r="M442" s="31">
        <v>0</v>
      </c>
    </row>
    <row r="443" spans="1:13">
      <c r="A443">
        <v>10</v>
      </c>
      <c r="B443" s="13" t="s">
        <v>730</v>
      </c>
      <c r="C443" s="13">
        <v>10</v>
      </c>
      <c r="D443" s="20">
        <v>39335</v>
      </c>
      <c r="E443" s="31"/>
      <c r="F443" s="31"/>
      <c r="G443" s="31"/>
      <c r="H443" s="31"/>
      <c r="I443" s="31"/>
      <c r="J443" s="31"/>
      <c r="K443" s="31"/>
      <c r="L443" s="31">
        <v>0</v>
      </c>
      <c r="M443" s="31">
        <v>0</v>
      </c>
    </row>
    <row r="444" spans="1:13">
      <c r="A444">
        <v>10</v>
      </c>
      <c r="B444" s="13" t="s">
        <v>730</v>
      </c>
      <c r="C444" s="13">
        <v>11</v>
      </c>
      <c r="D444" s="20">
        <v>39356</v>
      </c>
      <c r="E444" s="31"/>
      <c r="F444" s="31"/>
      <c r="G444" s="31"/>
      <c r="H444" s="31"/>
      <c r="I444" s="31"/>
      <c r="J444" s="31"/>
      <c r="K444" s="31"/>
      <c r="L444" s="31">
        <v>0</v>
      </c>
      <c r="M444" s="31">
        <v>0</v>
      </c>
    </row>
    <row r="445" spans="1:13">
      <c r="A445">
        <v>10</v>
      </c>
      <c r="B445" s="13" t="s">
        <v>730</v>
      </c>
      <c r="C445" s="13">
        <v>12</v>
      </c>
      <c r="D445" s="20">
        <v>39384</v>
      </c>
      <c r="E445" s="31"/>
      <c r="F445" s="31"/>
      <c r="G445" s="31"/>
      <c r="H445" s="31"/>
      <c r="I445" s="31"/>
      <c r="J445" s="31"/>
      <c r="K445" s="31"/>
      <c r="L445" s="31">
        <v>2.6606000000000001E-2</v>
      </c>
      <c r="M445" s="31">
        <v>2.6606000000000001E-2</v>
      </c>
    </row>
    <row r="446" spans="1:13">
      <c r="A446">
        <v>10</v>
      </c>
      <c r="B446" s="13" t="s">
        <v>731</v>
      </c>
      <c r="C446" s="13">
        <v>1</v>
      </c>
      <c r="D446" s="20">
        <v>39160</v>
      </c>
      <c r="E446" s="31"/>
      <c r="F446" s="31"/>
      <c r="G446" s="31"/>
      <c r="H446" s="31"/>
      <c r="I446" s="31"/>
      <c r="J446" s="31"/>
      <c r="K446" s="31"/>
      <c r="L446" s="31">
        <v>0</v>
      </c>
      <c r="M446" s="31">
        <v>0</v>
      </c>
    </row>
    <row r="447" spans="1:13">
      <c r="A447">
        <v>10</v>
      </c>
      <c r="B447" s="13" t="s">
        <v>731</v>
      </c>
      <c r="C447" s="13">
        <v>2</v>
      </c>
      <c r="D447" s="20">
        <v>39188</v>
      </c>
      <c r="E447" s="31"/>
      <c r="F447" s="31"/>
      <c r="G447" s="31"/>
      <c r="H447" s="31"/>
      <c r="I447" s="31"/>
      <c r="J447" s="31"/>
      <c r="K447" s="31"/>
      <c r="L447" s="31">
        <v>0</v>
      </c>
      <c r="M447" s="31">
        <v>0</v>
      </c>
    </row>
    <row r="448" spans="1:13">
      <c r="A448">
        <v>10</v>
      </c>
      <c r="B448" s="13" t="s">
        <v>731</v>
      </c>
      <c r="C448" s="13">
        <v>3</v>
      </c>
      <c r="D448" s="20">
        <v>39209</v>
      </c>
      <c r="E448" s="31"/>
      <c r="F448" s="31"/>
      <c r="G448" s="31"/>
      <c r="H448" s="31"/>
      <c r="I448" s="31"/>
      <c r="J448" s="31"/>
      <c r="K448" s="31"/>
      <c r="L448" s="31">
        <v>0</v>
      </c>
      <c r="M448" s="31">
        <v>0</v>
      </c>
    </row>
    <row r="449" spans="1:13">
      <c r="A449">
        <v>10</v>
      </c>
      <c r="B449" s="13" t="s">
        <v>731</v>
      </c>
      <c r="C449" s="13">
        <v>4</v>
      </c>
      <c r="D449" s="20">
        <v>39335</v>
      </c>
      <c r="E449" s="31"/>
      <c r="F449" s="31"/>
      <c r="G449" s="31"/>
      <c r="H449" s="31"/>
      <c r="I449" s="31"/>
      <c r="J449" s="31"/>
      <c r="K449" s="31"/>
      <c r="L449" s="31">
        <v>0</v>
      </c>
      <c r="M449" s="31">
        <v>0</v>
      </c>
    </row>
    <row r="450" spans="1:13">
      <c r="A450">
        <v>10</v>
      </c>
      <c r="B450" s="13" t="s">
        <v>731</v>
      </c>
      <c r="C450" s="13">
        <v>5</v>
      </c>
      <c r="D450" s="20">
        <v>39356</v>
      </c>
      <c r="E450" s="31"/>
      <c r="F450" s="31"/>
      <c r="G450" s="31"/>
      <c r="H450" s="31"/>
      <c r="I450" s="31"/>
      <c r="J450" s="31"/>
      <c r="K450" s="31"/>
      <c r="L450" s="31">
        <v>0</v>
      </c>
      <c r="M450" s="31">
        <v>0</v>
      </c>
    </row>
    <row r="451" spans="1:13">
      <c r="A451">
        <v>10</v>
      </c>
      <c r="B451" s="13" t="s">
        <v>731</v>
      </c>
      <c r="C451" s="13">
        <v>6</v>
      </c>
      <c r="D451" s="20">
        <v>39384</v>
      </c>
      <c r="E451" s="31"/>
      <c r="F451" s="31"/>
      <c r="G451" s="31"/>
      <c r="H451" s="31"/>
      <c r="I451" s="31"/>
      <c r="J451" s="31"/>
      <c r="K451" s="31"/>
      <c r="L451" s="31">
        <v>0</v>
      </c>
      <c r="M451" s="31">
        <v>0</v>
      </c>
    </row>
    <row r="452" spans="1:13">
      <c r="A452">
        <v>10</v>
      </c>
      <c r="B452" s="13" t="s">
        <v>732</v>
      </c>
      <c r="C452" s="13">
        <v>7</v>
      </c>
      <c r="D452" s="20">
        <v>38826</v>
      </c>
      <c r="E452" s="31">
        <v>0</v>
      </c>
      <c r="F452" s="31">
        <v>0</v>
      </c>
      <c r="G452" s="31"/>
      <c r="H452" s="31"/>
      <c r="I452" s="31"/>
      <c r="J452" s="31"/>
      <c r="K452" s="31"/>
      <c r="L452" s="31">
        <v>0</v>
      </c>
      <c r="M452" s="31">
        <v>0</v>
      </c>
    </row>
    <row r="453" spans="1:13">
      <c r="A453">
        <v>10</v>
      </c>
      <c r="B453" s="13" t="s">
        <v>732</v>
      </c>
      <c r="C453" s="13">
        <v>8</v>
      </c>
      <c r="D453" s="20">
        <v>38854</v>
      </c>
      <c r="E453" s="31">
        <v>0</v>
      </c>
      <c r="F453" s="31">
        <v>0</v>
      </c>
      <c r="G453" s="31"/>
      <c r="H453" s="31"/>
      <c r="I453" s="31"/>
      <c r="J453" s="31"/>
      <c r="K453" s="31"/>
      <c r="L453" s="31">
        <v>0</v>
      </c>
      <c r="M453" s="31">
        <v>0</v>
      </c>
    </row>
    <row r="454" spans="1:13">
      <c r="A454">
        <v>10</v>
      </c>
      <c r="B454" s="13" t="s">
        <v>732</v>
      </c>
      <c r="C454" s="13">
        <v>9</v>
      </c>
      <c r="D454" s="20">
        <v>38910</v>
      </c>
      <c r="E454" s="31">
        <v>0</v>
      </c>
      <c r="F454" s="31">
        <v>0</v>
      </c>
      <c r="G454" s="31"/>
      <c r="H454" s="31"/>
      <c r="I454" s="31"/>
      <c r="J454" s="31"/>
      <c r="K454" s="31"/>
      <c r="L454" s="31">
        <v>0</v>
      </c>
      <c r="M454" s="31">
        <v>0</v>
      </c>
    </row>
    <row r="455" spans="1:13">
      <c r="A455">
        <v>10</v>
      </c>
      <c r="B455" s="13" t="s">
        <v>732</v>
      </c>
      <c r="C455" s="13">
        <v>10</v>
      </c>
      <c r="D455" s="20">
        <v>38971</v>
      </c>
      <c r="E455" s="31"/>
      <c r="F455" s="31"/>
      <c r="G455" s="31"/>
      <c r="H455" s="31"/>
      <c r="I455" s="31"/>
      <c r="J455" s="31"/>
      <c r="K455" s="31"/>
      <c r="L455" s="31">
        <v>0</v>
      </c>
      <c r="M455" s="31">
        <v>0</v>
      </c>
    </row>
    <row r="456" spans="1:13">
      <c r="A456">
        <v>10</v>
      </c>
      <c r="B456" s="13" t="s">
        <v>732</v>
      </c>
      <c r="C456" s="13">
        <v>11</v>
      </c>
      <c r="D456" s="20">
        <v>38992</v>
      </c>
      <c r="E456" s="31"/>
      <c r="F456" s="31"/>
      <c r="G456" s="31"/>
      <c r="H456" s="31"/>
      <c r="I456" s="31"/>
      <c r="J456" s="31"/>
      <c r="K456" s="31"/>
      <c r="L456" s="31">
        <v>0</v>
      </c>
      <c r="M456" s="31">
        <v>0</v>
      </c>
    </row>
    <row r="457" spans="1:13">
      <c r="A457">
        <v>10</v>
      </c>
      <c r="B457" s="13" t="s">
        <v>732</v>
      </c>
      <c r="C457" s="13">
        <v>12</v>
      </c>
      <c r="D457" s="20">
        <v>39021</v>
      </c>
      <c r="E457" s="31"/>
      <c r="F457" s="31"/>
      <c r="G457" s="31"/>
      <c r="H457" s="31"/>
      <c r="I457" s="31"/>
      <c r="J457" s="31"/>
      <c r="K457" s="31"/>
      <c r="L457" s="31">
        <v>0</v>
      </c>
      <c r="M457" s="31">
        <v>0</v>
      </c>
    </row>
    <row r="458" spans="1:13">
      <c r="A458">
        <v>10</v>
      </c>
      <c r="B458" s="13" t="s">
        <v>732</v>
      </c>
      <c r="C458" s="13">
        <v>1</v>
      </c>
      <c r="D458" s="20">
        <v>39160</v>
      </c>
      <c r="E458" s="31"/>
      <c r="F458" s="31"/>
      <c r="G458" s="31"/>
      <c r="H458" s="31"/>
      <c r="I458" s="31"/>
      <c r="J458" s="31"/>
      <c r="K458" s="31"/>
      <c r="L458" s="31">
        <v>2.1517999999999999E-2</v>
      </c>
      <c r="M458" s="31">
        <v>2.1517999999999999E-2</v>
      </c>
    </row>
    <row r="459" spans="1:13">
      <c r="A459">
        <v>10</v>
      </c>
      <c r="B459" s="13" t="s">
        <v>732</v>
      </c>
      <c r="C459" s="13">
        <v>2</v>
      </c>
      <c r="D459" s="20">
        <v>39188</v>
      </c>
      <c r="E459" s="31"/>
      <c r="F459" s="31"/>
      <c r="G459" s="31"/>
      <c r="H459" s="31"/>
      <c r="I459" s="31"/>
      <c r="J459" s="31"/>
      <c r="K459" s="31"/>
      <c r="L459" s="31">
        <v>0</v>
      </c>
      <c r="M459" s="31">
        <v>0</v>
      </c>
    </row>
    <row r="460" spans="1:13">
      <c r="A460">
        <v>10</v>
      </c>
      <c r="B460" s="13" t="s">
        <v>732</v>
      </c>
      <c r="C460" s="13">
        <v>3</v>
      </c>
      <c r="D460" s="20">
        <v>39209</v>
      </c>
      <c r="E460" s="31"/>
      <c r="F460" s="31"/>
      <c r="G460" s="31"/>
      <c r="H460" s="31"/>
      <c r="I460" s="31"/>
      <c r="J460" s="31"/>
      <c r="K460" s="31"/>
      <c r="L460" s="31">
        <v>0</v>
      </c>
      <c r="M460" s="31">
        <v>0</v>
      </c>
    </row>
    <row r="461" spans="1:13">
      <c r="A461">
        <v>10</v>
      </c>
      <c r="B461" s="13" t="s">
        <v>732</v>
      </c>
      <c r="C461" s="13">
        <v>4</v>
      </c>
      <c r="D461" s="20">
        <v>39335</v>
      </c>
      <c r="E461" s="31"/>
      <c r="F461" s="31"/>
      <c r="G461" s="31"/>
      <c r="H461" s="31"/>
      <c r="I461" s="31"/>
      <c r="J461" s="31"/>
      <c r="K461" s="31"/>
      <c r="L461" s="31">
        <v>0</v>
      </c>
      <c r="M461" s="31">
        <v>0</v>
      </c>
    </row>
    <row r="462" spans="1:13">
      <c r="A462">
        <v>10</v>
      </c>
      <c r="B462" s="13" t="s">
        <v>732</v>
      </c>
      <c r="C462" s="13">
        <v>5</v>
      </c>
      <c r="D462" s="20">
        <v>39356</v>
      </c>
      <c r="E462" s="31"/>
      <c r="F462" s="31"/>
      <c r="G462" s="31"/>
      <c r="H462" s="31"/>
      <c r="I462" s="31"/>
      <c r="J462" s="31"/>
      <c r="K462" s="31"/>
      <c r="L462" s="31">
        <v>0</v>
      </c>
      <c r="M462" s="31">
        <v>0</v>
      </c>
    </row>
    <row r="463" spans="1:13">
      <c r="A463">
        <v>10</v>
      </c>
      <c r="B463" s="13" t="s">
        <v>732</v>
      </c>
      <c r="C463" s="13">
        <v>6</v>
      </c>
      <c r="D463" s="20">
        <v>39384</v>
      </c>
      <c r="E463" s="31"/>
      <c r="F463" s="31"/>
      <c r="G463" s="31"/>
      <c r="H463" s="31"/>
      <c r="I463" s="31"/>
      <c r="J463" s="31"/>
      <c r="K463" s="31"/>
      <c r="L463" s="31">
        <v>0.14979300000000001</v>
      </c>
      <c r="M463" s="31">
        <v>0.14979300000000001</v>
      </c>
    </row>
    <row r="464" spans="1:13">
      <c r="A464">
        <v>10</v>
      </c>
      <c r="B464" s="13" t="s">
        <v>733</v>
      </c>
      <c r="C464" s="13">
        <v>1</v>
      </c>
      <c r="D464" s="20">
        <v>38825</v>
      </c>
      <c r="E464" s="31"/>
      <c r="F464" s="31"/>
      <c r="G464" s="31"/>
      <c r="H464" s="31"/>
      <c r="I464" s="31"/>
      <c r="J464" s="31"/>
      <c r="K464" s="31"/>
      <c r="L464" s="31">
        <v>0</v>
      </c>
      <c r="M464" s="31">
        <v>0</v>
      </c>
    </row>
    <row r="465" spans="1:13">
      <c r="A465">
        <v>10</v>
      </c>
      <c r="B465" s="13" t="s">
        <v>733</v>
      </c>
      <c r="C465" s="13">
        <v>2</v>
      </c>
      <c r="D465" s="20">
        <v>38854</v>
      </c>
      <c r="E465" s="31">
        <v>0</v>
      </c>
      <c r="F465" s="31">
        <v>0</v>
      </c>
      <c r="G465" s="31"/>
      <c r="H465" s="31"/>
      <c r="I465" s="31"/>
      <c r="J465" s="31"/>
      <c r="K465" s="31"/>
      <c r="L465" s="31">
        <v>0</v>
      </c>
      <c r="M465" s="31">
        <v>0</v>
      </c>
    </row>
    <row r="466" spans="1:13">
      <c r="A466">
        <v>10</v>
      </c>
      <c r="B466" s="13" t="s">
        <v>733</v>
      </c>
      <c r="C466" s="13">
        <v>3</v>
      </c>
      <c r="D466" s="20">
        <v>38910</v>
      </c>
      <c r="E466" s="31">
        <v>0</v>
      </c>
      <c r="F466" s="31">
        <v>0</v>
      </c>
      <c r="G466" s="31"/>
      <c r="H466" s="31"/>
      <c r="I466" s="31"/>
      <c r="J466" s="31"/>
      <c r="K466" s="31"/>
      <c r="L466" s="31">
        <v>0</v>
      </c>
      <c r="M466" s="31">
        <v>0</v>
      </c>
    </row>
    <row r="467" spans="1:13">
      <c r="A467">
        <v>10</v>
      </c>
      <c r="B467" s="13" t="s">
        <v>733</v>
      </c>
      <c r="C467" s="13">
        <v>4</v>
      </c>
      <c r="D467" s="20">
        <v>38971</v>
      </c>
      <c r="E467" s="31"/>
      <c r="F467" s="31"/>
      <c r="G467" s="31"/>
      <c r="H467" s="31"/>
      <c r="I467" s="31"/>
      <c r="J467" s="31"/>
      <c r="K467" s="31"/>
      <c r="L467" s="31">
        <v>0</v>
      </c>
      <c r="M467" s="31">
        <v>0</v>
      </c>
    </row>
    <row r="468" spans="1:13">
      <c r="A468">
        <v>10</v>
      </c>
      <c r="B468" s="13" t="s">
        <v>733</v>
      </c>
      <c r="C468" s="13">
        <v>5</v>
      </c>
      <c r="D468" s="20">
        <v>39021</v>
      </c>
      <c r="E468" s="31"/>
      <c r="F468" s="31"/>
      <c r="G468" s="31"/>
      <c r="H468" s="31"/>
      <c r="I468" s="31"/>
      <c r="J468" s="31"/>
      <c r="K468" s="31"/>
      <c r="L468" s="31">
        <v>0</v>
      </c>
      <c r="M468" s="31">
        <v>0</v>
      </c>
    </row>
    <row r="469" spans="1:13">
      <c r="A469">
        <v>10</v>
      </c>
      <c r="B469" s="13" t="s">
        <v>733</v>
      </c>
      <c r="C469" s="13">
        <v>6</v>
      </c>
      <c r="D469" s="20">
        <v>39160</v>
      </c>
      <c r="E469" s="31"/>
      <c r="F469" s="31"/>
      <c r="G469" s="31"/>
      <c r="H469" s="31"/>
      <c r="I469" s="31"/>
      <c r="J469" s="31"/>
      <c r="K469" s="31"/>
      <c r="L469" s="31">
        <v>0</v>
      </c>
      <c r="M469" s="31">
        <v>0</v>
      </c>
    </row>
    <row r="470" spans="1:13">
      <c r="A470">
        <v>10</v>
      </c>
      <c r="B470" s="13" t="s">
        <v>733</v>
      </c>
      <c r="C470" s="13">
        <v>7</v>
      </c>
      <c r="D470" s="20">
        <v>39188</v>
      </c>
      <c r="E470" s="31"/>
      <c r="F470" s="31"/>
      <c r="G470" s="31"/>
      <c r="H470" s="31"/>
      <c r="I470" s="31"/>
      <c r="J470" s="31"/>
      <c r="K470" s="31"/>
      <c r="L470" s="31">
        <v>0</v>
      </c>
      <c r="M470" s="31">
        <v>0</v>
      </c>
    </row>
    <row r="471" spans="1:13">
      <c r="A471">
        <v>10</v>
      </c>
      <c r="B471" s="13" t="s">
        <v>733</v>
      </c>
      <c r="C471" s="13">
        <v>8</v>
      </c>
      <c r="D471" s="20">
        <v>39209</v>
      </c>
      <c r="E471" s="31"/>
      <c r="F471" s="31"/>
      <c r="G471" s="31"/>
      <c r="H471" s="31"/>
      <c r="I471" s="31"/>
      <c r="J471" s="31"/>
      <c r="K471" s="31"/>
      <c r="L471" s="31">
        <v>2.3370000000000001E-3</v>
      </c>
      <c r="M471" s="31">
        <v>2.3370000000000001E-3</v>
      </c>
    </row>
    <row r="472" spans="1:13">
      <c r="A472">
        <v>10</v>
      </c>
      <c r="B472" s="13" t="s">
        <v>733</v>
      </c>
      <c r="C472" s="13">
        <v>9</v>
      </c>
      <c r="D472" s="20">
        <v>39335</v>
      </c>
      <c r="E472" s="31"/>
      <c r="F472" s="31"/>
      <c r="G472" s="31"/>
      <c r="H472" s="31"/>
      <c r="I472" s="31"/>
      <c r="J472" s="31"/>
      <c r="K472" s="31"/>
      <c r="L472" s="31">
        <v>2.1740000000000002E-3</v>
      </c>
      <c r="M472" s="31">
        <v>2.1740000000000002E-3</v>
      </c>
    </row>
    <row r="473" spans="1:13">
      <c r="A473">
        <v>10</v>
      </c>
      <c r="B473" s="13" t="s">
        <v>733</v>
      </c>
      <c r="C473" s="13">
        <v>10</v>
      </c>
      <c r="D473" s="20">
        <v>39356</v>
      </c>
      <c r="E473" s="31"/>
      <c r="F473" s="31"/>
      <c r="G473" s="31"/>
      <c r="H473" s="31"/>
      <c r="I473" s="31"/>
      <c r="J473" s="31"/>
      <c r="K473" s="31"/>
      <c r="L473" s="31">
        <v>0</v>
      </c>
      <c r="M473" s="31">
        <v>0</v>
      </c>
    </row>
    <row r="474" spans="1:13">
      <c r="A474">
        <v>10</v>
      </c>
      <c r="B474" s="13" t="s">
        <v>733</v>
      </c>
      <c r="C474" s="13">
        <v>11</v>
      </c>
      <c r="D474" s="20">
        <v>39384</v>
      </c>
      <c r="E474" s="31"/>
      <c r="F474" s="31"/>
      <c r="G474" s="31"/>
      <c r="H474" s="31"/>
      <c r="I474" s="31"/>
      <c r="J474" s="31"/>
      <c r="K474" s="31"/>
      <c r="L474" s="31">
        <v>2.3584000000000001E-2</v>
      </c>
      <c r="M474" s="31">
        <v>2.3584000000000001E-2</v>
      </c>
    </row>
    <row r="475" spans="1:13">
      <c r="A475">
        <v>10</v>
      </c>
      <c r="B475" s="13" t="s">
        <v>734</v>
      </c>
      <c r="C475" s="13">
        <v>1</v>
      </c>
      <c r="D475" s="20">
        <v>38855</v>
      </c>
      <c r="E475" s="31">
        <v>0</v>
      </c>
      <c r="F475" s="31">
        <v>0</v>
      </c>
      <c r="G475" s="31"/>
      <c r="H475" s="31"/>
      <c r="I475" s="31"/>
      <c r="J475" s="31"/>
      <c r="K475" s="31"/>
      <c r="L475" s="31">
        <v>0</v>
      </c>
      <c r="M475" s="31">
        <v>0</v>
      </c>
    </row>
    <row r="476" spans="1:13">
      <c r="A476">
        <v>10</v>
      </c>
      <c r="B476" s="13" t="s">
        <v>734</v>
      </c>
      <c r="C476" s="13">
        <v>2</v>
      </c>
      <c r="D476" s="20">
        <v>38890</v>
      </c>
      <c r="E476" s="31">
        <v>0</v>
      </c>
      <c r="F476" s="31">
        <v>0</v>
      </c>
      <c r="G476" s="31"/>
      <c r="H476" s="31"/>
      <c r="I476" s="31"/>
      <c r="J476" s="31"/>
      <c r="K476" s="31"/>
      <c r="L476" s="31">
        <v>0</v>
      </c>
      <c r="M476" s="31">
        <v>0</v>
      </c>
    </row>
    <row r="477" spans="1:13">
      <c r="A477">
        <v>10</v>
      </c>
      <c r="B477" s="13" t="s">
        <v>734</v>
      </c>
      <c r="C477" s="13">
        <v>3</v>
      </c>
      <c r="D477" s="20">
        <v>38979</v>
      </c>
      <c r="E477" s="31">
        <v>0</v>
      </c>
      <c r="F477" s="31">
        <v>0</v>
      </c>
      <c r="G477" s="31"/>
      <c r="H477" s="31"/>
      <c r="I477" s="31"/>
      <c r="J477" s="31"/>
      <c r="K477" s="31"/>
      <c r="L477" s="31">
        <v>0</v>
      </c>
      <c r="M477" s="31">
        <v>0</v>
      </c>
    </row>
    <row r="478" spans="1:13">
      <c r="A478">
        <v>10</v>
      </c>
      <c r="B478" s="13" t="s">
        <v>734</v>
      </c>
      <c r="C478" s="13">
        <v>4</v>
      </c>
      <c r="D478" s="20">
        <v>39009</v>
      </c>
      <c r="E478" s="31">
        <v>0</v>
      </c>
      <c r="F478" s="31">
        <v>0</v>
      </c>
      <c r="G478" s="31"/>
      <c r="H478" s="31"/>
      <c r="I478" s="31"/>
      <c r="J478" s="31"/>
      <c r="K478" s="31"/>
      <c r="L478" s="31">
        <v>0</v>
      </c>
      <c r="M478" s="31">
        <v>0</v>
      </c>
    </row>
    <row r="479" spans="1:13">
      <c r="A479">
        <v>10</v>
      </c>
      <c r="B479" s="13" t="s">
        <v>734</v>
      </c>
      <c r="C479" s="13">
        <v>5</v>
      </c>
      <c r="D479" s="20">
        <v>39030</v>
      </c>
      <c r="E479" s="31">
        <v>0</v>
      </c>
      <c r="F479" s="31">
        <v>0</v>
      </c>
      <c r="G479" s="31"/>
      <c r="H479" s="31"/>
      <c r="I479" s="31"/>
      <c r="J479" s="31"/>
      <c r="K479" s="31"/>
      <c r="L479" s="31">
        <v>0</v>
      </c>
      <c r="M479" s="31">
        <v>0</v>
      </c>
    </row>
    <row r="480" spans="1:13">
      <c r="A480">
        <v>10</v>
      </c>
      <c r="B480" s="13" t="s">
        <v>734</v>
      </c>
      <c r="C480" s="13">
        <v>6</v>
      </c>
      <c r="D480" s="20">
        <v>39162</v>
      </c>
      <c r="E480" s="31"/>
      <c r="F480" s="31"/>
      <c r="G480" s="31"/>
      <c r="H480" s="31"/>
      <c r="I480" s="31"/>
      <c r="J480" s="31"/>
      <c r="K480" s="31"/>
      <c r="L480" s="31">
        <v>0</v>
      </c>
      <c r="M480" s="31">
        <v>0</v>
      </c>
    </row>
    <row r="481" spans="1:13">
      <c r="A481">
        <v>10</v>
      </c>
      <c r="B481" s="13" t="s">
        <v>734</v>
      </c>
      <c r="C481" s="13">
        <v>7</v>
      </c>
      <c r="D481" s="20">
        <v>39205</v>
      </c>
      <c r="E481" s="31"/>
      <c r="F481" s="31"/>
      <c r="G481" s="31"/>
      <c r="H481" s="31"/>
      <c r="I481" s="31"/>
      <c r="J481" s="31"/>
      <c r="K481" s="31"/>
      <c r="L481" s="31">
        <v>0</v>
      </c>
      <c r="M481" s="31">
        <v>0</v>
      </c>
    </row>
    <row r="482" spans="1:13">
      <c r="A482">
        <v>10</v>
      </c>
      <c r="B482" s="13" t="s">
        <v>734</v>
      </c>
      <c r="C482" s="13">
        <v>8</v>
      </c>
      <c r="D482" s="20">
        <v>39344</v>
      </c>
      <c r="E482" s="31">
        <v>5</v>
      </c>
      <c r="F482" s="31">
        <v>0</v>
      </c>
      <c r="G482" s="31"/>
      <c r="H482" s="31"/>
      <c r="I482" s="31"/>
      <c r="J482" s="31"/>
      <c r="K482" s="31"/>
      <c r="L482" s="31">
        <v>0</v>
      </c>
      <c r="M482" s="31">
        <v>0</v>
      </c>
    </row>
    <row r="483" spans="1:13">
      <c r="A483">
        <v>10</v>
      </c>
      <c r="B483" s="13" t="s">
        <v>734</v>
      </c>
      <c r="C483" s="13">
        <v>9</v>
      </c>
      <c r="D483" s="20">
        <v>39372</v>
      </c>
      <c r="E483" s="31">
        <v>0</v>
      </c>
      <c r="F483" s="31">
        <v>0</v>
      </c>
      <c r="G483" s="31"/>
      <c r="H483" s="31"/>
      <c r="I483" s="31"/>
      <c r="J483" s="31"/>
      <c r="K483" s="31"/>
      <c r="L483" s="31">
        <v>4.7009000000000002E-2</v>
      </c>
      <c r="M483" s="31">
        <v>4.7009000000000002E-2</v>
      </c>
    </row>
    <row r="484" spans="1:13">
      <c r="A484">
        <v>10</v>
      </c>
      <c r="B484" s="13" t="s">
        <v>734</v>
      </c>
      <c r="C484" s="13">
        <v>10</v>
      </c>
      <c r="D484" s="20">
        <v>39398</v>
      </c>
      <c r="E484" s="31"/>
      <c r="F484" s="31"/>
      <c r="G484" s="31"/>
      <c r="H484" s="31"/>
      <c r="I484" s="31"/>
      <c r="J484" s="31"/>
      <c r="K484" s="31"/>
      <c r="L484" s="31">
        <v>0.14237899999999998</v>
      </c>
      <c r="M484" s="31">
        <v>0.14237899999999998</v>
      </c>
    </row>
    <row r="485" spans="1:13">
      <c r="A485">
        <v>10</v>
      </c>
      <c r="B485" s="13" t="s">
        <v>735</v>
      </c>
      <c r="C485" s="13">
        <v>1</v>
      </c>
      <c r="D485" s="20">
        <v>38827</v>
      </c>
      <c r="E485" s="31">
        <v>0</v>
      </c>
      <c r="F485" s="31">
        <v>0</v>
      </c>
      <c r="G485" s="31"/>
      <c r="H485" s="31"/>
      <c r="I485" s="31"/>
      <c r="J485" s="31"/>
      <c r="K485" s="31"/>
      <c r="L485" s="31">
        <v>3.48E-4</v>
      </c>
      <c r="M485" s="31">
        <v>3.48E-4</v>
      </c>
    </row>
    <row r="486" spans="1:13">
      <c r="A486">
        <v>10</v>
      </c>
      <c r="B486" s="13" t="s">
        <v>735</v>
      </c>
      <c r="C486" s="13">
        <v>2</v>
      </c>
      <c r="D486" s="20">
        <v>38855</v>
      </c>
      <c r="E486" s="31">
        <v>0</v>
      </c>
      <c r="F486" s="31">
        <v>0</v>
      </c>
      <c r="G486" s="31"/>
      <c r="H486" s="31"/>
      <c r="I486" s="31"/>
      <c r="J486" s="31"/>
      <c r="K486" s="31"/>
      <c r="L486" s="31">
        <v>9.6000000000000002E-5</v>
      </c>
      <c r="M486" s="31">
        <v>9.6000000000000002E-5</v>
      </c>
    </row>
    <row r="487" spans="1:13">
      <c r="A487">
        <v>10</v>
      </c>
      <c r="B487" s="13" t="s">
        <v>735</v>
      </c>
      <c r="C487" s="13">
        <v>3</v>
      </c>
      <c r="D487" s="20">
        <v>38890</v>
      </c>
      <c r="E487" s="31">
        <v>0</v>
      </c>
      <c r="F487" s="31">
        <v>0</v>
      </c>
      <c r="G487" s="31"/>
      <c r="H487" s="31"/>
      <c r="I487" s="31"/>
      <c r="J487" s="31"/>
      <c r="K487" s="31"/>
      <c r="L487" s="31">
        <v>0</v>
      </c>
      <c r="M487" s="31">
        <v>0</v>
      </c>
    </row>
    <row r="488" spans="1:13">
      <c r="A488">
        <v>10</v>
      </c>
      <c r="B488" s="13" t="s">
        <v>735</v>
      </c>
      <c r="C488" s="13">
        <v>4</v>
      </c>
      <c r="D488" s="20">
        <v>38979</v>
      </c>
      <c r="E488" s="31">
        <v>0</v>
      </c>
      <c r="F488" s="31">
        <v>0</v>
      </c>
      <c r="G488" s="31"/>
      <c r="H488" s="31"/>
      <c r="I488" s="31"/>
      <c r="J488" s="31"/>
      <c r="K488" s="31"/>
      <c r="L488" s="31">
        <v>0</v>
      </c>
      <c r="M488" s="31">
        <v>0</v>
      </c>
    </row>
    <row r="489" spans="1:13">
      <c r="A489">
        <v>10</v>
      </c>
      <c r="B489" s="13" t="s">
        <v>735</v>
      </c>
      <c r="C489" s="13">
        <v>5</v>
      </c>
      <c r="D489" s="20">
        <v>39009</v>
      </c>
      <c r="E489" s="31">
        <v>0</v>
      </c>
      <c r="F489" s="31">
        <v>0</v>
      </c>
      <c r="G489" s="31"/>
      <c r="H489" s="31"/>
      <c r="I489" s="31"/>
      <c r="J489" s="31"/>
      <c r="K489" s="31"/>
      <c r="L489" s="31">
        <v>0</v>
      </c>
      <c r="M489" s="31">
        <v>0</v>
      </c>
    </row>
    <row r="490" spans="1:13">
      <c r="A490">
        <v>10</v>
      </c>
      <c r="B490" s="13" t="s">
        <v>735</v>
      </c>
      <c r="C490" s="13">
        <v>6</v>
      </c>
      <c r="D490" s="20">
        <v>39030</v>
      </c>
      <c r="E490" s="31">
        <v>0</v>
      </c>
      <c r="F490" s="31">
        <v>0</v>
      </c>
      <c r="G490" s="31"/>
      <c r="H490" s="31"/>
      <c r="I490" s="31"/>
      <c r="J490" s="31"/>
      <c r="K490" s="31"/>
      <c r="L490" s="31">
        <v>0</v>
      </c>
      <c r="M490" s="31">
        <v>0</v>
      </c>
    </row>
    <row r="491" spans="1:13">
      <c r="A491">
        <v>10</v>
      </c>
      <c r="B491" s="13" t="s">
        <v>735</v>
      </c>
      <c r="C491" s="13">
        <v>7</v>
      </c>
      <c r="D491" s="20">
        <v>39162</v>
      </c>
      <c r="E491" s="31"/>
      <c r="F491" s="31"/>
      <c r="G491" s="31"/>
      <c r="H491" s="31"/>
      <c r="I491" s="31"/>
      <c r="J491" s="31"/>
      <c r="K491" s="31"/>
      <c r="L491" s="31">
        <v>0</v>
      </c>
      <c r="M491" s="31">
        <v>0</v>
      </c>
    </row>
    <row r="492" spans="1:13">
      <c r="A492">
        <v>10</v>
      </c>
      <c r="B492" s="13" t="s">
        <v>735</v>
      </c>
      <c r="C492" s="13">
        <v>8</v>
      </c>
      <c r="D492" s="20">
        <v>39205</v>
      </c>
      <c r="E492" s="31"/>
      <c r="F492" s="31"/>
      <c r="G492" s="31"/>
      <c r="H492" s="31"/>
      <c r="I492" s="31"/>
      <c r="J492" s="31"/>
      <c r="K492" s="31"/>
      <c r="L492" s="31">
        <v>0</v>
      </c>
      <c r="M492" s="31">
        <v>0</v>
      </c>
    </row>
    <row r="493" spans="1:13">
      <c r="A493">
        <v>10</v>
      </c>
      <c r="B493" s="13" t="s">
        <v>735</v>
      </c>
      <c r="C493" s="13">
        <v>9</v>
      </c>
      <c r="D493" s="20">
        <v>39225</v>
      </c>
      <c r="E493" s="31">
        <v>0</v>
      </c>
      <c r="F493" s="31">
        <v>0</v>
      </c>
      <c r="G493" s="31"/>
      <c r="H493" s="31"/>
      <c r="I493" s="31"/>
      <c r="J493" s="31"/>
      <c r="K493" s="31"/>
      <c r="L493" s="31">
        <v>0</v>
      </c>
      <c r="M493" s="31">
        <v>0</v>
      </c>
    </row>
    <row r="494" spans="1:13">
      <c r="A494">
        <v>10</v>
      </c>
      <c r="B494" s="13" t="s">
        <v>735</v>
      </c>
      <c r="C494" s="13">
        <v>10</v>
      </c>
      <c r="D494" s="20">
        <v>39344</v>
      </c>
      <c r="E494" s="31">
        <v>5</v>
      </c>
      <c r="F494" s="31">
        <v>0</v>
      </c>
      <c r="G494" s="31"/>
      <c r="H494" s="31"/>
      <c r="I494" s="31"/>
      <c r="J494" s="31"/>
      <c r="K494" s="31"/>
      <c r="L494" s="31">
        <v>0</v>
      </c>
      <c r="M494" s="31">
        <v>0</v>
      </c>
    </row>
    <row r="495" spans="1:13">
      <c r="A495">
        <v>10</v>
      </c>
      <c r="B495" s="13" t="s">
        <v>735</v>
      </c>
      <c r="C495" s="13">
        <v>11</v>
      </c>
      <c r="D495" s="20">
        <v>39372</v>
      </c>
      <c r="E495" s="31">
        <v>0</v>
      </c>
      <c r="F495" s="31">
        <v>0</v>
      </c>
      <c r="G495" s="31"/>
      <c r="H495" s="31"/>
      <c r="I495" s="31"/>
      <c r="J495" s="31"/>
      <c r="K495" s="31"/>
      <c r="L495" s="31">
        <v>0.29709400000000002</v>
      </c>
      <c r="M495" s="31">
        <v>0.29709400000000002</v>
      </c>
    </row>
    <row r="496" spans="1:13">
      <c r="A496">
        <v>10</v>
      </c>
      <c r="B496" s="13" t="s">
        <v>735</v>
      </c>
      <c r="C496" s="13">
        <v>12</v>
      </c>
      <c r="D496" s="20">
        <v>39398</v>
      </c>
      <c r="E496" s="31"/>
      <c r="F496" s="31"/>
      <c r="G496" s="31"/>
      <c r="H496" s="31"/>
      <c r="I496" s="31"/>
      <c r="J496" s="31"/>
      <c r="K496" s="31"/>
      <c r="L496" s="31">
        <v>4.5832999999999999E-2</v>
      </c>
      <c r="M496" s="31">
        <v>4.5832999999999999E-2</v>
      </c>
    </row>
    <row r="497" spans="1:13">
      <c r="A497">
        <v>10</v>
      </c>
      <c r="B497" s="13" t="s">
        <v>742</v>
      </c>
      <c r="C497" s="13">
        <v>1</v>
      </c>
      <c r="D497" s="20">
        <v>38826</v>
      </c>
      <c r="E497" s="31"/>
      <c r="F497" s="31"/>
      <c r="G497" s="33"/>
      <c r="H497" s="33"/>
      <c r="I497" s="34"/>
      <c r="J497" s="34"/>
      <c r="K497" s="33"/>
      <c r="L497" s="33">
        <v>0</v>
      </c>
      <c r="M497" s="33">
        <v>0</v>
      </c>
    </row>
    <row r="498" spans="1:13">
      <c r="A498">
        <v>10</v>
      </c>
      <c r="B498" s="13" t="s">
        <v>742</v>
      </c>
      <c r="C498" s="13">
        <v>2</v>
      </c>
      <c r="D498" s="20">
        <v>38853</v>
      </c>
      <c r="E498" s="31"/>
      <c r="F498" s="31"/>
      <c r="G498" s="33"/>
      <c r="H498" s="33"/>
      <c r="I498" s="34"/>
      <c r="J498" s="34"/>
      <c r="K498" s="33"/>
      <c r="L498" s="33">
        <v>0</v>
      </c>
      <c r="M498" s="33">
        <v>0</v>
      </c>
    </row>
    <row r="499" spans="1:13">
      <c r="A499">
        <v>10</v>
      </c>
      <c r="B499" s="13" t="s">
        <v>742</v>
      </c>
      <c r="C499" s="13">
        <v>3</v>
      </c>
      <c r="D499" s="20">
        <v>38911</v>
      </c>
      <c r="E499" s="31">
        <v>0</v>
      </c>
      <c r="F499" s="31">
        <v>0</v>
      </c>
      <c r="G499" s="33"/>
      <c r="H499" s="33"/>
      <c r="I499" s="34"/>
      <c r="J499" s="34"/>
      <c r="K499" s="33"/>
      <c r="L499" s="33">
        <v>0</v>
      </c>
      <c r="M499" s="33">
        <v>0</v>
      </c>
    </row>
    <row r="500" spans="1:13">
      <c r="A500">
        <v>10</v>
      </c>
      <c r="B500" s="13" t="s">
        <v>742</v>
      </c>
      <c r="C500" s="13">
        <v>4</v>
      </c>
      <c r="D500" s="20">
        <v>38972</v>
      </c>
      <c r="E500" s="31"/>
      <c r="F500" s="31"/>
      <c r="G500" s="33"/>
      <c r="H500" s="33"/>
      <c r="I500" s="34"/>
      <c r="J500" s="34"/>
      <c r="K500" s="33"/>
      <c r="L500" s="33">
        <v>0</v>
      </c>
      <c r="M500" s="33">
        <v>0</v>
      </c>
    </row>
    <row r="501" spans="1:13">
      <c r="A501">
        <v>10</v>
      </c>
      <c r="B501" s="13" t="s">
        <v>742</v>
      </c>
      <c r="C501" s="13">
        <v>5</v>
      </c>
      <c r="D501" s="20">
        <v>38993</v>
      </c>
      <c r="E501" s="31"/>
      <c r="F501" s="31"/>
      <c r="G501" s="33"/>
      <c r="H501" s="33"/>
      <c r="I501" s="34"/>
      <c r="J501" s="34"/>
      <c r="K501" s="33"/>
      <c r="L501" s="33">
        <v>0</v>
      </c>
      <c r="M501" s="33">
        <v>0</v>
      </c>
    </row>
    <row r="502" spans="1:13">
      <c r="A502">
        <v>10</v>
      </c>
      <c r="B502" s="13" t="s">
        <v>742</v>
      </c>
      <c r="C502" s="13">
        <v>6</v>
      </c>
      <c r="D502" s="20">
        <v>39020</v>
      </c>
      <c r="E502" s="31"/>
      <c r="F502" s="31"/>
      <c r="G502" s="33"/>
      <c r="H502" s="33"/>
      <c r="I502" s="34"/>
      <c r="J502" s="34"/>
      <c r="K502" s="33"/>
      <c r="L502" s="33">
        <v>0</v>
      </c>
      <c r="M502" s="33">
        <v>0</v>
      </c>
    </row>
    <row r="503" spans="1:13">
      <c r="A503">
        <v>10</v>
      </c>
      <c r="B503" s="13" t="s">
        <v>742</v>
      </c>
      <c r="C503" s="13">
        <v>7</v>
      </c>
      <c r="D503" s="20">
        <v>39161</v>
      </c>
      <c r="E503" s="31"/>
      <c r="F503" s="31"/>
      <c r="G503" s="33"/>
      <c r="H503" s="33"/>
      <c r="I503" s="34"/>
      <c r="J503" s="34"/>
      <c r="K503" s="33"/>
      <c r="L503" s="33">
        <v>0</v>
      </c>
      <c r="M503" s="33">
        <v>0</v>
      </c>
    </row>
    <row r="504" spans="1:13">
      <c r="A504">
        <v>10</v>
      </c>
      <c r="B504" s="13" t="s">
        <v>742</v>
      </c>
      <c r="C504" s="13">
        <v>8</v>
      </c>
      <c r="D504" s="20">
        <v>39189</v>
      </c>
      <c r="E504" s="31"/>
      <c r="F504" s="31"/>
      <c r="G504" s="33"/>
      <c r="H504" s="33"/>
      <c r="I504" s="34"/>
      <c r="J504" s="34"/>
      <c r="K504" s="33"/>
      <c r="L504" s="33">
        <v>0</v>
      </c>
      <c r="M504" s="33">
        <v>0</v>
      </c>
    </row>
    <row r="505" spans="1:13">
      <c r="A505">
        <v>10</v>
      </c>
      <c r="B505" s="13" t="s">
        <v>742</v>
      </c>
      <c r="C505" s="13">
        <v>9</v>
      </c>
      <c r="D505" s="20">
        <v>39210</v>
      </c>
      <c r="E505" s="31"/>
      <c r="F505" s="31"/>
      <c r="G505" s="33"/>
      <c r="H505" s="33"/>
      <c r="I505" s="34"/>
      <c r="J505" s="34"/>
      <c r="K505" s="33"/>
      <c r="L505" s="33">
        <v>0</v>
      </c>
      <c r="M505" s="33">
        <v>0</v>
      </c>
    </row>
    <row r="506" spans="1:13">
      <c r="A506">
        <v>10</v>
      </c>
      <c r="B506" s="13" t="s">
        <v>742</v>
      </c>
      <c r="C506" s="13">
        <v>10</v>
      </c>
      <c r="D506" s="20">
        <v>39336</v>
      </c>
      <c r="E506" s="31"/>
      <c r="F506" s="31"/>
      <c r="G506" s="33"/>
      <c r="H506" s="33"/>
      <c r="I506" s="34"/>
      <c r="J506" s="34"/>
      <c r="K506" s="33"/>
      <c r="L506" s="33">
        <v>0</v>
      </c>
      <c r="M506" s="33">
        <v>0</v>
      </c>
    </row>
    <row r="507" spans="1:13">
      <c r="A507">
        <v>10</v>
      </c>
      <c r="B507" s="13" t="s">
        <v>742</v>
      </c>
      <c r="C507" s="13">
        <v>11</v>
      </c>
      <c r="D507" s="20">
        <v>39357</v>
      </c>
      <c r="E507" s="31"/>
      <c r="F507" s="31"/>
      <c r="G507" s="33"/>
      <c r="H507" s="33"/>
      <c r="I507" s="34"/>
      <c r="J507" s="34"/>
      <c r="K507" s="33"/>
      <c r="L507" s="33">
        <v>0</v>
      </c>
      <c r="M507" s="33">
        <v>0</v>
      </c>
    </row>
    <row r="508" spans="1:13">
      <c r="A508">
        <v>10</v>
      </c>
      <c r="B508" s="13" t="s">
        <v>742</v>
      </c>
      <c r="C508" s="13">
        <v>12</v>
      </c>
      <c r="D508" s="20">
        <v>39385</v>
      </c>
      <c r="E508" s="31"/>
      <c r="F508" s="31"/>
      <c r="G508" s="33"/>
      <c r="H508" s="33"/>
      <c r="I508" s="34"/>
      <c r="J508" s="34"/>
      <c r="K508" s="33"/>
      <c r="L508" s="33">
        <v>0</v>
      </c>
      <c r="M508" s="33">
        <v>0</v>
      </c>
    </row>
    <row r="509" spans="1:13">
      <c r="A509">
        <v>10</v>
      </c>
      <c r="B509" s="13" t="s">
        <v>743</v>
      </c>
      <c r="C509" s="13">
        <v>1</v>
      </c>
      <c r="D509" s="20">
        <v>38826</v>
      </c>
      <c r="E509" s="31"/>
      <c r="F509" s="31"/>
      <c r="G509" s="33"/>
      <c r="H509" s="33"/>
      <c r="I509" s="34"/>
      <c r="J509" s="34"/>
      <c r="K509" s="33"/>
      <c r="L509" s="33">
        <v>0.38749800000000001</v>
      </c>
      <c r="M509" s="33">
        <v>0.38749800000000001</v>
      </c>
    </row>
    <row r="510" spans="1:13">
      <c r="A510">
        <v>10</v>
      </c>
      <c r="B510" s="13" t="s">
        <v>743</v>
      </c>
      <c r="C510" s="13">
        <v>2</v>
      </c>
      <c r="D510" s="20">
        <v>38853</v>
      </c>
      <c r="E510" s="31"/>
      <c r="F510" s="31"/>
      <c r="G510" s="33"/>
      <c r="H510" s="33"/>
      <c r="I510" s="34"/>
      <c r="J510" s="34"/>
      <c r="K510" s="33"/>
      <c r="L510" s="33">
        <v>0</v>
      </c>
      <c r="M510" s="33">
        <v>0</v>
      </c>
    </row>
    <row r="511" spans="1:13">
      <c r="A511">
        <v>10</v>
      </c>
      <c r="B511" s="13" t="s">
        <v>743</v>
      </c>
      <c r="C511" s="13">
        <v>3</v>
      </c>
      <c r="D511" s="20">
        <v>38911</v>
      </c>
      <c r="E511" s="31">
        <v>0</v>
      </c>
      <c r="F511" s="31">
        <v>0</v>
      </c>
      <c r="G511" s="33"/>
      <c r="H511" s="33"/>
      <c r="I511" s="34"/>
      <c r="J511" s="34"/>
      <c r="K511" s="33"/>
      <c r="L511" s="33">
        <v>0</v>
      </c>
      <c r="M511" s="33">
        <v>0</v>
      </c>
    </row>
    <row r="512" spans="1:13">
      <c r="A512">
        <v>10</v>
      </c>
      <c r="B512" s="13" t="s">
        <v>743</v>
      </c>
      <c r="C512" s="13">
        <v>4</v>
      </c>
      <c r="D512" s="20">
        <v>38972</v>
      </c>
      <c r="E512" s="31"/>
      <c r="F512" s="31"/>
      <c r="G512" s="33"/>
      <c r="H512" s="33"/>
      <c r="I512" s="34"/>
      <c r="J512" s="34"/>
      <c r="K512" s="33"/>
      <c r="L512" s="33">
        <v>5.0054000000000001E-2</v>
      </c>
      <c r="M512" s="33">
        <v>5.0054000000000001E-2</v>
      </c>
    </row>
    <row r="513" spans="1:13">
      <c r="A513">
        <v>10</v>
      </c>
      <c r="B513" s="13" t="s">
        <v>743</v>
      </c>
      <c r="C513" s="13">
        <v>5</v>
      </c>
      <c r="D513" s="20">
        <v>38993</v>
      </c>
      <c r="E513" s="31"/>
      <c r="F513" s="31"/>
      <c r="G513" s="33"/>
      <c r="H513" s="33"/>
      <c r="I513" s="34"/>
      <c r="J513" s="34"/>
      <c r="K513" s="33"/>
      <c r="L513" s="33">
        <v>0</v>
      </c>
      <c r="M513" s="33">
        <v>0</v>
      </c>
    </row>
    <row r="514" spans="1:13">
      <c r="A514">
        <v>10</v>
      </c>
      <c r="B514" s="13" t="s">
        <v>743</v>
      </c>
      <c r="C514" s="13">
        <v>6</v>
      </c>
      <c r="D514" s="20">
        <v>39020</v>
      </c>
      <c r="E514" s="31"/>
      <c r="F514" s="31"/>
      <c r="G514" s="33"/>
      <c r="H514" s="33"/>
      <c r="I514" s="34"/>
      <c r="J514" s="34"/>
      <c r="K514" s="33"/>
      <c r="L514" s="33">
        <v>0</v>
      </c>
      <c r="M514" s="33">
        <v>0</v>
      </c>
    </row>
    <row r="515" spans="1:13">
      <c r="A515">
        <v>10</v>
      </c>
      <c r="B515" s="13" t="s">
        <v>743</v>
      </c>
      <c r="C515" s="13">
        <v>7</v>
      </c>
      <c r="D515" s="20">
        <v>39161</v>
      </c>
      <c r="E515" s="31"/>
      <c r="F515" s="31"/>
      <c r="G515" s="33"/>
      <c r="H515" s="33"/>
      <c r="I515" s="34"/>
      <c r="J515" s="34"/>
      <c r="K515" s="33"/>
      <c r="L515" s="33">
        <v>0</v>
      </c>
      <c r="M515" s="33">
        <v>0</v>
      </c>
    </row>
    <row r="516" spans="1:13">
      <c r="A516">
        <v>10</v>
      </c>
      <c r="B516" s="13" t="s">
        <v>743</v>
      </c>
      <c r="C516" s="13">
        <v>8</v>
      </c>
      <c r="D516" s="20">
        <v>39189</v>
      </c>
      <c r="E516" s="31"/>
      <c r="F516" s="31"/>
      <c r="G516" s="33"/>
      <c r="H516" s="33"/>
      <c r="I516" s="34"/>
      <c r="J516" s="34"/>
      <c r="K516" s="33"/>
      <c r="L516" s="33">
        <v>0</v>
      </c>
      <c r="M516" s="33">
        <v>0</v>
      </c>
    </row>
    <row r="517" spans="1:13">
      <c r="A517">
        <v>10</v>
      </c>
      <c r="B517" s="13" t="s">
        <v>743</v>
      </c>
      <c r="C517" s="13">
        <v>9</v>
      </c>
      <c r="D517" s="20">
        <v>39210</v>
      </c>
      <c r="E517" s="31"/>
      <c r="F517" s="31"/>
      <c r="G517" s="33"/>
      <c r="H517" s="33"/>
      <c r="I517" s="34"/>
      <c r="J517" s="34"/>
      <c r="K517" s="33"/>
      <c r="L517" s="33">
        <v>0</v>
      </c>
      <c r="M517" s="33">
        <v>0</v>
      </c>
    </row>
    <row r="518" spans="1:13">
      <c r="A518">
        <v>10</v>
      </c>
      <c r="B518" s="13" t="s">
        <v>743</v>
      </c>
      <c r="C518" s="13">
        <v>10</v>
      </c>
      <c r="D518" s="20">
        <v>39336</v>
      </c>
      <c r="E518" s="31"/>
      <c r="F518" s="31"/>
      <c r="G518" s="33"/>
      <c r="H518" s="33"/>
      <c r="I518" s="34"/>
      <c r="J518" s="34"/>
      <c r="K518" s="33"/>
      <c r="L518" s="33">
        <v>0</v>
      </c>
      <c r="M518" s="33">
        <v>0</v>
      </c>
    </row>
    <row r="519" spans="1:13">
      <c r="A519">
        <v>10</v>
      </c>
      <c r="B519" s="13" t="s">
        <v>743</v>
      </c>
      <c r="C519" s="13">
        <v>11</v>
      </c>
      <c r="D519" s="20">
        <v>39357</v>
      </c>
      <c r="E519" s="31"/>
      <c r="F519" s="31"/>
      <c r="G519" s="33"/>
      <c r="H519" s="33"/>
      <c r="I519" s="34"/>
      <c r="J519" s="34"/>
      <c r="K519" s="33"/>
      <c r="L519" s="33">
        <v>0</v>
      </c>
      <c r="M519" s="33">
        <v>0</v>
      </c>
    </row>
    <row r="520" spans="1:13">
      <c r="A520">
        <v>10</v>
      </c>
      <c r="B520" s="13" t="s">
        <v>743</v>
      </c>
      <c r="C520" s="13">
        <v>12</v>
      </c>
      <c r="D520" s="20">
        <v>39385</v>
      </c>
      <c r="E520" s="31"/>
      <c r="F520" s="31"/>
      <c r="G520" s="33"/>
      <c r="H520" s="33"/>
      <c r="I520" s="34"/>
      <c r="J520" s="34"/>
      <c r="K520" s="33"/>
      <c r="L520" s="33">
        <v>4.8867000000000001E-2</v>
      </c>
      <c r="M520" s="33">
        <v>4.8867000000000001E-2</v>
      </c>
    </row>
    <row r="521" spans="1:13">
      <c r="A521">
        <v>10</v>
      </c>
      <c r="B521" s="13" t="s">
        <v>744</v>
      </c>
      <c r="C521" s="13">
        <v>1</v>
      </c>
      <c r="D521" s="20">
        <v>38825</v>
      </c>
      <c r="E521" s="31"/>
      <c r="F521" s="31"/>
      <c r="G521" s="33"/>
      <c r="H521" s="33"/>
      <c r="I521" s="34"/>
      <c r="J521" s="34"/>
      <c r="K521" s="33"/>
      <c r="L521" s="33">
        <v>0</v>
      </c>
      <c r="M521" s="33">
        <v>0</v>
      </c>
    </row>
    <row r="522" spans="1:13">
      <c r="A522">
        <v>10</v>
      </c>
      <c r="B522" s="13" t="s">
        <v>744</v>
      </c>
      <c r="C522" s="13">
        <v>2</v>
      </c>
      <c r="D522" s="20">
        <v>38854</v>
      </c>
      <c r="E522" s="31"/>
      <c r="F522" s="31"/>
      <c r="G522" s="33"/>
      <c r="H522" s="33"/>
      <c r="I522" s="34"/>
      <c r="J522" s="34"/>
      <c r="K522" s="33"/>
      <c r="L522" s="33">
        <v>0</v>
      </c>
      <c r="M522" s="33">
        <v>0</v>
      </c>
    </row>
    <row r="523" spans="1:13">
      <c r="A523">
        <v>10</v>
      </c>
      <c r="B523" s="13" t="s">
        <v>744</v>
      </c>
      <c r="C523" s="13">
        <v>3</v>
      </c>
      <c r="D523" s="20">
        <v>38911</v>
      </c>
      <c r="E523" s="31">
        <v>0</v>
      </c>
      <c r="F523" s="31">
        <v>0</v>
      </c>
      <c r="G523" s="33"/>
      <c r="H523" s="33"/>
      <c r="I523" s="34"/>
      <c r="J523" s="34"/>
      <c r="K523" s="33"/>
      <c r="L523" s="33">
        <v>0</v>
      </c>
      <c r="M523" s="33">
        <v>0</v>
      </c>
    </row>
    <row r="524" spans="1:13">
      <c r="A524">
        <v>10</v>
      </c>
      <c r="B524" s="13" t="s">
        <v>744</v>
      </c>
      <c r="C524" s="13">
        <v>4</v>
      </c>
      <c r="D524" s="20">
        <v>38971</v>
      </c>
      <c r="E524" s="31"/>
      <c r="F524" s="31"/>
      <c r="G524" s="33"/>
      <c r="H524" s="33"/>
      <c r="I524" s="34"/>
      <c r="J524" s="34"/>
      <c r="K524" s="33"/>
      <c r="L524" s="33">
        <v>0</v>
      </c>
      <c r="M524" s="33">
        <v>0</v>
      </c>
    </row>
    <row r="525" spans="1:13">
      <c r="A525">
        <v>10</v>
      </c>
      <c r="B525" s="13" t="s">
        <v>744</v>
      </c>
      <c r="C525" s="13">
        <v>5</v>
      </c>
      <c r="D525" s="20">
        <v>38992</v>
      </c>
      <c r="E525" s="31"/>
      <c r="F525" s="31"/>
      <c r="G525" s="33"/>
      <c r="H525" s="33"/>
      <c r="I525" s="34"/>
      <c r="J525" s="34"/>
      <c r="K525" s="33"/>
      <c r="L525" s="33">
        <v>0</v>
      </c>
      <c r="M525" s="33">
        <v>0</v>
      </c>
    </row>
    <row r="526" spans="1:13">
      <c r="A526">
        <v>10</v>
      </c>
      <c r="B526" s="13" t="s">
        <v>744</v>
      </c>
      <c r="C526" s="13">
        <v>6</v>
      </c>
      <c r="D526" s="20">
        <v>39020</v>
      </c>
      <c r="E526" s="31"/>
      <c r="F526" s="31"/>
      <c r="G526" s="33"/>
      <c r="H526" s="33"/>
      <c r="I526" s="34"/>
      <c r="J526" s="34"/>
      <c r="K526" s="33"/>
      <c r="L526" s="33">
        <v>0</v>
      </c>
      <c r="M526" s="33">
        <v>0</v>
      </c>
    </row>
    <row r="527" spans="1:13">
      <c r="A527">
        <v>10</v>
      </c>
      <c r="B527" s="13" t="s">
        <v>744</v>
      </c>
      <c r="C527" s="13">
        <v>7</v>
      </c>
      <c r="D527" s="20">
        <v>39189</v>
      </c>
      <c r="E527" s="31"/>
      <c r="F527" s="31"/>
      <c r="G527" s="33"/>
      <c r="H527" s="33"/>
      <c r="I527" s="34"/>
      <c r="J527" s="34"/>
      <c r="K527" s="33"/>
      <c r="L527" s="33">
        <v>0</v>
      </c>
      <c r="M527" s="33">
        <v>0</v>
      </c>
    </row>
    <row r="528" spans="1:13">
      <c r="A528">
        <v>10</v>
      </c>
      <c r="B528" s="13" t="s">
        <v>744</v>
      </c>
      <c r="C528" s="13">
        <v>8</v>
      </c>
      <c r="D528" s="20">
        <v>39209</v>
      </c>
      <c r="E528" s="31"/>
      <c r="F528" s="31"/>
      <c r="G528" s="33"/>
      <c r="H528" s="33"/>
      <c r="I528" s="34"/>
      <c r="J528" s="34"/>
      <c r="K528" s="33"/>
      <c r="L528" s="33">
        <v>0</v>
      </c>
      <c r="M528" s="33">
        <v>0</v>
      </c>
    </row>
    <row r="529" spans="1:13">
      <c r="A529">
        <v>10</v>
      </c>
      <c r="B529" s="13" t="s">
        <v>744</v>
      </c>
      <c r="C529" s="13">
        <v>9</v>
      </c>
      <c r="D529" s="20">
        <v>39335</v>
      </c>
      <c r="E529" s="31"/>
      <c r="F529" s="31"/>
      <c r="G529" s="33"/>
      <c r="H529" s="33"/>
      <c r="I529" s="34"/>
      <c r="J529" s="34"/>
      <c r="K529" s="33"/>
      <c r="L529" s="33">
        <v>0</v>
      </c>
      <c r="M529" s="33">
        <v>0</v>
      </c>
    </row>
    <row r="530" spans="1:13">
      <c r="A530">
        <v>10</v>
      </c>
      <c r="B530" s="13" t="s">
        <v>744</v>
      </c>
      <c r="C530" s="13">
        <v>10</v>
      </c>
      <c r="D530" s="20">
        <v>39356</v>
      </c>
      <c r="E530" s="31"/>
      <c r="F530" s="31"/>
      <c r="G530" s="33"/>
      <c r="H530" s="33"/>
      <c r="I530" s="34"/>
      <c r="J530" s="34"/>
      <c r="K530" s="33"/>
      <c r="L530" s="33">
        <v>0</v>
      </c>
      <c r="M530" s="33">
        <v>0</v>
      </c>
    </row>
    <row r="531" spans="1:13">
      <c r="A531">
        <v>10</v>
      </c>
      <c r="B531" s="13" t="s">
        <v>744</v>
      </c>
      <c r="C531" s="13">
        <v>11</v>
      </c>
      <c r="D531" s="20">
        <v>39384</v>
      </c>
      <c r="E531" s="31"/>
      <c r="F531" s="31"/>
      <c r="G531" s="33"/>
      <c r="H531" s="33"/>
      <c r="I531" s="34"/>
      <c r="J531" s="34"/>
      <c r="K531" s="33"/>
      <c r="L531" s="33">
        <v>4.4929999999999996E-3</v>
      </c>
      <c r="M531" s="33">
        <v>4.4929999999999996E-3</v>
      </c>
    </row>
    <row r="532" spans="1:13">
      <c r="A532">
        <v>10</v>
      </c>
      <c r="B532" s="13" t="s">
        <v>747</v>
      </c>
      <c r="C532" s="13">
        <v>1</v>
      </c>
      <c r="D532" s="20">
        <v>38834</v>
      </c>
      <c r="E532" s="31"/>
      <c r="F532" s="31"/>
      <c r="G532" s="33"/>
      <c r="H532" s="33"/>
      <c r="I532" s="31"/>
      <c r="J532" s="31"/>
      <c r="K532" s="31"/>
      <c r="L532" s="33">
        <v>0</v>
      </c>
      <c r="M532" s="33">
        <v>0</v>
      </c>
    </row>
    <row r="533" spans="1:13">
      <c r="A533">
        <v>10</v>
      </c>
      <c r="B533" s="13" t="s">
        <v>747</v>
      </c>
      <c r="C533" s="13">
        <v>2</v>
      </c>
      <c r="D533" s="20">
        <v>38874</v>
      </c>
      <c r="E533" s="31">
        <v>0</v>
      </c>
      <c r="F533" s="31">
        <v>0</v>
      </c>
      <c r="G533" s="33"/>
      <c r="H533" s="33"/>
      <c r="I533" s="31"/>
      <c r="J533" s="31"/>
      <c r="K533" s="31"/>
      <c r="L533" s="33">
        <v>0.60682899999999995</v>
      </c>
      <c r="M533" s="33">
        <v>0.60682899999999995</v>
      </c>
    </row>
    <row r="534" spans="1:13">
      <c r="A534">
        <v>10</v>
      </c>
      <c r="B534" s="13" t="s">
        <v>747</v>
      </c>
      <c r="C534" s="13">
        <v>3</v>
      </c>
      <c r="D534" s="20">
        <v>38917</v>
      </c>
      <c r="E534" s="31"/>
      <c r="F534" s="31"/>
      <c r="G534" s="33"/>
      <c r="H534" s="33"/>
      <c r="I534" s="31"/>
      <c r="J534" s="31"/>
      <c r="K534" s="31"/>
      <c r="L534" s="33">
        <v>0.28726099999999999</v>
      </c>
      <c r="M534" s="33">
        <v>0.28726099999999999</v>
      </c>
    </row>
    <row r="535" spans="1:13">
      <c r="A535">
        <v>10</v>
      </c>
      <c r="B535" s="13" t="s">
        <v>747</v>
      </c>
      <c r="C535" s="13">
        <v>4</v>
      </c>
      <c r="D535" s="20">
        <v>38967</v>
      </c>
      <c r="E535" s="31"/>
      <c r="F535" s="31"/>
      <c r="G535" s="33"/>
      <c r="H535" s="33"/>
      <c r="I535" s="31"/>
      <c r="J535" s="31"/>
      <c r="K535" s="31"/>
      <c r="L535" s="33">
        <v>0</v>
      </c>
      <c r="M535" s="33">
        <v>0</v>
      </c>
    </row>
    <row r="536" spans="1:13">
      <c r="A536">
        <v>10</v>
      </c>
      <c r="B536" s="13" t="s">
        <v>747</v>
      </c>
      <c r="C536" s="13">
        <v>5</v>
      </c>
      <c r="D536" s="20">
        <v>38994</v>
      </c>
      <c r="E536" s="31"/>
      <c r="F536" s="31"/>
      <c r="G536" s="33"/>
      <c r="H536" s="33"/>
      <c r="I536" s="31"/>
      <c r="J536" s="31"/>
      <c r="K536" s="31"/>
      <c r="L536" s="33">
        <v>0</v>
      </c>
      <c r="M536" s="33">
        <v>0</v>
      </c>
    </row>
    <row r="537" spans="1:13">
      <c r="A537">
        <v>10</v>
      </c>
      <c r="B537" s="13" t="s">
        <v>747</v>
      </c>
      <c r="C537" s="13">
        <v>6</v>
      </c>
      <c r="D537" s="20">
        <v>39015</v>
      </c>
      <c r="E537" s="31">
        <v>0</v>
      </c>
      <c r="F537" s="31">
        <v>0</v>
      </c>
      <c r="G537" s="33"/>
      <c r="H537" s="33"/>
      <c r="I537" s="31"/>
      <c r="J537" s="31"/>
      <c r="K537" s="31"/>
      <c r="L537" s="33">
        <v>4.2445999999999998E-2</v>
      </c>
      <c r="M537" s="33">
        <v>4.2445999999999998E-2</v>
      </c>
    </row>
    <row r="538" spans="1:13" ht="16.5">
      <c r="A538">
        <v>10</v>
      </c>
      <c r="B538" s="13" t="s">
        <v>747</v>
      </c>
      <c r="C538" s="13">
        <v>7</v>
      </c>
      <c r="D538" s="20">
        <v>39163</v>
      </c>
      <c r="E538" s="31"/>
      <c r="F538" s="31"/>
      <c r="G538" s="35"/>
      <c r="H538" s="36"/>
      <c r="I538" s="36"/>
      <c r="J538" s="36"/>
      <c r="K538" s="36"/>
      <c r="L538" s="31">
        <v>9.4170000000000004E-2</v>
      </c>
      <c r="M538" s="36">
        <v>9.4170000000000004E-2</v>
      </c>
    </row>
    <row r="539" spans="1:13" ht="16.5">
      <c r="A539">
        <v>10</v>
      </c>
      <c r="B539" s="13" t="s">
        <v>747</v>
      </c>
      <c r="C539" s="13">
        <v>8</v>
      </c>
      <c r="D539" s="20">
        <v>39204</v>
      </c>
      <c r="E539" s="31"/>
      <c r="F539" s="31"/>
      <c r="G539" s="35"/>
      <c r="H539" s="36"/>
      <c r="I539" s="36"/>
      <c r="J539" s="36"/>
      <c r="K539" s="36"/>
      <c r="L539" s="31">
        <v>0</v>
      </c>
      <c r="M539" s="36">
        <v>0</v>
      </c>
    </row>
    <row r="540" spans="1:13" ht="16.5">
      <c r="A540">
        <v>10</v>
      </c>
      <c r="B540" s="13" t="s">
        <v>747</v>
      </c>
      <c r="C540" s="13">
        <v>9</v>
      </c>
      <c r="D540" s="20">
        <v>39226</v>
      </c>
      <c r="E540" s="31"/>
      <c r="F540" s="31"/>
      <c r="G540" s="35"/>
      <c r="H540" s="36"/>
      <c r="I540" s="36"/>
      <c r="J540" s="36"/>
      <c r="K540" s="36"/>
      <c r="L540" s="31">
        <v>0</v>
      </c>
      <c r="M540" s="36">
        <v>0</v>
      </c>
    </row>
    <row r="541" spans="1:13" ht="16.5">
      <c r="A541">
        <v>10</v>
      </c>
      <c r="B541" s="13" t="s">
        <v>747</v>
      </c>
      <c r="C541" s="13">
        <v>10</v>
      </c>
      <c r="D541" s="20">
        <v>39345</v>
      </c>
      <c r="E541" s="31"/>
      <c r="F541" s="31"/>
      <c r="G541" s="35"/>
      <c r="H541" s="36"/>
      <c r="I541" s="36"/>
      <c r="J541" s="36"/>
      <c r="K541" s="36"/>
      <c r="L541" s="31">
        <v>0</v>
      </c>
      <c r="M541" s="36">
        <v>0</v>
      </c>
    </row>
    <row r="542" spans="1:13" ht="16.5">
      <c r="A542">
        <v>10</v>
      </c>
      <c r="B542" s="13" t="s">
        <v>747</v>
      </c>
      <c r="C542" s="13">
        <v>11</v>
      </c>
      <c r="D542" s="20">
        <v>39373</v>
      </c>
      <c r="E542" s="31"/>
      <c r="F542" s="31"/>
      <c r="G542" s="35"/>
      <c r="H542" s="36"/>
      <c r="I542" s="36"/>
      <c r="J542" s="36"/>
      <c r="K542" s="36"/>
      <c r="L542" s="31">
        <v>0</v>
      </c>
      <c r="M542" s="36">
        <v>0</v>
      </c>
    </row>
    <row r="543" spans="1:13" ht="16.5">
      <c r="A543">
        <v>10</v>
      </c>
      <c r="B543" s="13" t="s">
        <v>747</v>
      </c>
      <c r="C543" s="13">
        <v>12</v>
      </c>
      <c r="D543" s="20">
        <v>39399</v>
      </c>
      <c r="E543" s="31"/>
      <c r="F543" s="31"/>
      <c r="G543" s="35"/>
      <c r="H543" s="36"/>
      <c r="I543" s="36"/>
      <c r="J543" s="36"/>
      <c r="K543" s="36"/>
      <c r="L543" s="31">
        <v>0</v>
      </c>
      <c r="M543" s="36">
        <v>0</v>
      </c>
    </row>
    <row r="544" spans="1:13" ht="16.5">
      <c r="A544">
        <v>10</v>
      </c>
      <c r="B544" s="13" t="s">
        <v>748</v>
      </c>
      <c r="C544" s="13">
        <v>1</v>
      </c>
      <c r="D544" s="20">
        <v>38834</v>
      </c>
      <c r="E544" s="31"/>
      <c r="F544" s="31"/>
      <c r="G544" s="35"/>
      <c r="H544" s="36"/>
      <c r="I544" s="36"/>
      <c r="J544" s="36"/>
      <c r="K544" s="36"/>
      <c r="L544" s="31">
        <v>5.2677889999999996</v>
      </c>
      <c r="M544" s="36">
        <v>5.2677889999999996</v>
      </c>
    </row>
    <row r="545" spans="1:13" ht="16.5">
      <c r="A545">
        <v>10</v>
      </c>
      <c r="B545" s="13" t="s">
        <v>748</v>
      </c>
      <c r="C545" s="13">
        <v>2</v>
      </c>
      <c r="D545" s="20">
        <v>38874</v>
      </c>
      <c r="E545" s="31">
        <v>0</v>
      </c>
      <c r="F545" s="31">
        <v>0</v>
      </c>
      <c r="G545" s="35"/>
      <c r="H545" s="36"/>
      <c r="I545" s="36"/>
      <c r="J545" s="36"/>
      <c r="K545" s="36"/>
      <c r="L545" s="31">
        <v>0.27945999999999999</v>
      </c>
      <c r="M545" s="36">
        <v>0.27945999999999999</v>
      </c>
    </row>
    <row r="546" spans="1:13" ht="16.5">
      <c r="A546">
        <v>10</v>
      </c>
      <c r="B546" s="13" t="s">
        <v>748</v>
      </c>
      <c r="C546" s="13">
        <v>3</v>
      </c>
      <c r="D546" s="20">
        <v>38918</v>
      </c>
      <c r="E546" s="31"/>
      <c r="F546" s="31"/>
      <c r="G546" s="35"/>
      <c r="H546" s="36"/>
      <c r="I546" s="36"/>
      <c r="J546" s="36"/>
      <c r="K546" s="36"/>
      <c r="L546" s="31">
        <v>0</v>
      </c>
      <c r="M546" s="36">
        <v>0</v>
      </c>
    </row>
    <row r="547" spans="1:13" ht="16.5">
      <c r="A547">
        <v>10</v>
      </c>
      <c r="B547" s="13" t="s">
        <v>748</v>
      </c>
      <c r="C547" s="13">
        <v>4</v>
      </c>
      <c r="D547" s="20">
        <v>38967</v>
      </c>
      <c r="E547" s="31"/>
      <c r="F547" s="31"/>
      <c r="G547" s="35"/>
      <c r="H547" s="36"/>
      <c r="I547" s="36"/>
      <c r="J547" s="36"/>
      <c r="K547" s="36"/>
      <c r="L547" s="31">
        <v>0</v>
      </c>
      <c r="M547" s="36">
        <v>0</v>
      </c>
    </row>
    <row r="548" spans="1:13" ht="16.5">
      <c r="A548">
        <v>10</v>
      </c>
      <c r="B548" s="13" t="s">
        <v>748</v>
      </c>
      <c r="C548" s="13">
        <v>5</v>
      </c>
      <c r="D548" s="20">
        <v>38994</v>
      </c>
      <c r="E548" s="31"/>
      <c r="F548" s="31"/>
      <c r="G548" s="35"/>
      <c r="H548" s="36"/>
      <c r="I548" s="36"/>
      <c r="J548" s="36"/>
      <c r="K548" s="36"/>
      <c r="L548" s="31">
        <v>2.2029399999999999</v>
      </c>
      <c r="M548" s="36">
        <v>2.2029399999999999</v>
      </c>
    </row>
    <row r="549" spans="1:13" ht="16.5">
      <c r="A549">
        <v>10</v>
      </c>
      <c r="B549" s="13" t="s">
        <v>748</v>
      </c>
      <c r="C549" s="13">
        <v>6</v>
      </c>
      <c r="D549" s="20">
        <v>39015</v>
      </c>
      <c r="E549" s="31">
        <v>0</v>
      </c>
      <c r="F549" s="31">
        <v>0</v>
      </c>
      <c r="G549" s="35"/>
      <c r="H549" s="36"/>
      <c r="I549" s="36"/>
      <c r="J549" s="36"/>
      <c r="K549" s="36"/>
      <c r="L549" s="31">
        <v>0</v>
      </c>
      <c r="M549" s="36">
        <v>0</v>
      </c>
    </row>
    <row r="550" spans="1:13" ht="16.5">
      <c r="A550">
        <v>10</v>
      </c>
      <c r="B550" s="13" t="s">
        <v>748</v>
      </c>
      <c r="C550" s="13">
        <v>7</v>
      </c>
      <c r="D550" s="20">
        <v>39163</v>
      </c>
      <c r="E550" s="31"/>
      <c r="F550" s="31"/>
      <c r="G550" s="35"/>
      <c r="H550" s="36"/>
      <c r="I550" s="36"/>
      <c r="J550" s="36"/>
      <c r="K550" s="36"/>
      <c r="L550" s="31">
        <v>0</v>
      </c>
      <c r="M550" s="36">
        <v>0</v>
      </c>
    </row>
    <row r="551" spans="1:13" ht="16.5">
      <c r="A551">
        <v>10</v>
      </c>
      <c r="B551" s="13" t="s">
        <v>748</v>
      </c>
      <c r="C551" s="13">
        <v>8</v>
      </c>
      <c r="D551" s="20">
        <v>39204</v>
      </c>
      <c r="E551" s="31"/>
      <c r="F551" s="31"/>
      <c r="G551" s="35"/>
      <c r="H551" s="36"/>
      <c r="I551" s="36"/>
      <c r="J551" s="36"/>
      <c r="K551" s="36"/>
      <c r="L551" s="31">
        <v>0</v>
      </c>
      <c r="M551" s="36">
        <v>0</v>
      </c>
    </row>
    <row r="552" spans="1:13" ht="16.5">
      <c r="A552">
        <v>10</v>
      </c>
      <c r="B552" s="13" t="s">
        <v>748</v>
      </c>
      <c r="C552" s="13">
        <v>9</v>
      </c>
      <c r="D552" s="20">
        <v>39226</v>
      </c>
      <c r="E552" s="31"/>
      <c r="F552" s="31"/>
      <c r="G552" s="35"/>
      <c r="H552" s="36"/>
      <c r="I552" s="36"/>
      <c r="J552" s="36"/>
      <c r="K552" s="36"/>
      <c r="L552" s="31">
        <v>0</v>
      </c>
      <c r="M552" s="36">
        <v>0</v>
      </c>
    </row>
    <row r="553" spans="1:13" ht="16.5">
      <c r="A553">
        <v>10</v>
      </c>
      <c r="B553" s="13" t="s">
        <v>748</v>
      </c>
      <c r="C553" s="13">
        <v>10</v>
      </c>
      <c r="D553" s="20">
        <v>39345</v>
      </c>
      <c r="E553" s="31"/>
      <c r="F553" s="31"/>
      <c r="G553" s="35"/>
      <c r="H553" s="36"/>
      <c r="I553" s="36"/>
      <c r="J553" s="36"/>
      <c r="K553" s="36"/>
      <c r="L553" s="31">
        <v>0</v>
      </c>
      <c r="M553" s="36">
        <v>0</v>
      </c>
    </row>
    <row r="554" spans="1:13" ht="16.5">
      <c r="A554">
        <v>10</v>
      </c>
      <c r="B554" s="13" t="s">
        <v>748</v>
      </c>
      <c r="C554" s="13">
        <v>11</v>
      </c>
      <c r="D554" s="20">
        <v>39373</v>
      </c>
      <c r="E554" s="31"/>
      <c r="F554" s="31"/>
      <c r="G554" s="35"/>
      <c r="H554" s="36"/>
      <c r="I554" s="36"/>
      <c r="J554" s="36"/>
      <c r="K554" s="36"/>
      <c r="L554" s="31">
        <v>0</v>
      </c>
      <c r="M554" s="36">
        <v>0</v>
      </c>
    </row>
    <row r="555" spans="1:13" ht="16.5">
      <c r="A555">
        <v>10</v>
      </c>
      <c r="B555" s="13" t="s">
        <v>748</v>
      </c>
      <c r="C555" s="13">
        <v>12</v>
      </c>
      <c r="D555" s="20">
        <v>39399</v>
      </c>
      <c r="E555" s="31"/>
      <c r="F555" s="31"/>
      <c r="G555" s="35"/>
      <c r="H555" s="36"/>
      <c r="I555" s="36"/>
      <c r="J555" s="36"/>
      <c r="K555" s="36"/>
      <c r="L555" s="31">
        <v>0</v>
      </c>
      <c r="M555" s="36">
        <v>0</v>
      </c>
    </row>
    <row r="556" spans="1:13" ht="16.5">
      <c r="A556">
        <v>10</v>
      </c>
      <c r="B556" s="13" t="s">
        <v>749</v>
      </c>
      <c r="C556" s="13">
        <v>1</v>
      </c>
      <c r="D556" s="20">
        <v>38834</v>
      </c>
      <c r="E556" s="31"/>
      <c r="F556" s="31"/>
      <c r="G556" s="35"/>
      <c r="H556" s="36"/>
      <c r="I556" s="36"/>
      <c r="J556" s="36"/>
      <c r="K556" s="36"/>
      <c r="L556" s="31">
        <v>0</v>
      </c>
      <c r="M556" s="36">
        <v>0</v>
      </c>
    </row>
    <row r="557" spans="1:13" ht="16.5">
      <c r="A557">
        <v>10</v>
      </c>
      <c r="B557" s="13" t="s">
        <v>749</v>
      </c>
      <c r="C557" s="13">
        <v>2</v>
      </c>
      <c r="D557" s="20">
        <v>38874</v>
      </c>
      <c r="E557" s="31">
        <v>0</v>
      </c>
      <c r="F557" s="31">
        <v>0</v>
      </c>
      <c r="G557" s="35"/>
      <c r="H557" s="36"/>
      <c r="I557" s="36"/>
      <c r="J557" s="36"/>
      <c r="K557" s="36"/>
      <c r="L557" s="31">
        <v>0</v>
      </c>
      <c r="M557" s="36">
        <v>0</v>
      </c>
    </row>
    <row r="558" spans="1:13" ht="16.5">
      <c r="A558">
        <v>10</v>
      </c>
      <c r="B558" s="13" t="s">
        <v>749</v>
      </c>
      <c r="C558" s="13">
        <v>3</v>
      </c>
      <c r="D558" s="20">
        <v>38918</v>
      </c>
      <c r="E558" s="31"/>
      <c r="F558" s="31"/>
      <c r="G558" s="35"/>
      <c r="H558" s="36"/>
      <c r="I558" s="36"/>
      <c r="J558" s="36"/>
      <c r="K558" s="36"/>
      <c r="L558" s="31">
        <v>0</v>
      </c>
      <c r="M558" s="36">
        <v>0</v>
      </c>
    </row>
    <row r="559" spans="1:13" ht="16.5">
      <c r="A559">
        <v>10</v>
      </c>
      <c r="B559" s="13" t="s">
        <v>749</v>
      </c>
      <c r="C559" s="13">
        <v>4</v>
      </c>
      <c r="D559" s="20">
        <v>38967</v>
      </c>
      <c r="E559" s="31"/>
      <c r="F559" s="31"/>
      <c r="G559" s="35"/>
      <c r="H559" s="36"/>
      <c r="I559" s="36"/>
      <c r="J559" s="36"/>
      <c r="K559" s="36"/>
      <c r="L559" s="31">
        <v>0.27035100000000001</v>
      </c>
      <c r="M559" s="36">
        <v>0.27035100000000001</v>
      </c>
    </row>
    <row r="560" spans="1:13" ht="16.5">
      <c r="A560">
        <v>10</v>
      </c>
      <c r="B560" s="13" t="s">
        <v>749</v>
      </c>
      <c r="C560" s="13">
        <v>5</v>
      </c>
      <c r="D560" s="20">
        <v>38994</v>
      </c>
      <c r="E560" s="31"/>
      <c r="F560" s="31"/>
      <c r="G560" s="35"/>
      <c r="H560" s="36"/>
      <c r="I560" s="36"/>
      <c r="J560" s="36"/>
      <c r="K560" s="36"/>
      <c r="L560" s="31">
        <v>0</v>
      </c>
      <c r="M560" s="36">
        <v>0</v>
      </c>
    </row>
    <row r="561" spans="1:13" ht="16.5">
      <c r="A561">
        <v>10</v>
      </c>
      <c r="B561" s="13" t="s">
        <v>749</v>
      </c>
      <c r="C561" s="13">
        <v>6</v>
      </c>
      <c r="D561" s="20">
        <v>39015</v>
      </c>
      <c r="E561" s="31">
        <v>0</v>
      </c>
      <c r="F561" s="31">
        <v>0</v>
      </c>
      <c r="G561" s="35"/>
      <c r="H561" s="36"/>
      <c r="I561" s="36"/>
      <c r="J561" s="36"/>
      <c r="K561" s="36"/>
      <c r="L561" s="31">
        <v>1.3454090000000001</v>
      </c>
      <c r="M561" s="36">
        <v>1.3454090000000001</v>
      </c>
    </row>
    <row r="562" spans="1:13" ht="16.5">
      <c r="A562">
        <v>10</v>
      </c>
      <c r="B562" s="13" t="s">
        <v>749</v>
      </c>
      <c r="C562" s="13">
        <v>7</v>
      </c>
      <c r="D562" s="20">
        <v>39163</v>
      </c>
      <c r="E562" s="31"/>
      <c r="F562" s="31"/>
      <c r="G562" s="35"/>
      <c r="H562" s="36"/>
      <c r="I562" s="36"/>
      <c r="J562" s="36"/>
      <c r="K562" s="36"/>
      <c r="L562" s="31">
        <v>0</v>
      </c>
      <c r="M562" s="36">
        <v>0</v>
      </c>
    </row>
    <row r="563" spans="1:13" ht="16.5">
      <c r="A563">
        <v>10</v>
      </c>
      <c r="B563" s="13" t="s">
        <v>749</v>
      </c>
      <c r="C563" s="13">
        <v>8</v>
      </c>
      <c r="D563" s="20">
        <v>39204</v>
      </c>
      <c r="E563" s="31"/>
      <c r="F563" s="31"/>
      <c r="G563" s="35"/>
      <c r="H563" s="36"/>
      <c r="I563" s="36"/>
      <c r="J563" s="36"/>
      <c r="K563" s="36"/>
      <c r="L563" s="31">
        <v>0</v>
      </c>
      <c r="M563" s="36">
        <v>0</v>
      </c>
    </row>
    <row r="564" spans="1:13" ht="16.5">
      <c r="A564">
        <v>10</v>
      </c>
      <c r="B564" s="13" t="s">
        <v>749</v>
      </c>
      <c r="C564" s="13">
        <v>9</v>
      </c>
      <c r="D564" s="20">
        <v>39226</v>
      </c>
      <c r="E564" s="31"/>
      <c r="F564" s="31"/>
      <c r="G564" s="35"/>
      <c r="H564" s="36"/>
      <c r="I564" s="36"/>
      <c r="J564" s="36"/>
      <c r="K564" s="36"/>
      <c r="L564" s="31">
        <v>0</v>
      </c>
      <c r="M564" s="36">
        <v>0</v>
      </c>
    </row>
    <row r="565" spans="1:13" ht="16.5">
      <c r="A565">
        <v>10</v>
      </c>
      <c r="B565" s="13" t="s">
        <v>749</v>
      </c>
      <c r="C565" s="13">
        <v>10</v>
      </c>
      <c r="D565" s="20">
        <v>39373</v>
      </c>
      <c r="E565" s="31"/>
      <c r="F565" s="31"/>
      <c r="G565" s="35"/>
      <c r="H565" s="36"/>
      <c r="I565" s="36"/>
      <c r="J565" s="36"/>
      <c r="K565" s="36"/>
      <c r="L565" s="31">
        <v>0</v>
      </c>
      <c r="M565" s="36">
        <v>0</v>
      </c>
    </row>
    <row r="566" spans="1:13" ht="16.5">
      <c r="A566">
        <v>10</v>
      </c>
      <c r="B566" s="13" t="s">
        <v>749</v>
      </c>
      <c r="C566" s="13">
        <v>11</v>
      </c>
      <c r="D566" s="20">
        <v>39399</v>
      </c>
      <c r="E566" s="31"/>
      <c r="F566" s="31"/>
      <c r="G566" s="35"/>
      <c r="H566" s="36"/>
      <c r="I566" s="36"/>
      <c r="J566" s="36"/>
      <c r="K566" s="36"/>
      <c r="L566" s="31">
        <v>0</v>
      </c>
      <c r="M566" s="36">
        <v>0</v>
      </c>
    </row>
    <row r="567" spans="1:13" ht="16.5">
      <c r="A567">
        <v>10</v>
      </c>
      <c r="B567" s="13" t="s">
        <v>750</v>
      </c>
      <c r="C567" s="13">
        <v>1</v>
      </c>
      <c r="D567" s="20">
        <v>38834</v>
      </c>
      <c r="E567" s="31"/>
      <c r="F567" s="31"/>
      <c r="G567" s="35"/>
      <c r="H567" s="36"/>
      <c r="I567" s="36"/>
      <c r="J567" s="36"/>
      <c r="K567" s="36"/>
      <c r="L567" s="31">
        <v>0</v>
      </c>
      <c r="M567" s="36">
        <v>0</v>
      </c>
    </row>
    <row r="568" spans="1:13" ht="16.5">
      <c r="A568">
        <v>10</v>
      </c>
      <c r="B568" s="13" t="s">
        <v>750</v>
      </c>
      <c r="C568" s="13">
        <v>2</v>
      </c>
      <c r="D568" s="20">
        <v>38875</v>
      </c>
      <c r="E568" s="31">
        <v>0</v>
      </c>
      <c r="F568" s="31">
        <v>0</v>
      </c>
      <c r="G568" s="35"/>
      <c r="H568" s="36"/>
      <c r="I568" s="36"/>
      <c r="J568" s="36"/>
      <c r="K568" s="36"/>
      <c r="L568" s="31">
        <v>0.252691</v>
      </c>
      <c r="M568" s="36">
        <v>0.252691</v>
      </c>
    </row>
    <row r="569" spans="1:13" ht="16.5">
      <c r="A569">
        <v>10</v>
      </c>
      <c r="B569" s="13" t="s">
        <v>750</v>
      </c>
      <c r="C569" s="13">
        <v>3</v>
      </c>
      <c r="D569" s="20">
        <v>38917</v>
      </c>
      <c r="E569" s="31"/>
      <c r="F569" s="31"/>
      <c r="G569" s="35"/>
      <c r="H569" s="36"/>
      <c r="I569" s="36"/>
      <c r="J569" s="36"/>
      <c r="K569" s="36"/>
      <c r="L569" s="31">
        <v>0</v>
      </c>
      <c r="M569" s="36">
        <v>0</v>
      </c>
    </row>
    <row r="570" spans="1:13" ht="16.5">
      <c r="A570">
        <v>10</v>
      </c>
      <c r="B570" s="13" t="s">
        <v>750</v>
      </c>
      <c r="C570" s="13">
        <v>4</v>
      </c>
      <c r="D570" s="20">
        <v>38967</v>
      </c>
      <c r="E570" s="31"/>
      <c r="F570" s="31"/>
      <c r="G570" s="35"/>
      <c r="H570" s="36"/>
      <c r="I570" s="36"/>
      <c r="J570" s="36"/>
      <c r="K570" s="36"/>
      <c r="L570" s="31">
        <v>0</v>
      </c>
      <c r="M570" s="36">
        <v>0</v>
      </c>
    </row>
    <row r="571" spans="1:13" ht="16.5">
      <c r="A571">
        <v>10</v>
      </c>
      <c r="B571" s="13" t="s">
        <v>750</v>
      </c>
      <c r="C571" s="13">
        <v>5</v>
      </c>
      <c r="D571" s="20">
        <v>38994</v>
      </c>
      <c r="E571" s="31"/>
      <c r="F571" s="31"/>
      <c r="G571" s="35"/>
      <c r="H571" s="36"/>
      <c r="I571" s="36"/>
      <c r="J571" s="36"/>
      <c r="K571" s="36"/>
      <c r="L571" s="31">
        <v>0</v>
      </c>
      <c r="M571" s="36">
        <v>0</v>
      </c>
    </row>
    <row r="572" spans="1:13" ht="16.5">
      <c r="A572">
        <v>10</v>
      </c>
      <c r="B572" s="13" t="s">
        <v>750</v>
      </c>
      <c r="C572" s="13">
        <v>6</v>
      </c>
      <c r="D572" s="20">
        <v>39015</v>
      </c>
      <c r="E572" s="31">
        <v>0</v>
      </c>
      <c r="F572" s="31">
        <v>0</v>
      </c>
      <c r="G572" s="35"/>
      <c r="H572" s="36"/>
      <c r="I572" s="36"/>
      <c r="J572" s="36"/>
      <c r="K572" s="36"/>
      <c r="L572" s="31">
        <v>0</v>
      </c>
      <c r="M572" s="36">
        <v>0</v>
      </c>
    </row>
    <row r="573" spans="1:13" ht="16.5">
      <c r="A573">
        <v>10</v>
      </c>
      <c r="B573" s="13" t="s">
        <v>750</v>
      </c>
      <c r="C573" s="13">
        <v>7</v>
      </c>
      <c r="D573" s="20">
        <v>39163</v>
      </c>
      <c r="E573" s="31"/>
      <c r="F573" s="31"/>
      <c r="G573" s="35"/>
      <c r="H573" s="36"/>
      <c r="I573" s="36"/>
      <c r="J573" s="36"/>
      <c r="K573" s="36"/>
      <c r="L573" s="31">
        <v>0</v>
      </c>
      <c r="M573" s="36">
        <v>0</v>
      </c>
    </row>
    <row r="574" spans="1:13" ht="16.5">
      <c r="A574">
        <v>10</v>
      </c>
      <c r="B574" s="13" t="s">
        <v>750</v>
      </c>
      <c r="C574" s="13">
        <v>8</v>
      </c>
      <c r="D574" s="20">
        <v>39204</v>
      </c>
      <c r="E574" s="31"/>
      <c r="F574" s="31"/>
      <c r="G574" s="35"/>
      <c r="H574" s="36"/>
      <c r="I574" s="36"/>
      <c r="J574" s="36"/>
      <c r="K574" s="36"/>
      <c r="L574" s="31">
        <v>0</v>
      </c>
      <c r="M574" s="36">
        <v>0</v>
      </c>
    </row>
    <row r="575" spans="1:13">
      <c r="A575">
        <v>10</v>
      </c>
      <c r="B575" s="13" t="s">
        <v>750</v>
      </c>
      <c r="C575" s="13">
        <v>9</v>
      </c>
      <c r="D575" s="20">
        <v>39226</v>
      </c>
      <c r="E575" s="31"/>
      <c r="F575" s="31"/>
      <c r="G575" s="31"/>
      <c r="H575" s="31"/>
      <c r="I575" s="31"/>
      <c r="J575" s="31"/>
      <c r="K575" s="31"/>
      <c r="L575" s="31">
        <v>0</v>
      </c>
      <c r="M575" s="31">
        <v>0</v>
      </c>
    </row>
    <row r="576" spans="1:13">
      <c r="A576">
        <v>10</v>
      </c>
      <c r="B576" s="13" t="s">
        <v>750</v>
      </c>
      <c r="C576" s="13">
        <v>10</v>
      </c>
      <c r="D576" s="20">
        <v>39345</v>
      </c>
      <c r="E576" s="31"/>
      <c r="F576" s="31"/>
      <c r="G576" s="31"/>
      <c r="H576" s="31"/>
      <c r="I576" s="31"/>
      <c r="J576" s="31"/>
      <c r="K576" s="31"/>
      <c r="L576" s="31">
        <v>0</v>
      </c>
      <c r="M576" s="31">
        <v>0</v>
      </c>
    </row>
    <row r="577" spans="1:13">
      <c r="A577">
        <v>10</v>
      </c>
      <c r="B577" s="13" t="s">
        <v>750</v>
      </c>
      <c r="C577" s="13">
        <v>11</v>
      </c>
      <c r="D577" s="20">
        <v>39373</v>
      </c>
      <c r="E577" s="31"/>
      <c r="F577" s="31"/>
      <c r="G577" s="31"/>
      <c r="H577" s="31"/>
      <c r="I577" s="31"/>
      <c r="J577" s="31"/>
      <c r="K577" s="31"/>
      <c r="L577" s="31">
        <v>0</v>
      </c>
      <c r="M577" s="31">
        <v>0</v>
      </c>
    </row>
    <row r="578" spans="1:13">
      <c r="A578">
        <v>10</v>
      </c>
      <c r="B578" s="13" t="s">
        <v>751</v>
      </c>
      <c r="C578" s="13">
        <v>1</v>
      </c>
      <c r="D578" s="20">
        <v>38811</v>
      </c>
      <c r="E578" s="31"/>
      <c r="F578" s="31"/>
      <c r="G578" s="31"/>
      <c r="H578" s="31"/>
      <c r="I578" s="31"/>
      <c r="J578" s="31"/>
      <c r="K578" s="31"/>
      <c r="L578" s="31">
        <v>7.4380000000000002E-3</v>
      </c>
      <c r="M578" s="31">
        <v>7.4380000000000002E-3</v>
      </c>
    </row>
    <row r="579" spans="1:13">
      <c r="A579">
        <v>10</v>
      </c>
      <c r="B579" s="13" t="s">
        <v>751</v>
      </c>
      <c r="C579" s="13">
        <v>2</v>
      </c>
      <c r="D579" s="20">
        <v>38869</v>
      </c>
      <c r="E579" s="31"/>
      <c r="F579" s="31"/>
      <c r="G579" s="31"/>
      <c r="H579" s="31"/>
      <c r="I579" s="31"/>
      <c r="J579" s="31"/>
      <c r="K579" s="31"/>
      <c r="L579" s="31">
        <v>0</v>
      </c>
      <c r="M579" s="31">
        <v>0</v>
      </c>
    </row>
    <row r="580" spans="1:13">
      <c r="A580">
        <v>10</v>
      </c>
      <c r="B580" s="13" t="s">
        <v>751</v>
      </c>
      <c r="C580" s="13">
        <v>3</v>
      </c>
      <c r="D580" s="20">
        <v>38985</v>
      </c>
      <c r="E580" s="31"/>
      <c r="F580" s="31"/>
      <c r="G580" s="31"/>
      <c r="H580" s="31"/>
      <c r="I580" s="31"/>
      <c r="J580" s="31"/>
      <c r="K580" s="31"/>
      <c r="L580" s="31">
        <v>0</v>
      </c>
      <c r="M580" s="31">
        <v>0</v>
      </c>
    </row>
    <row r="581" spans="1:13">
      <c r="A581">
        <v>10</v>
      </c>
      <c r="B581" s="13" t="s">
        <v>751</v>
      </c>
      <c r="C581" s="13">
        <v>4</v>
      </c>
      <c r="D581" s="20">
        <v>39014</v>
      </c>
      <c r="E581" s="31"/>
      <c r="F581" s="31"/>
      <c r="G581" s="31"/>
      <c r="H581" s="31"/>
      <c r="I581" s="31"/>
      <c r="J581" s="31"/>
      <c r="K581" s="31"/>
      <c r="L581" s="31">
        <v>0</v>
      </c>
      <c r="M581" s="31">
        <v>0</v>
      </c>
    </row>
    <row r="582" spans="1:13">
      <c r="A582">
        <v>10</v>
      </c>
      <c r="B582" s="13" t="s">
        <v>751</v>
      </c>
      <c r="C582" s="13">
        <v>5</v>
      </c>
      <c r="D582" s="20">
        <v>39036</v>
      </c>
      <c r="E582" s="31"/>
      <c r="F582" s="31"/>
      <c r="G582" s="31"/>
      <c r="H582" s="31"/>
      <c r="I582" s="31"/>
      <c r="J582" s="31"/>
      <c r="K582" s="31"/>
      <c r="L582" s="31">
        <v>0</v>
      </c>
      <c r="M582" s="31">
        <v>0</v>
      </c>
    </row>
    <row r="583" spans="1:13">
      <c r="A583">
        <v>10</v>
      </c>
      <c r="B583" s="13" t="s">
        <v>751</v>
      </c>
      <c r="C583" s="13">
        <v>6</v>
      </c>
      <c r="D583" s="20">
        <v>39155</v>
      </c>
      <c r="E583" s="31"/>
      <c r="F583" s="31"/>
      <c r="G583" s="31"/>
      <c r="H583" s="31"/>
      <c r="I583" s="31"/>
      <c r="J583" s="31"/>
      <c r="K583" s="31"/>
      <c r="L583" s="31">
        <v>0</v>
      </c>
      <c r="M583" s="31">
        <v>0</v>
      </c>
    </row>
    <row r="584" spans="1:13">
      <c r="A584">
        <v>10</v>
      </c>
      <c r="B584" s="13" t="s">
        <v>751</v>
      </c>
      <c r="C584" s="13">
        <v>7</v>
      </c>
      <c r="D584" s="20">
        <v>39181</v>
      </c>
      <c r="E584" s="31"/>
      <c r="F584" s="31"/>
      <c r="G584" s="31"/>
      <c r="H584" s="31"/>
      <c r="I584" s="31"/>
      <c r="J584" s="31"/>
      <c r="K584" s="31"/>
      <c r="L584" s="31">
        <v>2.5593000000000001E-2</v>
      </c>
      <c r="M584" s="31">
        <v>2.5593000000000001E-2</v>
      </c>
    </row>
    <row r="585" spans="1:13">
      <c r="A585">
        <v>10</v>
      </c>
      <c r="B585" s="13" t="s">
        <v>752</v>
      </c>
      <c r="C585" s="13">
        <v>1</v>
      </c>
      <c r="D585" s="20">
        <v>38811</v>
      </c>
      <c r="E585" s="31"/>
      <c r="F585" s="31"/>
      <c r="G585" s="31"/>
      <c r="H585" s="31"/>
      <c r="I585" s="31"/>
      <c r="J585" s="31"/>
      <c r="K585" s="31"/>
      <c r="L585" s="31">
        <v>0</v>
      </c>
      <c r="M585" s="31">
        <v>0</v>
      </c>
    </row>
    <row r="586" spans="1:13">
      <c r="A586">
        <v>10</v>
      </c>
      <c r="B586" s="13" t="s">
        <v>752</v>
      </c>
      <c r="C586" s="13">
        <v>2</v>
      </c>
      <c r="D586" s="20">
        <v>38903</v>
      </c>
      <c r="E586" s="31"/>
      <c r="F586" s="31"/>
      <c r="G586" s="31"/>
      <c r="H586" s="31"/>
      <c r="I586" s="31"/>
      <c r="J586" s="31"/>
      <c r="K586" s="31"/>
      <c r="L586" s="31">
        <v>0</v>
      </c>
      <c r="M586" s="31">
        <v>0</v>
      </c>
    </row>
    <row r="587" spans="1:13">
      <c r="A587">
        <v>10</v>
      </c>
      <c r="B587" s="13" t="s">
        <v>752</v>
      </c>
      <c r="C587" s="13">
        <v>3</v>
      </c>
      <c r="D587" s="20">
        <v>38985</v>
      </c>
      <c r="E587" s="31"/>
      <c r="F587" s="31"/>
      <c r="G587" s="31"/>
      <c r="H587" s="31"/>
      <c r="I587" s="31"/>
      <c r="J587" s="31"/>
      <c r="K587" s="31"/>
      <c r="L587" s="31">
        <v>0</v>
      </c>
      <c r="M587" s="31">
        <v>0</v>
      </c>
    </row>
    <row r="588" spans="1:13">
      <c r="A588">
        <v>10</v>
      </c>
      <c r="B588" s="13" t="s">
        <v>752</v>
      </c>
      <c r="C588" s="13">
        <v>4</v>
      </c>
      <c r="D588" s="20">
        <v>39014</v>
      </c>
      <c r="E588" s="31"/>
      <c r="F588" s="31"/>
      <c r="G588" s="31"/>
      <c r="H588" s="31"/>
      <c r="I588" s="31"/>
      <c r="J588" s="31"/>
      <c r="K588" s="31"/>
      <c r="L588" s="31">
        <v>0</v>
      </c>
      <c r="M588" s="31">
        <v>0</v>
      </c>
    </row>
    <row r="589" spans="1:13">
      <c r="A589">
        <v>10</v>
      </c>
      <c r="B589" s="13" t="s">
        <v>752</v>
      </c>
      <c r="C589" s="13">
        <v>5</v>
      </c>
      <c r="D589" s="20">
        <v>39036</v>
      </c>
      <c r="E589" s="31"/>
      <c r="F589" s="31"/>
      <c r="G589" s="31"/>
      <c r="H589" s="31"/>
      <c r="I589" s="31"/>
      <c r="J589" s="31"/>
      <c r="K589" s="31"/>
      <c r="L589" s="31">
        <v>0</v>
      </c>
      <c r="M589" s="31">
        <v>0</v>
      </c>
    </row>
    <row r="590" spans="1:13">
      <c r="A590">
        <v>10</v>
      </c>
      <c r="B590" s="13" t="s">
        <v>752</v>
      </c>
      <c r="C590" s="13">
        <v>6</v>
      </c>
      <c r="D590" s="20">
        <v>39155</v>
      </c>
      <c r="E590" s="31"/>
      <c r="F590" s="31"/>
      <c r="G590" s="31"/>
      <c r="H590" s="31"/>
      <c r="I590" s="31"/>
      <c r="J590" s="31"/>
      <c r="K590" s="31"/>
      <c r="L590" s="31">
        <v>0</v>
      </c>
      <c r="M590" s="31">
        <v>0</v>
      </c>
    </row>
    <row r="591" spans="1:13">
      <c r="A591">
        <v>10</v>
      </c>
      <c r="B591" s="13" t="s">
        <v>752</v>
      </c>
      <c r="C591" s="13">
        <v>7</v>
      </c>
      <c r="D591" s="20">
        <v>39181</v>
      </c>
      <c r="E591" s="31"/>
      <c r="F591" s="31"/>
      <c r="G591" s="31"/>
      <c r="H591" s="31"/>
      <c r="I591" s="31"/>
      <c r="J591" s="31"/>
      <c r="K591" s="31"/>
      <c r="L591" s="31">
        <v>0</v>
      </c>
      <c r="M591" s="31">
        <v>0</v>
      </c>
    </row>
    <row r="592" spans="1:13">
      <c r="A592">
        <v>10</v>
      </c>
      <c r="B592" s="13" t="s">
        <v>752</v>
      </c>
      <c r="C592" s="13">
        <v>8</v>
      </c>
      <c r="D592" s="20">
        <v>39211</v>
      </c>
      <c r="E592" s="31"/>
      <c r="F592" s="31"/>
      <c r="G592" s="31"/>
      <c r="H592" s="31"/>
      <c r="I592" s="31"/>
      <c r="J592" s="31"/>
      <c r="K592" s="31"/>
      <c r="L592" s="31">
        <v>0</v>
      </c>
      <c r="M592" s="31">
        <v>0</v>
      </c>
    </row>
    <row r="593" spans="1:13">
      <c r="A593">
        <v>10</v>
      </c>
      <c r="B593" s="13" t="s">
        <v>752</v>
      </c>
      <c r="C593" s="13">
        <v>9</v>
      </c>
      <c r="D593" s="20">
        <v>39351</v>
      </c>
      <c r="E593" s="31">
        <v>0</v>
      </c>
      <c r="F593" s="31">
        <v>0</v>
      </c>
      <c r="G593" s="31"/>
      <c r="H593" s="31"/>
      <c r="I593" s="31"/>
      <c r="J593" s="31"/>
      <c r="K593" s="31"/>
      <c r="L593" s="31">
        <v>0</v>
      </c>
      <c r="M593" s="31">
        <v>0</v>
      </c>
    </row>
    <row r="594" spans="1:13">
      <c r="A594">
        <v>10</v>
      </c>
      <c r="B594" s="13" t="s">
        <v>752</v>
      </c>
      <c r="C594" s="13">
        <v>10</v>
      </c>
      <c r="D594" s="20">
        <v>39377</v>
      </c>
      <c r="E594" s="31">
        <v>0</v>
      </c>
      <c r="F594" s="31">
        <v>0</v>
      </c>
      <c r="G594" s="31"/>
      <c r="H594" s="31"/>
      <c r="I594" s="31"/>
      <c r="J594" s="31"/>
      <c r="K594" s="31"/>
      <c r="L594" s="31">
        <v>0</v>
      </c>
      <c r="M594" s="31">
        <v>0</v>
      </c>
    </row>
    <row r="595" spans="1:13">
      <c r="A595">
        <v>10</v>
      </c>
      <c r="B595" s="13" t="s">
        <v>752</v>
      </c>
      <c r="C595" s="13">
        <v>11</v>
      </c>
      <c r="D595" s="20">
        <v>39393</v>
      </c>
      <c r="E595" s="31">
        <v>0</v>
      </c>
      <c r="F595" s="31">
        <v>0</v>
      </c>
      <c r="G595" s="31"/>
      <c r="H595" s="31"/>
      <c r="I595" s="31"/>
      <c r="J595" s="31"/>
      <c r="K595" s="31"/>
      <c r="L595" s="31">
        <v>0</v>
      </c>
      <c r="M595" s="31">
        <v>0</v>
      </c>
    </row>
    <row r="596" spans="1:13">
      <c r="A596">
        <v>10</v>
      </c>
      <c r="B596" s="13" t="s">
        <v>753</v>
      </c>
      <c r="C596" s="13">
        <v>1</v>
      </c>
      <c r="D596" s="20">
        <v>38818</v>
      </c>
      <c r="E596" s="31">
        <v>0</v>
      </c>
      <c r="F596" s="31">
        <v>0</v>
      </c>
      <c r="G596" s="31"/>
      <c r="H596" s="31"/>
      <c r="I596" s="31"/>
      <c r="J596" s="31"/>
      <c r="K596" s="31"/>
      <c r="L596" s="31">
        <v>2.3570000000000002E-3</v>
      </c>
      <c r="M596" s="31">
        <v>2.3570000000000002E-3</v>
      </c>
    </row>
    <row r="597" spans="1:13">
      <c r="A597">
        <v>10</v>
      </c>
      <c r="B597" s="13" t="s">
        <v>753</v>
      </c>
      <c r="C597" s="13">
        <v>2</v>
      </c>
      <c r="D597" s="20">
        <v>38848</v>
      </c>
      <c r="E597" s="31">
        <v>0</v>
      </c>
      <c r="F597" s="31">
        <v>0</v>
      </c>
      <c r="G597" s="31"/>
      <c r="H597" s="31"/>
      <c r="I597" s="31"/>
      <c r="J597" s="31"/>
      <c r="K597" s="31"/>
      <c r="L597" s="31">
        <v>1.098E-3</v>
      </c>
      <c r="M597" s="31">
        <v>1.098E-3</v>
      </c>
    </row>
    <row r="598" spans="1:13">
      <c r="A598">
        <v>10</v>
      </c>
      <c r="B598" s="13" t="s">
        <v>753</v>
      </c>
      <c r="C598" s="13">
        <v>3</v>
      </c>
      <c r="D598" s="20">
        <v>38889</v>
      </c>
      <c r="E598" s="31">
        <v>0</v>
      </c>
      <c r="F598" s="31">
        <v>0</v>
      </c>
      <c r="G598" s="31"/>
      <c r="H598" s="31"/>
      <c r="I598" s="31"/>
      <c r="J598" s="31"/>
      <c r="K598" s="31"/>
      <c r="L598" s="31">
        <v>0</v>
      </c>
      <c r="M598" s="31">
        <v>0</v>
      </c>
    </row>
    <row r="599" spans="1:13">
      <c r="A599">
        <v>10</v>
      </c>
      <c r="B599" s="13" t="s">
        <v>753</v>
      </c>
      <c r="C599" s="13">
        <v>4</v>
      </c>
      <c r="D599" s="20">
        <v>38978</v>
      </c>
      <c r="E599" s="31"/>
      <c r="F599" s="31"/>
      <c r="G599" s="31"/>
      <c r="H599" s="31"/>
      <c r="I599" s="31"/>
      <c r="J599" s="31"/>
      <c r="K599" s="31"/>
      <c r="L599" s="31">
        <v>0</v>
      </c>
      <c r="M599" s="31">
        <v>0</v>
      </c>
    </row>
    <row r="600" spans="1:13">
      <c r="A600">
        <v>10</v>
      </c>
      <c r="B600" s="13" t="s">
        <v>753</v>
      </c>
      <c r="C600" s="13">
        <v>5</v>
      </c>
      <c r="D600" s="20">
        <v>38999</v>
      </c>
      <c r="E600" s="31"/>
      <c r="F600" s="31"/>
      <c r="G600" s="31"/>
      <c r="H600" s="31"/>
      <c r="I600" s="31"/>
      <c r="J600" s="31"/>
      <c r="K600" s="31"/>
      <c r="L600" s="31">
        <v>0</v>
      </c>
      <c r="M600" s="31">
        <v>0</v>
      </c>
    </row>
    <row r="601" spans="1:13">
      <c r="A601">
        <v>10</v>
      </c>
      <c r="B601" s="13" t="s">
        <v>753</v>
      </c>
      <c r="C601" s="13">
        <v>6</v>
      </c>
      <c r="D601" s="20">
        <v>39027</v>
      </c>
      <c r="E601" s="31">
        <v>0</v>
      </c>
      <c r="F601" s="31">
        <v>0</v>
      </c>
      <c r="G601" s="31"/>
      <c r="H601" s="31"/>
      <c r="I601" s="31"/>
      <c r="J601" s="31"/>
      <c r="K601" s="31"/>
      <c r="L601" s="31">
        <v>0</v>
      </c>
      <c r="M601" s="31">
        <v>0</v>
      </c>
    </row>
    <row r="602" spans="1:13">
      <c r="A602">
        <v>10</v>
      </c>
      <c r="B602" s="13" t="s">
        <v>753</v>
      </c>
      <c r="C602" s="13">
        <v>7</v>
      </c>
      <c r="D602" s="20">
        <v>39167</v>
      </c>
      <c r="E602" s="31"/>
      <c r="F602" s="31"/>
      <c r="G602" s="31"/>
      <c r="H602" s="31"/>
      <c r="I602" s="31"/>
      <c r="J602" s="31"/>
      <c r="K602" s="31"/>
      <c r="L602" s="31">
        <v>0</v>
      </c>
      <c r="M602" s="31">
        <v>0</v>
      </c>
    </row>
    <row r="603" spans="1:13">
      <c r="A603">
        <v>10</v>
      </c>
      <c r="B603" s="13" t="s">
        <v>753</v>
      </c>
      <c r="C603" s="13">
        <v>8</v>
      </c>
      <c r="D603" s="20">
        <v>39196</v>
      </c>
      <c r="E603" s="31"/>
      <c r="F603" s="31"/>
      <c r="G603" s="31"/>
      <c r="H603" s="31"/>
      <c r="I603" s="31"/>
      <c r="J603" s="31"/>
      <c r="K603" s="31"/>
      <c r="L603" s="31">
        <v>0</v>
      </c>
      <c r="M603" s="31">
        <v>0</v>
      </c>
    </row>
    <row r="604" spans="1:13">
      <c r="A604">
        <v>10</v>
      </c>
      <c r="B604" s="13" t="s">
        <v>753</v>
      </c>
      <c r="C604" s="13">
        <v>9</v>
      </c>
      <c r="D604" s="20">
        <v>39217</v>
      </c>
      <c r="E604" s="31"/>
      <c r="F604" s="31"/>
      <c r="G604" s="31"/>
      <c r="H604" s="31"/>
      <c r="I604" s="31"/>
      <c r="J604" s="31"/>
      <c r="K604" s="31"/>
      <c r="L604" s="31">
        <v>0</v>
      </c>
      <c r="M604" s="31">
        <v>0</v>
      </c>
    </row>
    <row r="605" spans="1:13">
      <c r="A605">
        <v>10</v>
      </c>
      <c r="B605" s="13" t="s">
        <v>753</v>
      </c>
      <c r="C605" s="13">
        <v>10</v>
      </c>
      <c r="D605" s="20">
        <v>39342</v>
      </c>
      <c r="E605" s="31"/>
      <c r="F605" s="31"/>
      <c r="G605" s="31"/>
      <c r="H605" s="31"/>
      <c r="I605" s="31"/>
      <c r="J605" s="31"/>
      <c r="K605" s="31"/>
      <c r="L605" s="31">
        <v>0</v>
      </c>
      <c r="M605" s="31">
        <v>0</v>
      </c>
    </row>
    <row r="606" spans="1:13">
      <c r="A606">
        <v>10</v>
      </c>
      <c r="B606" s="13" t="s">
        <v>753</v>
      </c>
      <c r="C606" s="13">
        <v>11</v>
      </c>
      <c r="D606" s="20">
        <v>39363</v>
      </c>
      <c r="E606" s="31">
        <v>0</v>
      </c>
      <c r="F606" s="31">
        <v>0</v>
      </c>
      <c r="G606" s="31"/>
      <c r="H606" s="31"/>
      <c r="I606" s="31"/>
      <c r="J606" s="31"/>
      <c r="K606" s="31"/>
      <c r="L606" s="31">
        <v>0</v>
      </c>
      <c r="M606" s="31">
        <v>0</v>
      </c>
    </row>
    <row r="607" spans="1:13">
      <c r="A607">
        <v>10</v>
      </c>
      <c r="B607" s="13" t="s">
        <v>753</v>
      </c>
      <c r="C607" s="13">
        <v>12</v>
      </c>
      <c r="D607" s="20">
        <v>39391</v>
      </c>
      <c r="E607" s="31">
        <v>0</v>
      </c>
      <c r="F607" s="31">
        <v>0</v>
      </c>
      <c r="G607" s="31"/>
      <c r="H607" s="31"/>
      <c r="I607" s="31"/>
      <c r="J607" s="31"/>
      <c r="K607" s="31"/>
      <c r="L607" s="31">
        <v>0</v>
      </c>
      <c r="M607" s="31">
        <v>0</v>
      </c>
    </row>
    <row r="608" spans="1:13">
      <c r="A608">
        <v>10</v>
      </c>
      <c r="B608" s="13" t="s">
        <v>754</v>
      </c>
      <c r="C608" s="13">
        <v>1</v>
      </c>
      <c r="D608" s="20">
        <v>38817</v>
      </c>
      <c r="E608" s="31"/>
      <c r="F608" s="31"/>
      <c r="G608" s="31"/>
      <c r="H608" s="31"/>
      <c r="I608" s="31"/>
      <c r="J608" s="31"/>
      <c r="K608" s="31"/>
      <c r="L608" s="31">
        <v>8.3829999999999998E-3</v>
      </c>
      <c r="M608" s="31">
        <v>8.3829999999999998E-3</v>
      </c>
    </row>
    <row r="609" spans="1:13">
      <c r="A609">
        <v>10</v>
      </c>
      <c r="B609" s="13" t="s">
        <v>754</v>
      </c>
      <c r="C609" s="13">
        <v>2</v>
      </c>
      <c r="D609" s="20">
        <v>38847</v>
      </c>
      <c r="E609" s="31">
        <v>0</v>
      </c>
      <c r="F609" s="31">
        <v>0</v>
      </c>
      <c r="G609" s="31"/>
      <c r="H609" s="31"/>
      <c r="I609" s="31"/>
      <c r="J609" s="31"/>
      <c r="K609" s="31"/>
      <c r="L609" s="31">
        <v>0.56893199999999999</v>
      </c>
      <c r="M609" s="31">
        <v>0.56893199999999999</v>
      </c>
    </row>
    <row r="610" spans="1:13">
      <c r="A610">
        <v>10</v>
      </c>
      <c r="B610" s="13" t="s">
        <v>754</v>
      </c>
      <c r="C610" s="13">
        <v>3</v>
      </c>
      <c r="D610" s="20">
        <v>38888</v>
      </c>
      <c r="E610" s="31">
        <v>0</v>
      </c>
      <c r="F610" s="31">
        <v>0</v>
      </c>
      <c r="G610" s="31"/>
      <c r="H610" s="31"/>
      <c r="I610" s="31"/>
      <c r="J610" s="31"/>
      <c r="K610" s="31"/>
      <c r="L610" s="31">
        <v>1.1712999999999999E-2</v>
      </c>
      <c r="M610" s="31">
        <v>1.1712999999999999E-2</v>
      </c>
    </row>
    <row r="611" spans="1:13">
      <c r="A611">
        <v>10</v>
      </c>
      <c r="B611" s="13" t="s">
        <v>754</v>
      </c>
      <c r="C611" s="13">
        <v>4</v>
      </c>
      <c r="D611" s="20">
        <v>38979</v>
      </c>
      <c r="E611" s="31"/>
      <c r="F611" s="31"/>
      <c r="G611" s="31"/>
      <c r="H611" s="31"/>
      <c r="I611" s="31"/>
      <c r="J611" s="31"/>
      <c r="K611" s="31"/>
      <c r="L611" s="31">
        <v>0</v>
      </c>
      <c r="M611" s="31">
        <v>0</v>
      </c>
    </row>
    <row r="612" spans="1:13">
      <c r="A612">
        <v>10</v>
      </c>
      <c r="B612" s="13" t="s">
        <v>754</v>
      </c>
      <c r="C612" s="13">
        <v>5</v>
      </c>
      <c r="D612" s="20">
        <v>39000</v>
      </c>
      <c r="E612" s="31">
        <v>5</v>
      </c>
      <c r="F612" s="31">
        <v>0</v>
      </c>
      <c r="G612" s="31"/>
      <c r="H612" s="31"/>
      <c r="I612" s="31"/>
      <c r="J612" s="31"/>
      <c r="K612" s="31"/>
      <c r="L612" s="31">
        <v>0</v>
      </c>
      <c r="M612" s="31">
        <v>0</v>
      </c>
    </row>
    <row r="613" spans="1:13">
      <c r="A613">
        <v>10</v>
      </c>
      <c r="B613" s="13" t="s">
        <v>754</v>
      </c>
      <c r="C613" s="13">
        <v>6</v>
      </c>
      <c r="D613" s="20">
        <v>39028</v>
      </c>
      <c r="E613" s="31">
        <v>0</v>
      </c>
      <c r="F613" s="31">
        <v>0</v>
      </c>
      <c r="G613" s="31"/>
      <c r="H613" s="31"/>
      <c r="I613" s="31"/>
      <c r="J613" s="31"/>
      <c r="K613" s="31"/>
      <c r="L613" s="31">
        <v>0</v>
      </c>
      <c r="M613" s="31">
        <v>0</v>
      </c>
    </row>
    <row r="614" spans="1:13">
      <c r="A614">
        <v>10</v>
      </c>
      <c r="B614" s="13" t="s">
        <v>754</v>
      </c>
      <c r="C614" s="13">
        <v>7</v>
      </c>
      <c r="D614" s="20">
        <v>39168</v>
      </c>
      <c r="E614" s="31"/>
      <c r="F614" s="31"/>
      <c r="G614" s="31"/>
      <c r="H614" s="31"/>
      <c r="I614" s="31"/>
      <c r="J614" s="31"/>
      <c r="K614" s="31"/>
      <c r="L614" s="31">
        <v>0</v>
      </c>
      <c r="M614" s="31">
        <v>0</v>
      </c>
    </row>
    <row r="615" spans="1:13">
      <c r="A615">
        <v>10</v>
      </c>
      <c r="B615" s="13" t="s">
        <v>754</v>
      </c>
      <c r="C615" s="13">
        <v>8</v>
      </c>
      <c r="D615" s="20">
        <v>39195</v>
      </c>
      <c r="E615" s="31"/>
      <c r="F615" s="31"/>
      <c r="G615" s="31"/>
      <c r="H615" s="31"/>
      <c r="I615" s="31"/>
      <c r="J615" s="31"/>
      <c r="K615" s="31"/>
      <c r="L615" s="31">
        <v>0</v>
      </c>
      <c r="M615" s="31">
        <v>0</v>
      </c>
    </row>
    <row r="616" spans="1:13">
      <c r="A616">
        <v>10</v>
      </c>
      <c r="B616" s="13" t="s">
        <v>754</v>
      </c>
      <c r="C616" s="13">
        <v>9</v>
      </c>
      <c r="D616" s="20">
        <v>39216</v>
      </c>
      <c r="E616" s="31"/>
      <c r="F616" s="31"/>
      <c r="G616" s="31"/>
      <c r="H616" s="31"/>
      <c r="I616" s="31"/>
      <c r="J616" s="31"/>
      <c r="K616" s="31"/>
      <c r="L616" s="31">
        <v>0</v>
      </c>
      <c r="M616" s="31">
        <v>0</v>
      </c>
    </row>
    <row r="617" spans="1:13">
      <c r="A617">
        <v>10</v>
      </c>
      <c r="B617" s="13" t="s">
        <v>754</v>
      </c>
      <c r="C617" s="13">
        <v>10</v>
      </c>
      <c r="D617" s="20">
        <v>39343</v>
      </c>
      <c r="E617" s="31"/>
      <c r="F617" s="31"/>
      <c r="G617" s="31"/>
      <c r="H617" s="31"/>
      <c r="I617" s="31"/>
      <c r="J617" s="31"/>
      <c r="K617" s="31"/>
      <c r="L617" s="31">
        <v>0</v>
      </c>
      <c r="M617" s="31">
        <v>0</v>
      </c>
    </row>
    <row r="618" spans="1:13">
      <c r="A618">
        <v>10</v>
      </c>
      <c r="B618" s="13" t="s">
        <v>754</v>
      </c>
      <c r="C618" s="13">
        <v>11</v>
      </c>
      <c r="D618" s="20">
        <v>39364</v>
      </c>
      <c r="E618" s="31">
        <v>0</v>
      </c>
      <c r="F618" s="31">
        <v>0</v>
      </c>
      <c r="G618" s="31"/>
      <c r="H618" s="31"/>
      <c r="I618" s="31"/>
      <c r="J618" s="31"/>
      <c r="K618" s="31"/>
      <c r="L618" s="31">
        <v>4.3990000000000001E-2</v>
      </c>
      <c r="M618" s="31">
        <v>4.3990000000000001E-2</v>
      </c>
    </row>
    <row r="619" spans="1:13">
      <c r="A619">
        <v>10</v>
      </c>
      <c r="B619" s="13" t="s">
        <v>754</v>
      </c>
      <c r="C619" s="13">
        <v>12</v>
      </c>
      <c r="D619" s="20">
        <v>39392</v>
      </c>
      <c r="E619" s="31">
        <v>0</v>
      </c>
      <c r="F619" s="31">
        <v>0</v>
      </c>
      <c r="G619" s="31"/>
      <c r="H619" s="31"/>
      <c r="I619" s="31"/>
      <c r="J619" s="31"/>
      <c r="K619" s="31"/>
      <c r="L619" s="31">
        <v>0</v>
      </c>
      <c r="M619" s="31">
        <v>0</v>
      </c>
    </row>
    <row r="620" spans="1:13">
      <c r="A620">
        <v>10</v>
      </c>
      <c r="B620" s="13" t="s">
        <v>757</v>
      </c>
      <c r="C620" s="13">
        <v>1</v>
      </c>
      <c r="D620" s="20">
        <v>38828</v>
      </c>
      <c r="E620" s="31"/>
      <c r="F620" s="31"/>
      <c r="G620" s="31"/>
      <c r="H620" s="31"/>
      <c r="I620" s="31"/>
      <c r="J620" s="31"/>
      <c r="K620" s="31"/>
      <c r="L620" s="31">
        <v>0</v>
      </c>
      <c r="M620" s="31">
        <v>0</v>
      </c>
    </row>
    <row r="621" spans="1:13">
      <c r="A621">
        <v>10</v>
      </c>
      <c r="B621" s="13" t="s">
        <v>757</v>
      </c>
      <c r="C621" s="13">
        <v>2</v>
      </c>
      <c r="D621" s="20">
        <v>38856</v>
      </c>
      <c r="E621" s="31"/>
      <c r="F621" s="31"/>
      <c r="G621" s="31"/>
      <c r="H621" s="31"/>
      <c r="I621" s="31"/>
      <c r="J621" s="31"/>
      <c r="K621" s="31"/>
      <c r="L621" s="31">
        <v>0</v>
      </c>
      <c r="M621" s="31">
        <v>0</v>
      </c>
    </row>
    <row r="622" spans="1:13">
      <c r="A622">
        <v>10</v>
      </c>
      <c r="B622" s="13" t="s">
        <v>757</v>
      </c>
      <c r="C622" s="13">
        <v>3</v>
      </c>
      <c r="D622" s="20">
        <v>38897</v>
      </c>
      <c r="E622" s="31"/>
      <c r="F622" s="31"/>
      <c r="G622" s="31"/>
      <c r="H622" s="31"/>
      <c r="I622" s="31"/>
      <c r="J622" s="31"/>
      <c r="K622" s="31"/>
      <c r="L622" s="31">
        <v>0</v>
      </c>
      <c r="M622" s="31">
        <v>0</v>
      </c>
    </row>
    <row r="623" spans="1:13">
      <c r="A623">
        <v>10</v>
      </c>
      <c r="B623" s="13" t="s">
        <v>757</v>
      </c>
      <c r="C623" s="13">
        <v>4</v>
      </c>
      <c r="D623" s="20">
        <v>38978</v>
      </c>
      <c r="E623" s="31">
        <v>0</v>
      </c>
      <c r="F623" s="31">
        <v>0</v>
      </c>
      <c r="G623" s="31"/>
      <c r="H623" s="31"/>
      <c r="I623" s="31"/>
      <c r="J623" s="31"/>
      <c r="K623" s="31"/>
      <c r="L623" s="31">
        <v>0</v>
      </c>
      <c r="M623" s="31">
        <v>0</v>
      </c>
    </row>
    <row r="624" spans="1:13">
      <c r="A624">
        <v>10</v>
      </c>
      <c r="B624" s="13" t="s">
        <v>757</v>
      </c>
      <c r="C624" s="13">
        <v>5</v>
      </c>
      <c r="D624" s="20">
        <v>39008</v>
      </c>
      <c r="E624" s="31"/>
      <c r="F624" s="31"/>
      <c r="G624" s="31"/>
      <c r="H624" s="31"/>
      <c r="I624" s="31"/>
      <c r="J624" s="31"/>
      <c r="K624" s="31"/>
      <c r="L624" s="31">
        <v>0</v>
      </c>
      <c r="M624" s="31">
        <v>0</v>
      </c>
    </row>
    <row r="625" spans="1:13">
      <c r="A625">
        <v>10</v>
      </c>
      <c r="B625" s="13" t="s">
        <v>757</v>
      </c>
      <c r="C625" s="13">
        <v>6</v>
      </c>
      <c r="D625" s="20">
        <v>39029</v>
      </c>
      <c r="E625" s="31"/>
      <c r="F625" s="31"/>
      <c r="G625" s="31"/>
      <c r="H625" s="31"/>
      <c r="I625" s="31"/>
      <c r="J625" s="31"/>
      <c r="K625" s="31"/>
      <c r="L625" s="31">
        <v>0</v>
      </c>
      <c r="M625" s="31">
        <v>0</v>
      </c>
    </row>
    <row r="626" spans="1:13">
      <c r="A626">
        <v>10</v>
      </c>
      <c r="B626" s="13" t="s">
        <v>757</v>
      </c>
      <c r="C626" s="13">
        <v>7</v>
      </c>
      <c r="D626" s="20">
        <v>39169</v>
      </c>
      <c r="E626" s="31">
        <v>0</v>
      </c>
      <c r="F626" s="31">
        <v>0</v>
      </c>
      <c r="G626" s="31"/>
      <c r="H626" s="31"/>
      <c r="I626" s="31"/>
      <c r="J626" s="31"/>
      <c r="K626" s="31"/>
      <c r="L626" s="31">
        <v>0</v>
      </c>
      <c r="M626" s="31">
        <v>0</v>
      </c>
    </row>
    <row r="627" spans="1:13">
      <c r="A627">
        <v>10</v>
      </c>
      <c r="B627" s="13" t="s">
        <v>757</v>
      </c>
      <c r="C627" s="13">
        <v>8</v>
      </c>
      <c r="D627" s="20">
        <v>39190</v>
      </c>
      <c r="E627" s="31">
        <v>0</v>
      </c>
      <c r="F627" s="31">
        <v>0</v>
      </c>
      <c r="G627" s="31"/>
      <c r="H627" s="31"/>
      <c r="I627" s="31"/>
      <c r="J627" s="31"/>
      <c r="K627" s="31"/>
      <c r="L627" s="31">
        <v>0</v>
      </c>
      <c r="M627" s="31">
        <v>0</v>
      </c>
    </row>
    <row r="628" spans="1:13">
      <c r="A628">
        <v>10</v>
      </c>
      <c r="B628" s="13" t="s">
        <v>757</v>
      </c>
      <c r="C628" s="13">
        <v>9</v>
      </c>
      <c r="D628" s="20">
        <v>39219</v>
      </c>
      <c r="E628" s="31"/>
      <c r="F628" s="31"/>
      <c r="G628" s="31"/>
      <c r="H628" s="31"/>
      <c r="I628" s="31"/>
      <c r="J628" s="31"/>
      <c r="K628" s="31"/>
      <c r="L628" s="31">
        <v>0</v>
      </c>
      <c r="M628" s="31">
        <v>0</v>
      </c>
    </row>
    <row r="629" spans="1:13">
      <c r="A629">
        <v>10</v>
      </c>
      <c r="B629" s="13" t="s">
        <v>757</v>
      </c>
      <c r="C629" s="13">
        <v>10</v>
      </c>
      <c r="D629" s="20">
        <v>39337</v>
      </c>
      <c r="E629" s="31"/>
      <c r="F629" s="31"/>
      <c r="G629" s="31"/>
      <c r="H629" s="31"/>
      <c r="I629" s="31"/>
      <c r="J629" s="31"/>
      <c r="K629" s="31"/>
      <c r="L629" s="31">
        <v>0</v>
      </c>
      <c r="M629" s="31">
        <v>0</v>
      </c>
    </row>
    <row r="630" spans="1:13">
      <c r="A630">
        <v>10</v>
      </c>
      <c r="B630" s="13" t="s">
        <v>757</v>
      </c>
      <c r="C630" s="13">
        <v>11</v>
      </c>
      <c r="D630" s="20">
        <v>39365</v>
      </c>
      <c r="E630" s="31"/>
      <c r="F630" s="31"/>
      <c r="G630" s="31"/>
      <c r="H630" s="31"/>
      <c r="I630" s="31"/>
      <c r="J630" s="31"/>
      <c r="K630" s="31"/>
      <c r="L630" s="31">
        <v>3.7561999999999998E-2</v>
      </c>
      <c r="M630" s="31">
        <v>3.7561999999999998E-2</v>
      </c>
    </row>
    <row r="631" spans="1:13">
      <c r="A631">
        <v>10</v>
      </c>
      <c r="B631" s="13" t="s">
        <v>757</v>
      </c>
      <c r="C631" s="13">
        <v>12</v>
      </c>
      <c r="D631" s="20">
        <v>39386</v>
      </c>
      <c r="E631" s="31"/>
      <c r="F631" s="31"/>
      <c r="G631" s="31"/>
      <c r="H631" s="31"/>
      <c r="I631" s="31"/>
      <c r="J631" s="31"/>
      <c r="K631" s="31"/>
      <c r="L631" s="31">
        <v>2.8E-3</v>
      </c>
      <c r="M631" s="31">
        <v>2.8E-3</v>
      </c>
    </row>
    <row r="632" spans="1:13">
      <c r="A632">
        <v>10</v>
      </c>
      <c r="B632" s="13" t="s">
        <v>758</v>
      </c>
      <c r="C632" s="13">
        <v>1</v>
      </c>
      <c r="D632" s="20">
        <v>38828</v>
      </c>
      <c r="E632" s="31"/>
      <c r="F632" s="31"/>
      <c r="G632" s="31"/>
      <c r="H632" s="31"/>
      <c r="I632" s="31"/>
      <c r="J632" s="31"/>
      <c r="K632" s="31"/>
      <c r="L632" s="31">
        <v>0</v>
      </c>
      <c r="M632" s="31">
        <v>0</v>
      </c>
    </row>
    <row r="633" spans="1:13">
      <c r="A633">
        <v>10</v>
      </c>
      <c r="B633" s="13" t="s">
        <v>758</v>
      </c>
      <c r="C633" s="13">
        <v>2</v>
      </c>
      <c r="D633" s="20">
        <v>38856</v>
      </c>
      <c r="E633" s="31"/>
      <c r="F633" s="31"/>
      <c r="G633" s="31"/>
      <c r="H633" s="31"/>
      <c r="I633" s="31"/>
      <c r="J633" s="31"/>
      <c r="K633" s="31"/>
      <c r="L633" s="31">
        <v>0</v>
      </c>
      <c r="M633" s="31">
        <v>0</v>
      </c>
    </row>
    <row r="634" spans="1:13">
      <c r="A634">
        <v>10</v>
      </c>
      <c r="B634" s="13" t="s">
        <v>758</v>
      </c>
      <c r="C634" s="13">
        <v>3</v>
      </c>
      <c r="D634" s="20">
        <v>38897</v>
      </c>
      <c r="E634" s="31"/>
      <c r="F634" s="31"/>
      <c r="G634" s="31"/>
      <c r="H634" s="31"/>
      <c r="I634" s="31"/>
      <c r="J634" s="31"/>
      <c r="K634" s="31"/>
      <c r="L634" s="31">
        <v>0</v>
      </c>
      <c r="M634" s="31">
        <v>0</v>
      </c>
    </row>
    <row r="635" spans="1:13">
      <c r="A635">
        <v>10</v>
      </c>
      <c r="B635" s="13" t="s">
        <v>758</v>
      </c>
      <c r="C635" s="13">
        <v>4</v>
      </c>
      <c r="D635" s="20">
        <v>38978</v>
      </c>
      <c r="E635" s="31">
        <v>0</v>
      </c>
      <c r="F635" s="31">
        <v>0</v>
      </c>
      <c r="G635" s="31"/>
      <c r="H635" s="31"/>
      <c r="I635" s="31"/>
      <c r="J635" s="31"/>
      <c r="K635" s="31"/>
      <c r="L635" s="31">
        <v>6.0478999999999998E-2</v>
      </c>
      <c r="M635" s="31">
        <v>6.0478999999999998E-2</v>
      </c>
    </row>
    <row r="636" spans="1:13">
      <c r="A636">
        <v>10</v>
      </c>
      <c r="B636" s="13" t="s">
        <v>758</v>
      </c>
      <c r="C636" s="13">
        <v>5</v>
      </c>
      <c r="D636" s="20">
        <v>39008</v>
      </c>
      <c r="E636" s="31"/>
      <c r="F636" s="31"/>
      <c r="G636" s="31"/>
      <c r="H636" s="31"/>
      <c r="I636" s="31"/>
      <c r="J636" s="31"/>
      <c r="K636" s="31"/>
      <c r="L636" s="31">
        <v>0</v>
      </c>
      <c r="M636" s="31">
        <v>0</v>
      </c>
    </row>
    <row r="637" spans="1:13">
      <c r="A637">
        <v>10</v>
      </c>
      <c r="B637" s="13" t="s">
        <v>758</v>
      </c>
      <c r="C637" s="13">
        <v>6</v>
      </c>
      <c r="D637" s="20">
        <v>39029</v>
      </c>
      <c r="E637" s="31"/>
      <c r="F637" s="31"/>
      <c r="G637" s="31"/>
      <c r="H637" s="31"/>
      <c r="I637" s="31"/>
      <c r="J637" s="31"/>
      <c r="K637" s="31"/>
      <c r="L637" s="31">
        <v>0</v>
      </c>
      <c r="M637" s="31">
        <v>0</v>
      </c>
    </row>
    <row r="638" spans="1:13">
      <c r="A638">
        <v>10</v>
      </c>
      <c r="B638" s="13" t="s">
        <v>758</v>
      </c>
      <c r="C638" s="13">
        <v>7</v>
      </c>
      <c r="D638" s="20">
        <v>39169</v>
      </c>
      <c r="E638" s="31">
        <v>0</v>
      </c>
      <c r="F638" s="31">
        <v>0</v>
      </c>
      <c r="G638" s="31"/>
      <c r="H638" s="31"/>
      <c r="I638" s="31"/>
      <c r="J638" s="31"/>
      <c r="K638" s="31"/>
      <c r="L638" s="31">
        <v>7.6999999999999996E-4</v>
      </c>
      <c r="M638" s="31">
        <v>7.6999999999999996E-4</v>
      </c>
    </row>
    <row r="639" spans="1:13">
      <c r="A639">
        <v>10</v>
      </c>
      <c r="B639" s="13" t="s">
        <v>758</v>
      </c>
      <c r="C639" s="13">
        <v>8</v>
      </c>
      <c r="D639" s="20">
        <v>39190</v>
      </c>
      <c r="E639" s="31">
        <v>0</v>
      </c>
      <c r="F639" s="31">
        <v>0</v>
      </c>
      <c r="G639" s="31"/>
      <c r="H639" s="31"/>
      <c r="I639" s="31"/>
      <c r="J639" s="31"/>
      <c r="K639" s="31"/>
      <c r="L639" s="31">
        <v>0</v>
      </c>
      <c r="M639" s="31">
        <v>0</v>
      </c>
    </row>
    <row r="640" spans="1:13">
      <c r="A640">
        <v>10</v>
      </c>
      <c r="B640" s="13" t="s">
        <v>758</v>
      </c>
      <c r="C640" s="13">
        <v>9</v>
      </c>
      <c r="D640" s="20">
        <v>39219</v>
      </c>
      <c r="E640" s="31"/>
      <c r="F640" s="31"/>
      <c r="G640" s="31"/>
      <c r="H640" s="31"/>
      <c r="I640" s="31"/>
      <c r="J640" s="31"/>
      <c r="K640" s="31"/>
      <c r="L640" s="31">
        <v>0</v>
      </c>
      <c r="M640" s="31">
        <v>0</v>
      </c>
    </row>
    <row r="641" spans="1:13">
      <c r="A641">
        <v>10</v>
      </c>
      <c r="B641" s="13" t="s">
        <v>758</v>
      </c>
      <c r="C641" s="13">
        <v>10</v>
      </c>
      <c r="D641" s="20">
        <v>39337</v>
      </c>
      <c r="E641" s="31"/>
      <c r="F641" s="31"/>
      <c r="G641" s="31"/>
      <c r="H641" s="31"/>
      <c r="I641" s="31"/>
      <c r="J641" s="31"/>
      <c r="K641" s="31"/>
      <c r="L641" s="31">
        <v>0</v>
      </c>
      <c r="M641" s="31">
        <v>0</v>
      </c>
    </row>
    <row r="642" spans="1:13">
      <c r="A642">
        <v>10</v>
      </c>
      <c r="B642" s="13" t="s">
        <v>758</v>
      </c>
      <c r="C642" s="13">
        <v>11</v>
      </c>
      <c r="D642" s="20">
        <v>39365</v>
      </c>
      <c r="E642" s="31"/>
      <c r="F642" s="31"/>
      <c r="G642" s="31"/>
      <c r="H642" s="31"/>
      <c r="I642" s="31"/>
      <c r="J642" s="31"/>
      <c r="K642" s="31"/>
      <c r="L642" s="31">
        <v>2.9118999999999999E-2</v>
      </c>
      <c r="M642" s="31">
        <v>2.9118999999999999E-2</v>
      </c>
    </row>
    <row r="643" spans="1:13">
      <c r="A643">
        <v>10</v>
      </c>
      <c r="B643" s="13" t="s">
        <v>758</v>
      </c>
      <c r="C643" s="13">
        <v>12</v>
      </c>
      <c r="D643" s="20">
        <v>39386</v>
      </c>
      <c r="E643" s="31"/>
      <c r="F643" s="31"/>
      <c r="G643" s="31"/>
      <c r="H643" s="31"/>
      <c r="I643" s="31"/>
      <c r="J643" s="31"/>
      <c r="K643" s="31"/>
      <c r="L643" s="31">
        <v>3.1764000000000001E-2</v>
      </c>
      <c r="M643" s="31">
        <v>3.1764000000000001E-2</v>
      </c>
    </row>
    <row r="644" spans="1:13">
      <c r="A644">
        <v>10</v>
      </c>
      <c r="B644" s="13" t="s">
        <v>759</v>
      </c>
      <c r="C644" s="13">
        <v>1</v>
      </c>
      <c r="D644" s="20">
        <v>39337</v>
      </c>
      <c r="E644" s="31"/>
      <c r="F644" s="31"/>
      <c r="G644" s="31"/>
      <c r="H644" s="31"/>
      <c r="I644" s="31"/>
      <c r="J644" s="31"/>
      <c r="K644" s="31"/>
      <c r="L644" s="31">
        <v>0</v>
      </c>
      <c r="M644" s="31">
        <v>0</v>
      </c>
    </row>
    <row r="645" spans="1:13">
      <c r="A645">
        <v>10</v>
      </c>
      <c r="B645" s="13" t="s">
        <v>759</v>
      </c>
      <c r="C645" s="13">
        <v>2</v>
      </c>
      <c r="D645" s="20">
        <v>39365</v>
      </c>
      <c r="E645" s="31"/>
      <c r="F645" s="31"/>
      <c r="G645" s="31"/>
      <c r="H645" s="31"/>
      <c r="I645" s="31"/>
      <c r="J645" s="31"/>
      <c r="K645" s="31"/>
      <c r="L645" s="31">
        <v>2.5488E-2</v>
      </c>
      <c r="M645" s="31">
        <v>2.5488E-2</v>
      </c>
    </row>
    <row r="646" spans="1:13">
      <c r="A646">
        <v>10</v>
      </c>
      <c r="B646" s="13" t="s">
        <v>759</v>
      </c>
      <c r="C646" s="13">
        <v>3</v>
      </c>
      <c r="D646" s="20">
        <v>39386</v>
      </c>
      <c r="E646" s="31"/>
      <c r="F646" s="31"/>
      <c r="G646" s="31"/>
      <c r="H646" s="31"/>
      <c r="I646" s="31"/>
      <c r="J646" s="31"/>
      <c r="K646" s="31"/>
      <c r="L646" s="31">
        <v>2.376E-2</v>
      </c>
      <c r="M646" s="31">
        <v>2.376E-2</v>
      </c>
    </row>
    <row r="647" spans="1:13">
      <c r="A647">
        <v>10</v>
      </c>
      <c r="B647" s="13" t="s">
        <v>762</v>
      </c>
      <c r="C647" s="13">
        <v>1</v>
      </c>
      <c r="D647" s="20">
        <v>38832</v>
      </c>
      <c r="E647" s="31">
        <v>0</v>
      </c>
      <c r="F647" s="31">
        <v>0</v>
      </c>
      <c r="G647" s="31"/>
      <c r="H647" s="31"/>
      <c r="I647" s="31"/>
      <c r="J647" s="31"/>
      <c r="K647" s="31"/>
      <c r="L647" s="31">
        <v>0</v>
      </c>
      <c r="M647" s="31">
        <v>0</v>
      </c>
    </row>
    <row r="648" spans="1:13">
      <c r="A648">
        <v>10</v>
      </c>
      <c r="B648" s="13" t="s">
        <v>762</v>
      </c>
      <c r="C648" s="13">
        <v>2</v>
      </c>
      <c r="D648" s="20">
        <v>38861</v>
      </c>
      <c r="E648" s="31">
        <v>0</v>
      </c>
      <c r="F648" s="31">
        <v>0</v>
      </c>
      <c r="G648" s="31"/>
      <c r="H648" s="31"/>
      <c r="I648" s="31"/>
      <c r="J648" s="31"/>
      <c r="K648" s="31"/>
      <c r="L648" s="31">
        <v>0</v>
      </c>
      <c r="M648" s="31">
        <v>0</v>
      </c>
    </row>
    <row r="649" spans="1:13">
      <c r="A649">
        <v>10</v>
      </c>
      <c r="B649" s="13" t="s">
        <v>762</v>
      </c>
      <c r="C649" s="13">
        <v>3</v>
      </c>
      <c r="D649" s="20">
        <v>38915</v>
      </c>
      <c r="E649" s="31">
        <v>0</v>
      </c>
      <c r="F649" s="31">
        <v>0</v>
      </c>
      <c r="G649" s="31"/>
      <c r="H649" s="31"/>
      <c r="I649" s="31"/>
      <c r="J649" s="31"/>
      <c r="K649" s="31"/>
      <c r="L649" s="31">
        <v>0</v>
      </c>
      <c r="M649" s="31">
        <v>0</v>
      </c>
    </row>
    <row r="650" spans="1:13">
      <c r="A650">
        <v>10</v>
      </c>
      <c r="B650" s="13" t="s">
        <v>762</v>
      </c>
      <c r="C650" s="13">
        <v>4</v>
      </c>
      <c r="D650" s="20">
        <v>38987</v>
      </c>
      <c r="E650" s="31"/>
      <c r="F650" s="31"/>
      <c r="G650" s="31"/>
      <c r="H650" s="31"/>
      <c r="I650" s="31"/>
      <c r="J650" s="31"/>
      <c r="K650" s="31"/>
      <c r="L650" s="31">
        <v>0</v>
      </c>
      <c r="M650" s="31">
        <v>0</v>
      </c>
    </row>
    <row r="651" spans="1:13">
      <c r="A651">
        <v>10</v>
      </c>
      <c r="B651" s="13" t="s">
        <v>762</v>
      </c>
      <c r="C651" s="13">
        <v>5</v>
      </c>
      <c r="D651" s="20">
        <v>39007</v>
      </c>
      <c r="E651" s="31">
        <v>0</v>
      </c>
      <c r="F651" s="31">
        <v>0</v>
      </c>
      <c r="G651" s="31"/>
      <c r="H651" s="31"/>
      <c r="I651" s="31"/>
      <c r="J651" s="31"/>
      <c r="K651" s="31"/>
      <c r="L651" s="31">
        <v>0</v>
      </c>
      <c r="M651" s="31">
        <v>0</v>
      </c>
    </row>
    <row r="652" spans="1:13">
      <c r="A652">
        <v>10</v>
      </c>
      <c r="B652" s="13" t="s">
        <v>762</v>
      </c>
      <c r="C652" s="13">
        <v>6</v>
      </c>
      <c r="D652" s="20">
        <v>39034</v>
      </c>
      <c r="E652" s="31">
        <v>0</v>
      </c>
      <c r="F652" s="31">
        <v>0</v>
      </c>
      <c r="G652" s="31"/>
      <c r="H652" s="31"/>
      <c r="I652" s="31"/>
      <c r="J652" s="31"/>
      <c r="K652" s="31"/>
      <c r="L652" s="31">
        <v>9.8839999999999997E-2</v>
      </c>
      <c r="M652" s="31">
        <v>9.8839999999999997E-2</v>
      </c>
    </row>
    <row r="653" spans="1:13">
      <c r="A653">
        <v>10</v>
      </c>
      <c r="B653" s="13" t="s">
        <v>762</v>
      </c>
      <c r="C653" s="13">
        <v>7</v>
      </c>
      <c r="D653" s="20">
        <v>39153</v>
      </c>
      <c r="E653" s="31"/>
      <c r="F653" s="31"/>
      <c r="G653" s="31"/>
      <c r="H653" s="31"/>
      <c r="I653" s="31"/>
      <c r="J653" s="31"/>
      <c r="K653" s="31"/>
      <c r="L653" s="31">
        <v>0</v>
      </c>
      <c r="M653" s="31">
        <v>0</v>
      </c>
    </row>
    <row r="654" spans="1:13">
      <c r="A654">
        <v>10</v>
      </c>
      <c r="B654" s="13" t="s">
        <v>762</v>
      </c>
      <c r="C654" s="13">
        <v>8</v>
      </c>
      <c r="D654" s="20">
        <v>39174</v>
      </c>
      <c r="E654" s="31"/>
      <c r="F654" s="31"/>
      <c r="G654" s="31"/>
      <c r="H654" s="31"/>
      <c r="I654" s="31"/>
      <c r="J654" s="31"/>
      <c r="K654" s="31"/>
      <c r="L654" s="31">
        <v>0</v>
      </c>
      <c r="M654" s="31">
        <v>0</v>
      </c>
    </row>
    <row r="655" spans="1:13">
      <c r="A655">
        <v>10</v>
      </c>
      <c r="B655" s="13" t="s">
        <v>762</v>
      </c>
      <c r="C655" s="13">
        <v>9</v>
      </c>
      <c r="D655" s="20">
        <v>39202</v>
      </c>
      <c r="E655" s="31"/>
      <c r="F655" s="31"/>
      <c r="G655" s="31"/>
      <c r="H655" s="31"/>
      <c r="I655" s="31"/>
      <c r="J655" s="31"/>
      <c r="K655" s="31"/>
      <c r="L655" s="31">
        <v>8.3029999999999996E-3</v>
      </c>
      <c r="M655" s="31">
        <v>8.3029999999999996E-3</v>
      </c>
    </row>
    <row r="656" spans="1:13">
      <c r="A656">
        <v>10</v>
      </c>
      <c r="B656" s="13" t="s">
        <v>762</v>
      </c>
      <c r="C656" s="13">
        <v>10</v>
      </c>
      <c r="D656" s="20">
        <v>39349</v>
      </c>
      <c r="E656" s="31"/>
      <c r="F656" s="31"/>
      <c r="G656" s="31"/>
      <c r="H656" s="31"/>
      <c r="I656" s="31"/>
      <c r="J656" s="31"/>
      <c r="K656" s="31"/>
      <c r="L656" s="31">
        <v>4.0174000000000001E-2</v>
      </c>
      <c r="M656" s="31">
        <v>4.0174000000000001E-2</v>
      </c>
    </row>
    <row r="657" spans="1:13">
      <c r="A657">
        <v>10</v>
      </c>
      <c r="B657" s="13" t="s">
        <v>762</v>
      </c>
      <c r="C657" s="13">
        <v>11</v>
      </c>
      <c r="D657" s="20">
        <v>39370</v>
      </c>
      <c r="E657" s="31"/>
      <c r="F657" s="31"/>
      <c r="G657" s="31"/>
      <c r="H657" s="31"/>
      <c r="I657" s="31"/>
      <c r="J657" s="31"/>
      <c r="K657" s="31"/>
      <c r="L657" s="31">
        <v>8.5375000000000006E-2</v>
      </c>
      <c r="M657" s="31">
        <v>8.5375000000000006E-2</v>
      </c>
    </row>
    <row r="658" spans="1:13">
      <c r="A658">
        <v>10</v>
      </c>
      <c r="B658" s="13" t="s">
        <v>762</v>
      </c>
      <c r="C658" s="13">
        <v>12</v>
      </c>
      <c r="D658" s="20">
        <v>39400</v>
      </c>
      <c r="E658" s="31">
        <v>0</v>
      </c>
      <c r="F658" s="31">
        <v>0</v>
      </c>
      <c r="G658" s="31"/>
      <c r="H658" s="31"/>
      <c r="I658" s="31"/>
      <c r="J658" s="31"/>
      <c r="K658" s="31"/>
      <c r="L658" s="31">
        <v>1.3592999999999999E-2</v>
      </c>
      <c r="M658" s="31">
        <v>1.3592999999999999E-2</v>
      </c>
    </row>
    <row r="659" spans="1:13">
      <c r="A659">
        <v>10</v>
      </c>
      <c r="B659" s="13" t="s">
        <v>763</v>
      </c>
      <c r="C659" s="13">
        <v>1</v>
      </c>
      <c r="D659" s="20">
        <v>38832</v>
      </c>
      <c r="E659" s="31">
        <v>0</v>
      </c>
      <c r="F659" s="31">
        <v>0</v>
      </c>
      <c r="G659" s="31"/>
      <c r="H659" s="31"/>
      <c r="I659" s="31"/>
      <c r="J659" s="31"/>
      <c r="K659" s="31"/>
      <c r="L659" s="31">
        <v>0</v>
      </c>
      <c r="M659" s="31">
        <v>0</v>
      </c>
    </row>
    <row r="660" spans="1:13">
      <c r="A660">
        <v>10</v>
      </c>
      <c r="B660" s="13" t="s">
        <v>763</v>
      </c>
      <c r="C660" s="13">
        <v>2</v>
      </c>
      <c r="D660" s="20">
        <v>38861</v>
      </c>
      <c r="E660" s="31">
        <v>0</v>
      </c>
      <c r="F660" s="31">
        <v>0</v>
      </c>
      <c r="G660" s="31"/>
      <c r="H660" s="31"/>
      <c r="I660" s="31"/>
      <c r="J660" s="31"/>
      <c r="K660" s="31"/>
      <c r="L660" s="31">
        <v>0</v>
      </c>
      <c r="M660" s="31">
        <v>0</v>
      </c>
    </row>
    <row r="661" spans="1:13">
      <c r="A661">
        <v>10</v>
      </c>
      <c r="B661" s="13" t="s">
        <v>763</v>
      </c>
      <c r="C661" s="13">
        <v>3</v>
      </c>
      <c r="D661" s="20">
        <v>38915</v>
      </c>
      <c r="E661" s="31">
        <v>0</v>
      </c>
      <c r="F661" s="31">
        <v>0</v>
      </c>
      <c r="G661" s="31"/>
      <c r="H661" s="31"/>
      <c r="I661" s="31"/>
      <c r="J661" s="31"/>
      <c r="K661" s="31"/>
      <c r="L661" s="31">
        <v>0</v>
      </c>
      <c r="M661" s="31">
        <v>0</v>
      </c>
    </row>
    <row r="662" spans="1:13">
      <c r="A662">
        <v>10</v>
      </c>
      <c r="B662" s="13" t="s">
        <v>763</v>
      </c>
      <c r="C662" s="13">
        <v>4</v>
      </c>
      <c r="D662" s="20">
        <v>38987</v>
      </c>
      <c r="E662" s="31"/>
      <c r="F662" s="31"/>
      <c r="G662" s="31"/>
      <c r="H662" s="31"/>
      <c r="I662" s="31"/>
      <c r="J662" s="31"/>
      <c r="K662" s="31"/>
      <c r="L662" s="31">
        <v>0</v>
      </c>
      <c r="M662" s="31">
        <v>0</v>
      </c>
    </row>
    <row r="663" spans="1:13">
      <c r="A663">
        <v>10</v>
      </c>
      <c r="B663" s="13" t="s">
        <v>763</v>
      </c>
      <c r="C663" s="13">
        <v>5</v>
      </c>
      <c r="D663" s="20">
        <v>39007</v>
      </c>
      <c r="E663" s="31">
        <v>0</v>
      </c>
      <c r="F663" s="31">
        <v>0</v>
      </c>
      <c r="G663" s="31"/>
      <c r="H663" s="31"/>
      <c r="I663" s="31"/>
      <c r="J663" s="31"/>
      <c r="K663" s="31"/>
      <c r="L663" s="31">
        <v>0</v>
      </c>
      <c r="M663" s="31">
        <v>0</v>
      </c>
    </row>
    <row r="664" spans="1:13">
      <c r="A664">
        <v>10</v>
      </c>
      <c r="B664" s="13" t="s">
        <v>763</v>
      </c>
      <c r="C664" s="13">
        <v>6</v>
      </c>
      <c r="D664" s="20">
        <v>39034</v>
      </c>
      <c r="E664" s="31">
        <v>0</v>
      </c>
      <c r="F664" s="31">
        <v>0</v>
      </c>
      <c r="G664" s="31"/>
      <c r="H664" s="31"/>
      <c r="I664" s="31"/>
      <c r="J664" s="31"/>
      <c r="K664" s="31"/>
      <c r="L664" s="31">
        <v>0</v>
      </c>
      <c r="M664" s="31">
        <v>0</v>
      </c>
    </row>
    <row r="665" spans="1:13">
      <c r="A665">
        <v>10</v>
      </c>
      <c r="B665" s="13" t="s">
        <v>763</v>
      </c>
      <c r="C665" s="13">
        <v>7</v>
      </c>
      <c r="D665" s="20">
        <v>39153</v>
      </c>
      <c r="E665" s="31"/>
      <c r="F665" s="31"/>
      <c r="G665" s="31"/>
      <c r="H665" s="31"/>
      <c r="I665" s="31"/>
      <c r="J665" s="31"/>
      <c r="K665" s="31"/>
      <c r="L665" s="31">
        <v>0</v>
      </c>
      <c r="M665" s="31">
        <v>0</v>
      </c>
    </row>
    <row r="666" spans="1:13">
      <c r="A666">
        <v>10</v>
      </c>
      <c r="B666" s="13" t="s">
        <v>763</v>
      </c>
      <c r="C666" s="13">
        <v>8</v>
      </c>
      <c r="D666" s="20">
        <v>39174</v>
      </c>
      <c r="E666" s="31"/>
      <c r="F666" s="31"/>
      <c r="G666" s="31"/>
      <c r="H666" s="31"/>
      <c r="I666" s="31"/>
      <c r="J666" s="31"/>
      <c r="K666" s="31"/>
      <c r="L666" s="31">
        <v>0</v>
      </c>
      <c r="M666" s="31">
        <v>0</v>
      </c>
    </row>
    <row r="667" spans="1:13">
      <c r="A667">
        <v>10</v>
      </c>
      <c r="B667" s="13" t="s">
        <v>763</v>
      </c>
      <c r="C667" s="13">
        <v>9</v>
      </c>
      <c r="D667" s="20">
        <v>39202</v>
      </c>
      <c r="E667" s="31"/>
      <c r="F667" s="31"/>
      <c r="G667" s="31"/>
      <c r="H667" s="31"/>
      <c r="I667" s="31"/>
      <c r="J667" s="31"/>
      <c r="K667" s="31"/>
      <c r="L667" s="31">
        <v>0</v>
      </c>
      <c r="M667" s="31">
        <v>0</v>
      </c>
    </row>
    <row r="668" spans="1:13">
      <c r="A668">
        <v>10</v>
      </c>
      <c r="B668" s="13" t="s">
        <v>763</v>
      </c>
      <c r="C668" s="13">
        <v>10</v>
      </c>
      <c r="D668" s="20">
        <v>39349</v>
      </c>
      <c r="E668" s="31"/>
      <c r="F668" s="31"/>
      <c r="G668" s="31"/>
      <c r="H668" s="31"/>
      <c r="I668" s="31"/>
      <c r="J668" s="31"/>
      <c r="K668" s="31"/>
      <c r="L668" s="31">
        <v>1.9621E-2</v>
      </c>
      <c r="M668" s="31">
        <v>1.9621E-2</v>
      </c>
    </row>
    <row r="669" spans="1:13">
      <c r="A669">
        <v>10</v>
      </c>
      <c r="B669" s="13" t="s">
        <v>763</v>
      </c>
      <c r="C669" s="13">
        <v>11</v>
      </c>
      <c r="D669" s="20">
        <v>39370</v>
      </c>
      <c r="E669" s="31"/>
      <c r="F669" s="31"/>
      <c r="G669" s="31"/>
      <c r="H669" s="31"/>
      <c r="I669" s="31"/>
      <c r="J669" s="31"/>
      <c r="K669" s="31"/>
      <c r="L669" s="31">
        <v>0.14333000000000001</v>
      </c>
      <c r="M669" s="31">
        <v>0.14333000000000001</v>
      </c>
    </row>
    <row r="670" spans="1:13">
      <c r="A670">
        <v>10</v>
      </c>
      <c r="B670" s="13" t="s">
        <v>763</v>
      </c>
      <c r="C670" s="13">
        <v>12</v>
      </c>
      <c r="D670" s="20">
        <v>39400</v>
      </c>
      <c r="E670" s="31">
        <v>0</v>
      </c>
      <c r="F670" s="31">
        <v>0</v>
      </c>
      <c r="G670" s="31"/>
      <c r="H670" s="31"/>
      <c r="I670" s="31"/>
      <c r="J670" s="31"/>
      <c r="K670" s="31"/>
      <c r="L670" s="31">
        <v>0.108015</v>
      </c>
      <c r="M670" s="31">
        <v>0.108015</v>
      </c>
    </row>
    <row r="671" spans="1:13">
      <c r="A671">
        <v>11</v>
      </c>
      <c r="B671" s="13" t="s">
        <v>312</v>
      </c>
      <c r="C671" s="13">
        <v>1</v>
      </c>
      <c r="D671" s="20">
        <v>39294</v>
      </c>
      <c r="E671" s="31">
        <v>5</v>
      </c>
      <c r="F671" s="31">
        <v>5</v>
      </c>
      <c r="G671" s="31"/>
      <c r="H671" s="31"/>
      <c r="I671" s="31">
        <v>0</v>
      </c>
      <c r="J671" s="31">
        <v>0</v>
      </c>
      <c r="K671" s="31"/>
      <c r="L671" s="31">
        <v>0</v>
      </c>
      <c r="M671" s="31">
        <v>0</v>
      </c>
    </row>
    <row r="672" spans="1:13">
      <c r="A672">
        <v>11</v>
      </c>
      <c r="B672" s="13" t="s">
        <v>312</v>
      </c>
      <c r="C672" s="13">
        <v>2</v>
      </c>
      <c r="D672" s="20">
        <v>39386</v>
      </c>
      <c r="E672" s="31">
        <v>5</v>
      </c>
      <c r="F672" s="31">
        <v>0</v>
      </c>
      <c r="G672" s="31"/>
      <c r="H672" s="31"/>
      <c r="I672" s="31">
        <v>0</v>
      </c>
      <c r="J672" s="31">
        <v>0</v>
      </c>
      <c r="K672" s="31"/>
      <c r="L672" s="31">
        <v>0</v>
      </c>
      <c r="M672" s="31">
        <v>0</v>
      </c>
    </row>
    <row r="673" spans="1:13">
      <c r="A673">
        <v>11</v>
      </c>
      <c r="B673" s="13" t="s">
        <v>319</v>
      </c>
      <c r="C673" s="13">
        <v>1</v>
      </c>
      <c r="D673" s="20">
        <v>39294</v>
      </c>
      <c r="E673" s="31">
        <v>0</v>
      </c>
      <c r="F673" s="31">
        <v>0</v>
      </c>
      <c r="G673" s="31"/>
      <c r="H673" s="31"/>
      <c r="I673" s="31">
        <v>318</v>
      </c>
      <c r="J673" s="31">
        <v>400</v>
      </c>
      <c r="K673" s="31"/>
      <c r="L673" s="31">
        <v>38</v>
      </c>
      <c r="M673" s="31">
        <v>38</v>
      </c>
    </row>
    <row r="674" spans="1:13">
      <c r="A674">
        <v>11</v>
      </c>
      <c r="B674" s="13" t="s">
        <v>319</v>
      </c>
      <c r="C674" s="13">
        <v>2</v>
      </c>
      <c r="D674" s="20">
        <v>39386</v>
      </c>
      <c r="E674" s="31">
        <v>5</v>
      </c>
      <c r="F674" s="31">
        <v>5</v>
      </c>
      <c r="G674" s="31"/>
      <c r="H674" s="31"/>
      <c r="I674" s="31">
        <v>70</v>
      </c>
      <c r="J674" s="31">
        <v>400</v>
      </c>
      <c r="K674" s="31"/>
      <c r="L674" s="31">
        <v>38</v>
      </c>
      <c r="M674" s="31">
        <v>38</v>
      </c>
    </row>
    <row r="675" spans="1:13">
      <c r="A675">
        <v>11</v>
      </c>
      <c r="B675" s="13" t="s">
        <v>313</v>
      </c>
      <c r="C675" s="13">
        <v>1</v>
      </c>
      <c r="D675" s="20">
        <v>39294</v>
      </c>
      <c r="E675" s="31">
        <v>5</v>
      </c>
      <c r="F675" s="31">
        <v>5</v>
      </c>
      <c r="G675" s="31"/>
      <c r="H675" s="31"/>
      <c r="I675" s="31">
        <v>0</v>
      </c>
      <c r="J675" s="31">
        <v>0</v>
      </c>
      <c r="K675" s="31"/>
      <c r="L675" s="31">
        <v>0</v>
      </c>
      <c r="M675" s="31">
        <v>0</v>
      </c>
    </row>
    <row r="676" spans="1:13">
      <c r="A676">
        <v>11</v>
      </c>
      <c r="B676" s="13" t="s">
        <v>313</v>
      </c>
      <c r="C676" s="13">
        <v>2</v>
      </c>
      <c r="D676" s="20">
        <v>39386</v>
      </c>
      <c r="E676" s="31">
        <v>0</v>
      </c>
      <c r="F676" s="31">
        <v>0</v>
      </c>
      <c r="G676" s="31"/>
      <c r="H676" s="31"/>
      <c r="I676" s="31">
        <v>0</v>
      </c>
      <c r="J676" s="31">
        <v>0</v>
      </c>
      <c r="K676" s="31"/>
      <c r="L676" s="31">
        <v>0</v>
      </c>
      <c r="M676" s="31">
        <v>0</v>
      </c>
    </row>
    <row r="677" spans="1:13">
      <c r="A677">
        <v>11</v>
      </c>
      <c r="B677" s="13" t="s">
        <v>330</v>
      </c>
      <c r="C677" s="13">
        <v>1</v>
      </c>
      <c r="D677" s="20">
        <v>39386</v>
      </c>
      <c r="E677" s="31">
        <v>5</v>
      </c>
      <c r="F677" s="31">
        <v>5</v>
      </c>
      <c r="G677" s="31"/>
      <c r="H677" s="31"/>
      <c r="I677" s="31">
        <v>0</v>
      </c>
      <c r="J677" s="31">
        <v>129</v>
      </c>
      <c r="K677" s="31"/>
      <c r="L677" s="31">
        <v>0</v>
      </c>
      <c r="M677" s="31">
        <v>0</v>
      </c>
    </row>
    <row r="678" spans="1:13">
      <c r="A678">
        <v>11</v>
      </c>
      <c r="B678" s="13" t="s">
        <v>260</v>
      </c>
      <c r="C678" s="13">
        <v>1</v>
      </c>
      <c r="D678" s="20">
        <v>39631</v>
      </c>
      <c r="E678" s="31">
        <v>5</v>
      </c>
      <c r="F678" s="31">
        <v>5</v>
      </c>
      <c r="G678" s="31"/>
      <c r="H678" s="31"/>
      <c r="I678" s="31">
        <v>0</v>
      </c>
      <c r="J678" s="31">
        <v>0</v>
      </c>
      <c r="K678" s="31"/>
      <c r="L678" s="31">
        <v>2</v>
      </c>
      <c r="M678" s="31">
        <v>2</v>
      </c>
    </row>
    <row r="679" spans="1:13">
      <c r="A679">
        <v>11</v>
      </c>
      <c r="B679" s="13" t="s">
        <v>260</v>
      </c>
      <c r="C679" s="13">
        <v>2</v>
      </c>
      <c r="D679" s="20">
        <v>39752</v>
      </c>
      <c r="E679" s="31">
        <v>5</v>
      </c>
      <c r="F679" s="31">
        <v>5</v>
      </c>
      <c r="G679" s="31"/>
      <c r="H679" s="31"/>
      <c r="I679" s="31">
        <v>140</v>
      </c>
      <c r="J679" s="31">
        <v>140</v>
      </c>
      <c r="K679" s="31"/>
      <c r="L679" s="31">
        <v>0</v>
      </c>
      <c r="M679" s="31">
        <v>0</v>
      </c>
    </row>
    <row r="680" spans="1:13">
      <c r="A680">
        <v>11</v>
      </c>
      <c r="B680" s="13" t="s">
        <v>418</v>
      </c>
      <c r="C680" s="13">
        <v>1</v>
      </c>
      <c r="D680" s="20">
        <v>39637</v>
      </c>
      <c r="E680" s="31">
        <v>5</v>
      </c>
      <c r="F680" s="31">
        <v>5</v>
      </c>
      <c r="G680" s="31"/>
      <c r="H680" s="31"/>
      <c r="I680" s="31">
        <v>0</v>
      </c>
      <c r="J680" s="31">
        <v>20</v>
      </c>
      <c r="K680" s="31"/>
      <c r="L680" s="31">
        <v>0</v>
      </c>
      <c r="M680" s="31">
        <v>0</v>
      </c>
    </row>
    <row r="681" spans="1:13">
      <c r="A681">
        <v>11</v>
      </c>
      <c r="B681" s="13" t="s">
        <v>418</v>
      </c>
      <c r="C681" s="13">
        <v>2</v>
      </c>
      <c r="D681" s="20">
        <v>39764</v>
      </c>
      <c r="E681" s="31">
        <v>5</v>
      </c>
      <c r="F681" s="31">
        <v>5</v>
      </c>
      <c r="G681" s="31"/>
      <c r="H681" s="31"/>
      <c r="I681" s="31">
        <v>10</v>
      </c>
      <c r="J681" s="31">
        <v>0</v>
      </c>
      <c r="K681" s="31"/>
      <c r="L681" s="31">
        <v>0</v>
      </c>
      <c r="M681" s="31">
        <v>0</v>
      </c>
    </row>
    <row r="682" spans="1:13">
      <c r="A682">
        <v>11</v>
      </c>
      <c r="B682" s="13" t="s">
        <v>270</v>
      </c>
      <c r="C682" s="13">
        <v>1</v>
      </c>
      <c r="D682" s="20">
        <v>39646</v>
      </c>
      <c r="E682" s="31">
        <v>5</v>
      </c>
      <c r="F682" s="31">
        <v>5</v>
      </c>
      <c r="G682" s="31"/>
      <c r="H682" s="31"/>
      <c r="I682" s="31">
        <v>0</v>
      </c>
      <c r="J682" s="31">
        <v>10</v>
      </c>
      <c r="K682" s="31"/>
      <c r="L682" s="31">
        <v>2</v>
      </c>
      <c r="M682" s="31">
        <v>2</v>
      </c>
    </row>
    <row r="683" spans="1:13">
      <c r="A683">
        <v>11</v>
      </c>
      <c r="B683" s="13" t="s">
        <v>270</v>
      </c>
      <c r="C683" s="13">
        <v>2</v>
      </c>
      <c r="D683" s="20">
        <v>39770</v>
      </c>
      <c r="E683" s="31">
        <v>5</v>
      </c>
      <c r="F683" s="31">
        <v>0</v>
      </c>
      <c r="G683" s="31"/>
      <c r="H683" s="31"/>
      <c r="I683" s="31">
        <v>0</v>
      </c>
      <c r="J683" s="31">
        <v>10</v>
      </c>
      <c r="K683" s="31"/>
      <c r="L683" s="31">
        <v>2</v>
      </c>
      <c r="M683" s="31">
        <v>2</v>
      </c>
    </row>
    <row r="684" spans="1:13">
      <c r="A684">
        <v>11</v>
      </c>
      <c r="B684" s="13" t="s">
        <v>300</v>
      </c>
      <c r="C684" s="13">
        <v>1</v>
      </c>
      <c r="D684" s="20">
        <v>39652</v>
      </c>
      <c r="E684" s="31">
        <v>5</v>
      </c>
      <c r="F684" s="31">
        <v>5</v>
      </c>
      <c r="G684" s="31"/>
      <c r="H684" s="31"/>
      <c r="I684" s="31">
        <v>0</v>
      </c>
      <c r="J684" s="31">
        <v>10</v>
      </c>
      <c r="K684" s="31"/>
      <c r="L684" s="31">
        <v>0</v>
      </c>
      <c r="M684" s="31">
        <v>0</v>
      </c>
    </row>
    <row r="685" spans="1:13">
      <c r="A685">
        <v>11</v>
      </c>
      <c r="B685" s="13" t="s">
        <v>300</v>
      </c>
      <c r="C685" s="13">
        <v>2</v>
      </c>
      <c r="D685" s="20">
        <v>39762</v>
      </c>
      <c r="E685" s="31">
        <v>5</v>
      </c>
      <c r="F685" s="31">
        <v>0</v>
      </c>
      <c r="G685" s="31"/>
      <c r="H685" s="31"/>
      <c r="I685" s="31">
        <v>0</v>
      </c>
      <c r="J685" s="31">
        <v>0</v>
      </c>
      <c r="K685" s="31"/>
      <c r="L685" s="31">
        <v>2</v>
      </c>
      <c r="M685" s="31">
        <v>2</v>
      </c>
    </row>
    <row r="686" spans="1:13">
      <c r="A686">
        <v>11</v>
      </c>
      <c r="B686" s="13" t="s">
        <v>333</v>
      </c>
      <c r="C686" s="13">
        <v>1</v>
      </c>
      <c r="D686" s="20">
        <v>39624</v>
      </c>
      <c r="E686" s="31">
        <v>5</v>
      </c>
      <c r="F686" s="31">
        <v>5</v>
      </c>
      <c r="G686" s="31"/>
      <c r="H686" s="31"/>
      <c r="I686" s="31">
        <v>1500</v>
      </c>
      <c r="J686" s="31">
        <v>0</v>
      </c>
      <c r="K686" s="31"/>
      <c r="L686" s="31">
        <v>0</v>
      </c>
      <c r="M686" s="31">
        <v>0</v>
      </c>
    </row>
    <row r="687" spans="1:13">
      <c r="A687">
        <v>11</v>
      </c>
      <c r="B687" s="13" t="s">
        <v>333</v>
      </c>
      <c r="C687" s="13">
        <v>2</v>
      </c>
      <c r="D687" s="20">
        <v>39785</v>
      </c>
      <c r="E687" s="31">
        <v>5</v>
      </c>
      <c r="F687" s="31">
        <v>0</v>
      </c>
      <c r="G687" s="31"/>
      <c r="H687" s="31"/>
      <c r="I687" s="31">
        <v>0</v>
      </c>
      <c r="J687" s="31">
        <v>0</v>
      </c>
      <c r="K687" s="31"/>
      <c r="L687" s="31">
        <v>0</v>
      </c>
      <c r="M687" s="31">
        <v>0</v>
      </c>
    </row>
    <row r="688" spans="1:13">
      <c r="A688">
        <v>11</v>
      </c>
      <c r="B688" s="13" t="s">
        <v>336</v>
      </c>
      <c r="C688" s="13">
        <v>1</v>
      </c>
      <c r="D688" s="20">
        <v>39625</v>
      </c>
      <c r="E688" s="31">
        <v>5</v>
      </c>
      <c r="F688" s="31">
        <v>5</v>
      </c>
      <c r="G688" s="31"/>
      <c r="H688" s="31"/>
      <c r="I688" s="31">
        <v>0</v>
      </c>
      <c r="J688" s="31">
        <v>0</v>
      </c>
      <c r="K688" s="31"/>
      <c r="L688" s="31">
        <v>0</v>
      </c>
      <c r="M688" s="31">
        <v>0</v>
      </c>
    </row>
    <row r="689" spans="1:13">
      <c r="A689">
        <v>11</v>
      </c>
      <c r="B689" s="13" t="s">
        <v>336</v>
      </c>
      <c r="C689" s="13">
        <v>2</v>
      </c>
      <c r="D689" s="20">
        <v>39763</v>
      </c>
      <c r="E689" s="31">
        <v>0</v>
      </c>
      <c r="F689" s="31">
        <v>0</v>
      </c>
      <c r="G689" s="31"/>
      <c r="H689" s="31"/>
      <c r="I689" s="31">
        <v>0</v>
      </c>
      <c r="J689" s="31">
        <v>0</v>
      </c>
      <c r="K689" s="31"/>
      <c r="L689" s="31">
        <v>0</v>
      </c>
      <c r="M689" s="31">
        <v>0</v>
      </c>
    </row>
    <row r="690" spans="1:13">
      <c r="A690">
        <v>11</v>
      </c>
      <c r="B690" s="13" t="s">
        <v>341</v>
      </c>
      <c r="C690" s="13">
        <v>1</v>
      </c>
      <c r="D690" s="20">
        <v>39631</v>
      </c>
      <c r="E690" s="31">
        <v>5</v>
      </c>
      <c r="F690" s="31">
        <v>5</v>
      </c>
      <c r="G690" s="31"/>
      <c r="H690" s="31"/>
      <c r="I690" s="31">
        <v>200</v>
      </c>
      <c r="J690" s="31">
        <v>0</v>
      </c>
      <c r="K690" s="31"/>
      <c r="L690" s="31">
        <v>0</v>
      </c>
      <c r="M690" s="31">
        <v>0</v>
      </c>
    </row>
    <row r="691" spans="1:13">
      <c r="A691">
        <v>11</v>
      </c>
      <c r="B691" s="13" t="s">
        <v>341</v>
      </c>
      <c r="C691" s="13">
        <v>2</v>
      </c>
      <c r="D691" s="20">
        <v>39757</v>
      </c>
      <c r="E691" s="31">
        <v>0</v>
      </c>
      <c r="F691" s="31">
        <v>0</v>
      </c>
      <c r="G691" s="31"/>
      <c r="H691" s="31"/>
      <c r="I691" s="31">
        <v>0</v>
      </c>
      <c r="J691" s="31">
        <v>0</v>
      </c>
      <c r="K691" s="31"/>
      <c r="L691" s="31">
        <v>0</v>
      </c>
      <c r="M691" s="31">
        <v>0</v>
      </c>
    </row>
    <row r="692" spans="1:13">
      <c r="A692">
        <v>11</v>
      </c>
      <c r="B692" s="13" t="s">
        <v>348</v>
      </c>
      <c r="C692" s="13">
        <v>1</v>
      </c>
      <c r="D692" s="43" t="s">
        <v>349</v>
      </c>
      <c r="E692" s="31">
        <v>5</v>
      </c>
      <c r="F692" s="31">
        <v>5</v>
      </c>
      <c r="G692" s="31"/>
      <c r="H692" s="31"/>
      <c r="I692" s="31">
        <v>1000</v>
      </c>
      <c r="J692" s="31">
        <v>0</v>
      </c>
      <c r="K692" s="31"/>
      <c r="L692" s="31">
        <v>0</v>
      </c>
      <c r="M692" s="31">
        <v>0</v>
      </c>
    </row>
    <row r="693" spans="1:13">
      <c r="A693">
        <v>11</v>
      </c>
      <c r="B693" s="13" t="s">
        <v>348</v>
      </c>
      <c r="C693" s="13">
        <v>2</v>
      </c>
      <c r="D693" s="20">
        <v>39795</v>
      </c>
      <c r="E693" s="31">
        <v>5</v>
      </c>
      <c r="F693" s="31">
        <v>5</v>
      </c>
      <c r="G693" s="31"/>
      <c r="H693" s="31"/>
      <c r="I693" s="31">
        <v>0</v>
      </c>
      <c r="J693" s="31">
        <v>0</v>
      </c>
      <c r="K693" s="31"/>
      <c r="L693" s="31">
        <v>0</v>
      </c>
      <c r="M693" s="31">
        <v>0</v>
      </c>
    </row>
    <row r="694" spans="1:13">
      <c r="A694">
        <v>11</v>
      </c>
      <c r="B694" s="13" t="s">
        <v>351</v>
      </c>
      <c r="C694" s="13">
        <v>1</v>
      </c>
      <c r="D694" s="20">
        <v>39645</v>
      </c>
      <c r="E694" s="31">
        <v>5</v>
      </c>
      <c r="F694" s="31">
        <v>5</v>
      </c>
      <c r="G694" s="31"/>
      <c r="H694" s="31"/>
      <c r="I694" s="31">
        <v>0</v>
      </c>
      <c r="J694" s="31">
        <v>0</v>
      </c>
      <c r="K694" s="31"/>
      <c r="L694" s="31">
        <v>0</v>
      </c>
      <c r="M694" s="31">
        <v>0</v>
      </c>
    </row>
    <row r="695" spans="1:13">
      <c r="A695">
        <v>11</v>
      </c>
      <c r="B695" s="13" t="s">
        <v>351</v>
      </c>
      <c r="C695" s="13">
        <v>2</v>
      </c>
      <c r="D695" s="20">
        <v>39786</v>
      </c>
      <c r="E695" s="31">
        <v>0</v>
      </c>
      <c r="F695" s="31">
        <v>0</v>
      </c>
      <c r="G695" s="31"/>
      <c r="H695" s="31"/>
      <c r="I695" s="31">
        <v>0</v>
      </c>
      <c r="J695" s="31">
        <v>0</v>
      </c>
      <c r="K695" s="31"/>
      <c r="L695" s="31">
        <v>0</v>
      </c>
      <c r="M695" s="31">
        <v>0</v>
      </c>
    </row>
    <row r="696" spans="1:13">
      <c r="A696">
        <v>11</v>
      </c>
      <c r="B696" s="13" t="s">
        <v>253</v>
      </c>
      <c r="C696" s="13">
        <v>1</v>
      </c>
      <c r="D696" s="20">
        <v>39657</v>
      </c>
      <c r="E696" s="31">
        <v>5</v>
      </c>
      <c r="F696" s="31">
        <v>5</v>
      </c>
      <c r="G696" s="31"/>
      <c r="H696" s="31"/>
      <c r="I696" s="31">
        <v>0</v>
      </c>
      <c r="J696" s="31">
        <v>0</v>
      </c>
      <c r="K696" s="31"/>
      <c r="L696" s="31">
        <v>2</v>
      </c>
      <c r="M696" s="31">
        <v>2</v>
      </c>
    </row>
    <row r="697" spans="1:13">
      <c r="A697">
        <v>11</v>
      </c>
      <c r="B697" s="13" t="s">
        <v>253</v>
      </c>
      <c r="C697" s="13">
        <v>2</v>
      </c>
      <c r="D697" s="20">
        <v>39765</v>
      </c>
      <c r="E697" s="31">
        <v>0</v>
      </c>
      <c r="F697" s="31">
        <v>0</v>
      </c>
      <c r="G697" s="31"/>
      <c r="H697" s="31"/>
      <c r="I697" s="31">
        <v>0</v>
      </c>
      <c r="J697" s="31">
        <v>0</v>
      </c>
      <c r="K697" s="31"/>
      <c r="L697" s="31">
        <v>0</v>
      </c>
      <c r="M697" s="31">
        <v>0</v>
      </c>
    </row>
    <row r="698" spans="1:13">
      <c r="A698">
        <v>11</v>
      </c>
      <c r="B698" s="13" t="s">
        <v>362</v>
      </c>
      <c r="C698" s="13">
        <v>1</v>
      </c>
      <c r="D698" s="20">
        <v>39660</v>
      </c>
      <c r="E698" s="31">
        <v>5</v>
      </c>
      <c r="F698" s="31">
        <v>5</v>
      </c>
      <c r="G698" s="31"/>
      <c r="H698" s="31"/>
      <c r="I698" s="31">
        <v>0</v>
      </c>
      <c r="J698" s="31">
        <v>0</v>
      </c>
      <c r="K698" s="31"/>
      <c r="L698" s="31">
        <v>0</v>
      </c>
      <c r="M698" s="31">
        <v>0</v>
      </c>
    </row>
    <row r="699" spans="1:13">
      <c r="A699">
        <v>11</v>
      </c>
      <c r="B699" s="13" t="s">
        <v>362</v>
      </c>
      <c r="C699" s="13">
        <v>2</v>
      </c>
      <c r="D699" s="20">
        <v>39787</v>
      </c>
      <c r="E699" s="31">
        <v>0</v>
      </c>
      <c r="F699" s="31">
        <v>0</v>
      </c>
      <c r="G699" s="31"/>
      <c r="H699" s="31"/>
      <c r="I699" s="31">
        <v>0</v>
      </c>
      <c r="J699" s="31">
        <v>0</v>
      </c>
      <c r="K699" s="31"/>
      <c r="L699" s="31">
        <v>0</v>
      </c>
      <c r="M699" s="31">
        <v>0</v>
      </c>
    </row>
    <row r="700" spans="1:13">
      <c r="A700">
        <v>11</v>
      </c>
      <c r="B700" s="13" t="s">
        <v>367</v>
      </c>
      <c r="C700" s="13">
        <v>1</v>
      </c>
      <c r="D700" s="20">
        <v>39666</v>
      </c>
      <c r="E700" s="31">
        <v>5</v>
      </c>
      <c r="F700" s="31">
        <v>5</v>
      </c>
      <c r="G700" s="31"/>
      <c r="H700" s="31"/>
      <c r="I700" s="31">
        <v>0</v>
      </c>
      <c r="J700" s="31">
        <v>0</v>
      </c>
      <c r="K700" s="31"/>
      <c r="L700" s="31">
        <v>0</v>
      </c>
      <c r="M700" s="31">
        <v>0</v>
      </c>
    </row>
    <row r="701" spans="1:13">
      <c r="A701">
        <v>11</v>
      </c>
      <c r="B701" s="13" t="s">
        <v>367</v>
      </c>
      <c r="C701" s="13">
        <v>2</v>
      </c>
      <c r="D701" s="20">
        <v>39792</v>
      </c>
      <c r="E701" s="31">
        <v>5</v>
      </c>
      <c r="F701" s="31">
        <v>0</v>
      </c>
      <c r="G701" s="31"/>
      <c r="H701" s="31"/>
      <c r="I701" s="31">
        <v>0</v>
      </c>
      <c r="J701" s="31">
        <v>0</v>
      </c>
      <c r="K701" s="31"/>
      <c r="L701" s="31">
        <v>0</v>
      </c>
      <c r="M701" s="31">
        <v>0</v>
      </c>
    </row>
    <row r="702" spans="1:13">
      <c r="A702">
        <v>11</v>
      </c>
      <c r="B702" s="13" t="s">
        <v>407</v>
      </c>
      <c r="C702" s="13">
        <v>1</v>
      </c>
      <c r="D702" s="20">
        <v>39759</v>
      </c>
      <c r="E702" s="31">
        <v>5</v>
      </c>
      <c r="F702" s="31">
        <v>5</v>
      </c>
      <c r="G702" s="31"/>
      <c r="H702" s="31"/>
      <c r="I702" s="31">
        <v>0</v>
      </c>
      <c r="J702" s="31">
        <v>0</v>
      </c>
      <c r="K702" s="31"/>
      <c r="L702" s="31">
        <v>0</v>
      </c>
      <c r="M702" s="31">
        <v>0</v>
      </c>
    </row>
    <row r="703" spans="1:13">
      <c r="A703">
        <v>11</v>
      </c>
      <c r="B703" s="13" t="s">
        <v>419</v>
      </c>
      <c r="C703" s="13">
        <v>1</v>
      </c>
      <c r="D703" s="20">
        <v>39652</v>
      </c>
      <c r="E703" s="31">
        <v>5</v>
      </c>
      <c r="F703" s="31">
        <v>5</v>
      </c>
      <c r="G703" s="31"/>
      <c r="H703" s="31"/>
      <c r="I703" s="31">
        <v>0</v>
      </c>
      <c r="J703" s="31">
        <v>0</v>
      </c>
      <c r="K703" s="31"/>
      <c r="L703" s="31">
        <v>0</v>
      </c>
      <c r="M703" s="31">
        <v>0</v>
      </c>
    </row>
    <row r="704" spans="1:13">
      <c r="A704">
        <v>11</v>
      </c>
      <c r="B704" s="13" t="s">
        <v>419</v>
      </c>
      <c r="C704" s="13">
        <v>2</v>
      </c>
      <c r="D704" s="20">
        <v>39783</v>
      </c>
      <c r="E704" s="31">
        <v>5</v>
      </c>
      <c r="F704" s="31">
        <v>0</v>
      </c>
      <c r="G704" s="31"/>
      <c r="H704" s="31"/>
      <c r="I704" s="31">
        <v>0</v>
      </c>
      <c r="J704" s="31">
        <v>0</v>
      </c>
      <c r="K704" s="31"/>
      <c r="L704" s="31">
        <v>0</v>
      </c>
      <c r="M704" s="31">
        <v>0</v>
      </c>
    </row>
    <row r="705" spans="1:13">
      <c r="A705">
        <v>11</v>
      </c>
      <c r="B705" s="13" t="s">
        <v>420</v>
      </c>
      <c r="C705" s="13">
        <v>1</v>
      </c>
      <c r="D705" s="20">
        <v>39653</v>
      </c>
      <c r="E705" s="31">
        <v>5</v>
      </c>
      <c r="F705" s="31">
        <v>5</v>
      </c>
      <c r="G705" s="31"/>
      <c r="H705" s="31"/>
      <c r="I705" s="31">
        <v>0</v>
      </c>
      <c r="J705" s="31">
        <v>0</v>
      </c>
      <c r="K705" s="31"/>
      <c r="L705" s="31">
        <v>0</v>
      </c>
      <c r="M705" s="31">
        <v>0</v>
      </c>
    </row>
    <row r="706" spans="1:13">
      <c r="A706">
        <v>11</v>
      </c>
      <c r="B706" s="13" t="s">
        <v>420</v>
      </c>
      <c r="C706" s="13">
        <v>2</v>
      </c>
      <c r="D706" s="20">
        <v>39783</v>
      </c>
      <c r="E706" s="31">
        <v>5</v>
      </c>
      <c r="F706" s="31">
        <v>0</v>
      </c>
      <c r="G706" s="31"/>
      <c r="H706" s="31"/>
      <c r="I706" s="31">
        <v>0</v>
      </c>
      <c r="J706" s="31">
        <v>0</v>
      </c>
      <c r="K706" s="31"/>
      <c r="L706" s="31">
        <v>0</v>
      </c>
      <c r="M706" s="31">
        <v>0</v>
      </c>
    </row>
    <row r="707" spans="1:13">
      <c r="A707">
        <v>11</v>
      </c>
      <c r="B707" s="13" t="s">
        <v>257</v>
      </c>
      <c r="C707" s="13">
        <v>1</v>
      </c>
      <c r="D707" s="20">
        <v>39671</v>
      </c>
      <c r="E707" s="31">
        <v>5</v>
      </c>
      <c r="F707" s="31">
        <v>5</v>
      </c>
      <c r="G707" s="31"/>
      <c r="H707" s="31"/>
      <c r="I707" s="31">
        <v>0</v>
      </c>
      <c r="J707" s="31">
        <v>0</v>
      </c>
      <c r="K707" s="31"/>
      <c r="L707" s="31">
        <v>2</v>
      </c>
      <c r="M707" s="31">
        <v>2</v>
      </c>
    </row>
    <row r="708" spans="1:13">
      <c r="A708">
        <v>11</v>
      </c>
      <c r="B708" s="13" t="s">
        <v>257</v>
      </c>
      <c r="C708" s="13">
        <v>2</v>
      </c>
      <c r="D708" s="20">
        <v>39759</v>
      </c>
      <c r="E708" s="31">
        <v>5</v>
      </c>
      <c r="F708" s="31">
        <v>0</v>
      </c>
      <c r="G708" s="31"/>
      <c r="H708" s="31"/>
      <c r="I708" s="31">
        <v>0</v>
      </c>
      <c r="J708" s="31">
        <v>0</v>
      </c>
      <c r="K708" s="31"/>
      <c r="L708" s="31">
        <v>0</v>
      </c>
      <c r="M708" s="31">
        <v>0</v>
      </c>
    </row>
    <row r="709" spans="1:13">
      <c r="A709">
        <v>11</v>
      </c>
      <c r="B709" s="13" t="s">
        <v>421</v>
      </c>
      <c r="C709" s="13">
        <v>1</v>
      </c>
      <c r="D709" s="20">
        <v>39685</v>
      </c>
      <c r="E709" s="31">
        <v>5</v>
      </c>
      <c r="F709" s="31">
        <v>5</v>
      </c>
      <c r="G709" s="31"/>
      <c r="H709" s="31"/>
      <c r="I709" s="31">
        <v>0</v>
      </c>
      <c r="J709" s="31">
        <v>0</v>
      </c>
      <c r="K709" s="31"/>
      <c r="L709" s="31">
        <v>0</v>
      </c>
      <c r="M709" s="31">
        <v>0</v>
      </c>
    </row>
    <row r="710" spans="1:13">
      <c r="A710">
        <v>11</v>
      </c>
      <c r="B710" s="13" t="s">
        <v>421</v>
      </c>
      <c r="C710" s="13">
        <v>2</v>
      </c>
      <c r="D710" s="20">
        <v>39777</v>
      </c>
      <c r="E710" s="31">
        <v>5</v>
      </c>
      <c r="F710" s="31">
        <v>5</v>
      </c>
      <c r="G710" s="31"/>
      <c r="H710" s="31"/>
      <c r="I710" s="31">
        <v>0</v>
      </c>
      <c r="J710" s="31">
        <v>0</v>
      </c>
      <c r="K710" s="31"/>
      <c r="L710" s="31">
        <v>0</v>
      </c>
      <c r="M710" s="31">
        <v>0</v>
      </c>
    </row>
    <row r="711" spans="1:13">
      <c r="A711">
        <v>11</v>
      </c>
      <c r="B711" s="13" t="s">
        <v>258</v>
      </c>
      <c r="C711" s="13">
        <v>1</v>
      </c>
      <c r="D711" s="20">
        <v>39623</v>
      </c>
      <c r="E711" s="31">
        <v>5</v>
      </c>
      <c r="F711" s="31">
        <v>5</v>
      </c>
      <c r="G711" s="31"/>
      <c r="H711" s="31"/>
      <c r="I711" s="31">
        <v>0</v>
      </c>
      <c r="J711" s="31">
        <v>0</v>
      </c>
      <c r="K711" s="31"/>
      <c r="L711" s="31">
        <v>2</v>
      </c>
      <c r="M711" s="31">
        <v>2</v>
      </c>
    </row>
    <row r="712" spans="1:13">
      <c r="A712">
        <v>11</v>
      </c>
      <c r="B712" s="13" t="s">
        <v>258</v>
      </c>
      <c r="C712" s="13">
        <v>2</v>
      </c>
      <c r="D712" s="20">
        <v>39756</v>
      </c>
      <c r="E712" s="31">
        <v>5</v>
      </c>
      <c r="F712" s="31">
        <v>0</v>
      </c>
      <c r="G712" s="31"/>
      <c r="H712" s="31"/>
      <c r="I712" s="31">
        <v>0</v>
      </c>
      <c r="J712" s="31">
        <v>0</v>
      </c>
      <c r="K712" s="31"/>
      <c r="L712" s="31">
        <v>0</v>
      </c>
      <c r="M712" s="31">
        <v>0</v>
      </c>
    </row>
    <row r="713" spans="1:13">
      <c r="A713">
        <v>11</v>
      </c>
      <c r="B713" s="13" t="s">
        <v>374</v>
      </c>
      <c r="C713" s="13">
        <v>1</v>
      </c>
      <c r="D713" s="20">
        <v>39630</v>
      </c>
      <c r="E713" s="31">
        <v>5</v>
      </c>
      <c r="F713" s="31">
        <v>5</v>
      </c>
      <c r="G713" s="31"/>
      <c r="H713" s="31"/>
      <c r="I713" s="31">
        <v>10</v>
      </c>
      <c r="J713" s="31">
        <v>0</v>
      </c>
      <c r="K713" s="31"/>
      <c r="L713" s="31">
        <v>0</v>
      </c>
      <c r="M713" s="31">
        <v>0</v>
      </c>
    </row>
    <row r="714" spans="1:13">
      <c r="A714">
        <v>11</v>
      </c>
      <c r="B714" s="13" t="s">
        <v>374</v>
      </c>
      <c r="C714" s="13">
        <v>2</v>
      </c>
      <c r="D714" s="20">
        <v>39756</v>
      </c>
      <c r="E714" s="31">
        <v>5</v>
      </c>
      <c r="F714" s="31">
        <v>5</v>
      </c>
      <c r="G714" s="31"/>
      <c r="H714" s="31"/>
      <c r="I714" s="31">
        <v>0</v>
      </c>
      <c r="J714" s="31">
        <v>0</v>
      </c>
      <c r="K714" s="31"/>
      <c r="L714" s="31">
        <v>0</v>
      </c>
      <c r="M714" s="31">
        <v>0</v>
      </c>
    </row>
    <row r="715" spans="1:13">
      <c r="A715">
        <v>11</v>
      </c>
      <c r="B715" s="13" t="s">
        <v>254</v>
      </c>
      <c r="C715" s="13">
        <v>1</v>
      </c>
      <c r="D715" s="20">
        <v>39629</v>
      </c>
      <c r="E715" s="31">
        <v>5</v>
      </c>
      <c r="F715" s="31">
        <v>5</v>
      </c>
      <c r="G715" s="31"/>
      <c r="H715" s="31"/>
      <c r="I715" s="31">
        <v>0</v>
      </c>
      <c r="J715" s="31">
        <v>1000</v>
      </c>
      <c r="K715" s="31"/>
      <c r="L715" s="31">
        <v>2</v>
      </c>
      <c r="M715" s="31">
        <v>2</v>
      </c>
    </row>
    <row r="716" spans="1:13">
      <c r="A716">
        <v>11</v>
      </c>
      <c r="B716" s="13" t="s">
        <v>382</v>
      </c>
      <c r="C716" s="13">
        <v>1</v>
      </c>
      <c r="D716" s="20">
        <v>39651</v>
      </c>
      <c r="E716" s="31">
        <v>5</v>
      </c>
      <c r="F716" s="31">
        <v>5</v>
      </c>
      <c r="G716" s="31"/>
      <c r="H716" s="31"/>
      <c r="I716" s="31">
        <v>0</v>
      </c>
      <c r="J716" s="31">
        <v>0</v>
      </c>
      <c r="K716" s="31"/>
      <c r="L716" s="31">
        <v>0</v>
      </c>
      <c r="M716" s="31">
        <v>0</v>
      </c>
    </row>
    <row r="717" spans="1:13">
      <c r="A717">
        <v>11</v>
      </c>
      <c r="B717" s="13" t="s">
        <v>382</v>
      </c>
      <c r="C717" s="13">
        <v>2</v>
      </c>
      <c r="D717" s="20">
        <v>39777</v>
      </c>
      <c r="E717" s="31">
        <v>0</v>
      </c>
      <c r="F717" s="31">
        <v>0</v>
      </c>
      <c r="G717" s="31"/>
      <c r="H717" s="31"/>
      <c r="I717" s="31">
        <v>0</v>
      </c>
      <c r="J717" s="31">
        <v>0</v>
      </c>
      <c r="K717" s="31"/>
      <c r="L717" s="31">
        <v>0</v>
      </c>
      <c r="M717" s="31">
        <v>0</v>
      </c>
    </row>
    <row r="718" spans="1:13">
      <c r="A718">
        <v>11</v>
      </c>
      <c r="B718" s="13" t="s">
        <v>384</v>
      </c>
      <c r="C718" s="13">
        <v>1</v>
      </c>
      <c r="D718" s="20">
        <v>39652</v>
      </c>
      <c r="E718" s="31">
        <v>5</v>
      </c>
      <c r="F718" s="31">
        <v>5</v>
      </c>
      <c r="G718" s="31"/>
      <c r="H718" s="31"/>
      <c r="I718" s="31">
        <v>20</v>
      </c>
      <c r="J718" s="31">
        <v>0</v>
      </c>
      <c r="K718" s="31"/>
      <c r="L718" s="31">
        <v>0</v>
      </c>
      <c r="M718" s="31">
        <v>0</v>
      </c>
    </row>
    <row r="719" spans="1:13">
      <c r="A719">
        <v>11</v>
      </c>
      <c r="B719" s="13" t="s">
        <v>391</v>
      </c>
      <c r="C719" s="13">
        <v>1</v>
      </c>
      <c r="D719" s="20">
        <v>39650</v>
      </c>
      <c r="E719" s="31">
        <v>5</v>
      </c>
      <c r="F719" s="31">
        <v>0</v>
      </c>
      <c r="G719" s="31"/>
      <c r="H719" s="31"/>
      <c r="I719" s="31">
        <v>0</v>
      </c>
      <c r="J719" s="31">
        <v>0</v>
      </c>
      <c r="K719" s="31"/>
      <c r="L719" s="31">
        <v>2</v>
      </c>
      <c r="M719" s="31">
        <v>2</v>
      </c>
    </row>
    <row r="720" spans="1:13">
      <c r="A720">
        <v>11</v>
      </c>
      <c r="B720" s="13" t="s">
        <v>391</v>
      </c>
      <c r="C720" s="13">
        <v>2</v>
      </c>
      <c r="D720" s="20">
        <v>39777</v>
      </c>
      <c r="E720" s="31">
        <v>5</v>
      </c>
      <c r="F720" s="31">
        <v>5</v>
      </c>
      <c r="G720" s="31"/>
      <c r="H720" s="31"/>
      <c r="I720" s="31">
        <v>0</v>
      </c>
      <c r="J720" s="31">
        <v>0</v>
      </c>
      <c r="K720" s="31"/>
      <c r="L720" s="31">
        <v>0</v>
      </c>
      <c r="M720" s="31">
        <v>0</v>
      </c>
    </row>
    <row r="721" spans="1:13">
      <c r="A721">
        <v>11</v>
      </c>
      <c r="B721" s="13" t="s">
        <v>255</v>
      </c>
      <c r="C721" s="13">
        <v>1</v>
      </c>
      <c r="D721" s="20">
        <v>39645</v>
      </c>
      <c r="E721" s="31">
        <v>5</v>
      </c>
      <c r="F721" s="31">
        <v>5</v>
      </c>
      <c r="G721" s="31"/>
      <c r="H721" s="31"/>
      <c r="I721" s="31">
        <v>20</v>
      </c>
      <c r="J721" s="31">
        <v>80</v>
      </c>
      <c r="K721" s="31"/>
      <c r="L721" s="31">
        <v>2</v>
      </c>
      <c r="M721" s="31">
        <v>2</v>
      </c>
    </row>
    <row r="722" spans="1:13">
      <c r="A722">
        <v>11</v>
      </c>
      <c r="B722" s="13" t="s">
        <v>255</v>
      </c>
      <c r="C722" s="13">
        <v>2</v>
      </c>
      <c r="D722" s="20">
        <v>39770</v>
      </c>
      <c r="E722" s="31">
        <v>0</v>
      </c>
      <c r="F722" s="31">
        <v>0</v>
      </c>
      <c r="G722" s="31"/>
      <c r="H722" s="31"/>
      <c r="I722" s="31">
        <v>0</v>
      </c>
      <c r="J722" s="31">
        <v>0</v>
      </c>
      <c r="K722" s="31"/>
      <c r="L722" s="31">
        <v>0</v>
      </c>
      <c r="M722" s="31">
        <v>0</v>
      </c>
    </row>
    <row r="723" spans="1:13">
      <c r="A723">
        <v>11</v>
      </c>
      <c r="B723" s="13" t="s">
        <v>400</v>
      </c>
      <c r="C723" s="13">
        <v>1</v>
      </c>
      <c r="D723" s="20">
        <v>39633</v>
      </c>
      <c r="E723" s="31">
        <v>5</v>
      </c>
      <c r="F723" s="31">
        <v>5</v>
      </c>
      <c r="G723" s="31"/>
      <c r="H723" s="31"/>
      <c r="I723" s="31">
        <v>70</v>
      </c>
      <c r="J723" s="31">
        <v>130</v>
      </c>
      <c r="K723" s="31"/>
      <c r="L723" s="31">
        <v>0</v>
      </c>
      <c r="M723" s="31">
        <v>0</v>
      </c>
    </row>
    <row r="724" spans="1:13">
      <c r="A724">
        <v>11</v>
      </c>
      <c r="B724" s="13" t="s">
        <v>400</v>
      </c>
      <c r="C724" s="13">
        <v>2</v>
      </c>
      <c r="D724" s="20">
        <v>39763</v>
      </c>
      <c r="E724" s="31">
        <v>5</v>
      </c>
      <c r="F724" s="31">
        <v>0</v>
      </c>
      <c r="G724" s="31"/>
      <c r="H724" s="31"/>
      <c r="I724" s="31">
        <v>0</v>
      </c>
      <c r="J724" s="31">
        <v>0</v>
      </c>
      <c r="K724" s="31"/>
      <c r="L724" s="31">
        <v>2</v>
      </c>
      <c r="M724" s="31">
        <v>2</v>
      </c>
    </row>
    <row r="725" spans="1:13">
      <c r="A725">
        <v>11</v>
      </c>
      <c r="B725" s="13" t="s">
        <v>293</v>
      </c>
      <c r="C725" s="13">
        <v>1</v>
      </c>
      <c r="D725" s="20">
        <v>39645</v>
      </c>
      <c r="E725" s="31">
        <v>0</v>
      </c>
      <c r="F725" s="31">
        <v>0</v>
      </c>
      <c r="G725" s="31"/>
      <c r="H725" s="31"/>
      <c r="I725" s="31">
        <v>0</v>
      </c>
      <c r="J725" s="31">
        <v>20</v>
      </c>
      <c r="K725" s="31"/>
      <c r="L725" s="31">
        <v>0</v>
      </c>
      <c r="M725" s="31">
        <v>0</v>
      </c>
    </row>
    <row r="726" spans="1:13">
      <c r="A726">
        <v>11</v>
      </c>
      <c r="B726" s="13" t="s">
        <v>293</v>
      </c>
      <c r="C726" s="13">
        <v>2</v>
      </c>
      <c r="D726" s="20">
        <v>39770</v>
      </c>
      <c r="E726" s="31">
        <v>5</v>
      </c>
      <c r="F726" s="31">
        <v>5</v>
      </c>
      <c r="G726" s="31"/>
      <c r="H726" s="31"/>
      <c r="I726" s="31">
        <v>0</v>
      </c>
      <c r="J726" s="31">
        <v>0</v>
      </c>
      <c r="K726" s="31"/>
      <c r="L726" s="31">
        <v>2</v>
      </c>
      <c r="M726" s="31">
        <v>2</v>
      </c>
    </row>
    <row r="727" spans="1:13">
      <c r="A727">
        <v>11</v>
      </c>
      <c r="B727" s="13" t="s">
        <v>404</v>
      </c>
      <c r="C727" s="13">
        <v>1</v>
      </c>
      <c r="D727" s="20">
        <v>39646</v>
      </c>
      <c r="E727" s="31">
        <v>5</v>
      </c>
      <c r="F727" s="31">
        <v>0</v>
      </c>
      <c r="G727" s="31"/>
      <c r="H727" s="31"/>
      <c r="I727" s="31">
        <v>20</v>
      </c>
      <c r="J727" s="31">
        <v>0</v>
      </c>
      <c r="K727" s="31"/>
      <c r="L727" s="31">
        <v>0</v>
      </c>
      <c r="M727" s="31">
        <v>0</v>
      </c>
    </row>
    <row r="728" spans="1:13">
      <c r="A728">
        <v>11</v>
      </c>
      <c r="B728" s="13" t="s">
        <v>404</v>
      </c>
      <c r="C728" s="13">
        <v>2</v>
      </c>
      <c r="D728" s="20">
        <v>39771</v>
      </c>
      <c r="E728" s="31">
        <v>5</v>
      </c>
      <c r="F728" s="31">
        <v>5</v>
      </c>
      <c r="G728" s="31"/>
      <c r="H728" s="31"/>
      <c r="I728" s="31">
        <v>0</v>
      </c>
      <c r="J728" s="31">
        <v>0</v>
      </c>
      <c r="K728" s="31"/>
      <c r="L728" s="31">
        <v>0</v>
      </c>
      <c r="M728" s="31">
        <v>0</v>
      </c>
    </row>
    <row r="729" spans="1:13">
      <c r="A729">
        <v>11</v>
      </c>
      <c r="B729" s="13" t="s">
        <v>302</v>
      </c>
      <c r="C729" s="13">
        <v>1</v>
      </c>
      <c r="D729" s="20">
        <v>39646</v>
      </c>
      <c r="E729" s="31">
        <v>5</v>
      </c>
      <c r="F729" s="31">
        <v>5</v>
      </c>
      <c r="G729" s="31"/>
      <c r="H729" s="31"/>
      <c r="I729" s="31">
        <v>0</v>
      </c>
      <c r="J729" s="31">
        <v>0</v>
      </c>
      <c r="K729" s="31"/>
      <c r="L729" s="31">
        <v>0</v>
      </c>
      <c r="M729" s="31">
        <v>0</v>
      </c>
    </row>
    <row r="730" spans="1:13">
      <c r="A730">
        <v>11</v>
      </c>
      <c r="B730" s="13" t="s">
        <v>302</v>
      </c>
      <c r="C730" s="13">
        <v>2</v>
      </c>
      <c r="D730" s="20">
        <v>39784</v>
      </c>
      <c r="E730" s="31">
        <v>0</v>
      </c>
      <c r="F730" s="31">
        <v>0</v>
      </c>
      <c r="G730" s="31"/>
      <c r="H730" s="31"/>
      <c r="I730" s="31">
        <v>0</v>
      </c>
      <c r="J730" s="31">
        <v>0</v>
      </c>
      <c r="K730" s="31"/>
      <c r="L730" s="31">
        <v>2</v>
      </c>
      <c r="M730" s="31">
        <v>2</v>
      </c>
    </row>
    <row r="731" spans="1:13">
      <c r="A731">
        <v>11</v>
      </c>
      <c r="B731" s="13" t="s">
        <v>280</v>
      </c>
      <c r="C731" s="13">
        <v>1</v>
      </c>
      <c r="D731" s="20">
        <v>39632</v>
      </c>
      <c r="E731" s="31">
        <v>5</v>
      </c>
      <c r="F731" s="31">
        <v>5</v>
      </c>
      <c r="G731" s="33"/>
      <c r="H731" s="33"/>
      <c r="I731" s="33">
        <v>0</v>
      </c>
      <c r="J731" s="33">
        <v>30</v>
      </c>
      <c r="K731" s="33"/>
      <c r="L731" s="33">
        <v>2</v>
      </c>
      <c r="M731" s="33">
        <v>2</v>
      </c>
    </row>
    <row r="732" spans="1:13">
      <c r="A732">
        <v>11</v>
      </c>
      <c r="B732" s="13" t="s">
        <v>280</v>
      </c>
      <c r="C732" s="13">
        <v>2</v>
      </c>
      <c r="D732" s="20">
        <v>39757</v>
      </c>
      <c r="E732" s="31">
        <v>0</v>
      </c>
      <c r="F732" s="31">
        <v>0</v>
      </c>
      <c r="G732" s="33"/>
      <c r="H732" s="33"/>
      <c r="I732" s="33">
        <v>0</v>
      </c>
      <c r="J732" s="33">
        <v>0</v>
      </c>
      <c r="K732" s="33"/>
      <c r="L732" s="33">
        <v>0</v>
      </c>
      <c r="M732" s="33">
        <v>0</v>
      </c>
    </row>
    <row r="733" spans="1:13">
      <c r="A733">
        <v>11</v>
      </c>
      <c r="B733" s="13" t="s">
        <v>422</v>
      </c>
      <c r="C733" s="13">
        <v>1</v>
      </c>
      <c r="D733" s="20">
        <v>39637</v>
      </c>
      <c r="E733" s="31">
        <v>5</v>
      </c>
      <c r="F733" s="31">
        <v>5</v>
      </c>
      <c r="G733" s="33"/>
      <c r="H733" s="33"/>
      <c r="I733" s="33">
        <v>0</v>
      </c>
      <c r="J733" s="33">
        <v>0</v>
      </c>
      <c r="K733" s="33"/>
      <c r="L733" s="33">
        <v>0</v>
      </c>
      <c r="M733" s="33">
        <v>0</v>
      </c>
    </row>
    <row r="734" spans="1:13">
      <c r="A734">
        <v>11</v>
      </c>
      <c r="B734" s="13" t="s">
        <v>281</v>
      </c>
      <c r="C734" s="13">
        <v>1</v>
      </c>
      <c r="D734" s="20">
        <v>39622</v>
      </c>
      <c r="E734" s="31">
        <v>5</v>
      </c>
      <c r="F734" s="31">
        <v>5</v>
      </c>
      <c r="G734" s="33"/>
      <c r="H734" s="33"/>
      <c r="I734" s="33">
        <v>120</v>
      </c>
      <c r="J734" s="33">
        <v>0</v>
      </c>
      <c r="K734" s="33"/>
      <c r="L734" s="33">
        <v>2</v>
      </c>
      <c r="M734" s="33">
        <v>2</v>
      </c>
    </row>
    <row r="735" spans="1:13">
      <c r="A735">
        <v>11</v>
      </c>
      <c r="B735" s="13" t="s">
        <v>281</v>
      </c>
      <c r="C735" s="13">
        <v>2</v>
      </c>
      <c r="D735" s="20">
        <v>39748</v>
      </c>
      <c r="E735" s="31">
        <v>5</v>
      </c>
      <c r="F735" s="31">
        <v>5</v>
      </c>
      <c r="G735" s="33"/>
      <c r="H735" s="33"/>
      <c r="I735" s="33">
        <v>0</v>
      </c>
      <c r="J735" s="33">
        <v>0</v>
      </c>
      <c r="K735" s="33"/>
      <c r="L735" s="33">
        <v>0</v>
      </c>
      <c r="M735" s="33">
        <v>0</v>
      </c>
    </row>
    <row r="736" spans="1:13">
      <c r="A736">
        <v>11</v>
      </c>
      <c r="B736" s="13" t="s">
        <v>284</v>
      </c>
      <c r="C736" s="13">
        <v>1</v>
      </c>
      <c r="D736" s="20">
        <v>39660</v>
      </c>
      <c r="E736" s="31">
        <v>5</v>
      </c>
      <c r="F736" s="31">
        <v>5</v>
      </c>
      <c r="G736" s="33"/>
      <c r="H736" s="33"/>
      <c r="I736" s="34">
        <v>10000</v>
      </c>
      <c r="J736" s="34">
        <v>0</v>
      </c>
      <c r="K736" s="33"/>
      <c r="L736" s="33">
        <v>2</v>
      </c>
      <c r="M736" s="33">
        <v>2</v>
      </c>
    </row>
    <row r="737" spans="1:14">
      <c r="A737">
        <v>11</v>
      </c>
      <c r="B737" s="13" t="s">
        <v>284</v>
      </c>
      <c r="C737" s="13">
        <v>2</v>
      </c>
      <c r="D737" s="20">
        <v>39797</v>
      </c>
      <c r="E737" s="31">
        <v>5</v>
      </c>
      <c r="F737" s="31">
        <v>0</v>
      </c>
      <c r="G737" s="33"/>
      <c r="H737" s="33"/>
      <c r="I737" s="34">
        <v>0</v>
      </c>
      <c r="J737" s="34">
        <v>10</v>
      </c>
      <c r="K737" s="33"/>
      <c r="L737" s="33">
        <v>2</v>
      </c>
      <c r="M737" s="33">
        <v>2</v>
      </c>
    </row>
    <row r="738" spans="1:14">
      <c r="A738">
        <v>11</v>
      </c>
      <c r="B738" s="13" t="s">
        <v>285</v>
      </c>
      <c r="C738" s="13">
        <v>1</v>
      </c>
      <c r="D738" s="20">
        <v>39644</v>
      </c>
      <c r="E738" s="31">
        <v>5</v>
      </c>
      <c r="F738" s="31">
        <v>5</v>
      </c>
      <c r="G738" s="33"/>
      <c r="H738" s="33"/>
      <c r="I738" s="34">
        <v>0</v>
      </c>
      <c r="J738" s="34">
        <v>0</v>
      </c>
      <c r="K738" s="33"/>
      <c r="L738" s="33">
        <v>4</v>
      </c>
      <c r="M738" s="33">
        <v>4</v>
      </c>
    </row>
    <row r="739" spans="1:14">
      <c r="A739">
        <v>11</v>
      </c>
      <c r="B739" s="13" t="s">
        <v>285</v>
      </c>
      <c r="C739" s="13">
        <v>2</v>
      </c>
      <c r="D739" s="20">
        <v>39804</v>
      </c>
      <c r="E739" s="31">
        <v>5</v>
      </c>
      <c r="F739" s="31">
        <v>0</v>
      </c>
      <c r="G739" s="33"/>
      <c r="H739" s="33"/>
      <c r="I739" s="34">
        <v>0</v>
      </c>
      <c r="J739" s="34">
        <v>0</v>
      </c>
      <c r="K739" s="33"/>
      <c r="L739" s="33">
        <v>0</v>
      </c>
      <c r="M739" s="33">
        <v>0</v>
      </c>
    </row>
    <row r="740" spans="1:14">
      <c r="A740">
        <v>11</v>
      </c>
      <c r="B740" s="13" t="s">
        <v>286</v>
      </c>
      <c r="C740" s="13">
        <v>1</v>
      </c>
      <c r="D740" s="20">
        <v>39651</v>
      </c>
      <c r="E740" s="31">
        <v>5</v>
      </c>
      <c r="F740" s="31">
        <v>5</v>
      </c>
      <c r="G740" s="33"/>
      <c r="H740" s="33"/>
      <c r="I740" s="34">
        <v>0</v>
      </c>
      <c r="J740" s="34">
        <v>0</v>
      </c>
      <c r="K740" s="33"/>
      <c r="L740" s="33">
        <v>2</v>
      </c>
      <c r="M740" s="33">
        <v>2</v>
      </c>
    </row>
    <row r="741" spans="1:14">
      <c r="A741">
        <v>12</v>
      </c>
      <c r="B741" s="13" t="s">
        <v>194</v>
      </c>
      <c r="C741">
        <v>1</v>
      </c>
      <c r="D741" s="20">
        <v>41346</v>
      </c>
      <c r="E741" s="31">
        <v>0</v>
      </c>
      <c r="F741" s="31">
        <v>0</v>
      </c>
      <c r="G741" s="31">
        <v>0</v>
      </c>
      <c r="H741" s="31"/>
      <c r="I741" s="31">
        <v>0</v>
      </c>
      <c r="J741" s="31">
        <v>0</v>
      </c>
      <c r="K741" s="31"/>
      <c r="L741" s="31">
        <v>0</v>
      </c>
      <c r="M741" s="31">
        <v>0</v>
      </c>
    </row>
    <row r="742" spans="1:14">
      <c r="A742">
        <v>12</v>
      </c>
      <c r="B742" s="13" t="s">
        <v>231</v>
      </c>
      <c r="C742">
        <v>1</v>
      </c>
      <c r="D742" s="20">
        <v>41337</v>
      </c>
      <c r="E742" s="31">
        <v>0</v>
      </c>
      <c r="F742" s="31">
        <v>0</v>
      </c>
      <c r="G742" s="31">
        <v>0</v>
      </c>
      <c r="H742" s="31"/>
      <c r="I742" s="31">
        <v>0</v>
      </c>
      <c r="J742" s="31">
        <v>0</v>
      </c>
      <c r="K742" s="31"/>
      <c r="L742" s="31">
        <v>0</v>
      </c>
      <c r="M742" s="31">
        <v>0</v>
      </c>
    </row>
    <row r="743" spans="1:14">
      <c r="A743">
        <v>12</v>
      </c>
      <c r="B743" s="13" t="s">
        <v>233</v>
      </c>
      <c r="C743">
        <v>1</v>
      </c>
      <c r="D743" s="20">
        <v>41386</v>
      </c>
      <c r="E743" s="31">
        <v>0</v>
      </c>
      <c r="F743" s="31">
        <v>0</v>
      </c>
      <c r="G743" s="31">
        <v>0</v>
      </c>
      <c r="H743" s="31"/>
      <c r="I743" s="31">
        <v>0</v>
      </c>
      <c r="J743" s="31">
        <v>0</v>
      </c>
      <c r="K743" s="31"/>
      <c r="L743" s="31">
        <v>0</v>
      </c>
      <c r="M743" s="31">
        <v>0</v>
      </c>
    </row>
    <row r="744" spans="1:14">
      <c r="A744">
        <v>12</v>
      </c>
      <c r="B744" s="13" t="s">
        <v>237</v>
      </c>
      <c r="C744">
        <v>1</v>
      </c>
      <c r="D744" s="20">
        <v>41365</v>
      </c>
      <c r="E744" s="31">
        <v>0</v>
      </c>
      <c r="F744" s="31">
        <v>0</v>
      </c>
      <c r="G744" s="31">
        <v>0</v>
      </c>
      <c r="H744" s="31"/>
      <c r="I744" s="31">
        <v>0</v>
      </c>
      <c r="J744" s="31">
        <v>0</v>
      </c>
      <c r="K744" s="31"/>
      <c r="L744" s="31">
        <v>0</v>
      </c>
      <c r="M744" s="31">
        <v>0</v>
      </c>
    </row>
    <row r="745" spans="1:14">
      <c r="A745" s="13" t="s">
        <v>176</v>
      </c>
      <c r="B745" s="13"/>
      <c r="D745" s="20"/>
      <c r="E745" s="13">
        <f t="shared" ref="E745:M745" si="0">COUNTIF(E4:E744,"&gt;0")</f>
        <v>270</v>
      </c>
      <c r="F745" s="13">
        <f t="shared" si="0"/>
        <v>162</v>
      </c>
      <c r="G745" s="13">
        <f t="shared" si="0"/>
        <v>108</v>
      </c>
      <c r="H745" s="13">
        <f t="shared" si="0"/>
        <v>90</v>
      </c>
      <c r="I745" s="13">
        <f t="shared" si="0"/>
        <v>55</v>
      </c>
      <c r="J745" s="13">
        <f t="shared" si="0"/>
        <v>90</v>
      </c>
      <c r="K745" s="13">
        <f t="shared" si="0"/>
        <v>31</v>
      </c>
      <c r="L745" s="13">
        <f t="shared" si="0"/>
        <v>100</v>
      </c>
      <c r="M745" s="13">
        <f t="shared" si="0"/>
        <v>124</v>
      </c>
    </row>
    <row r="746" spans="1:14">
      <c r="A746" s="13" t="s">
        <v>87</v>
      </c>
      <c r="B746" s="13"/>
      <c r="C746" s="13">
        <f>COUNTA(C4:C744)</f>
        <v>741</v>
      </c>
      <c r="D746" s="20"/>
      <c r="E746" s="13">
        <f t="shared" ref="E746:M746" si="1">COUNTIF(E4:E744,"&gt;=0")</f>
        <v>568</v>
      </c>
      <c r="F746" s="13">
        <f t="shared" si="1"/>
        <v>565</v>
      </c>
      <c r="G746" s="13">
        <f t="shared" si="1"/>
        <v>422</v>
      </c>
      <c r="H746" s="13">
        <f t="shared" si="1"/>
        <v>225</v>
      </c>
      <c r="I746" s="13">
        <f t="shared" si="1"/>
        <v>493</v>
      </c>
      <c r="J746" s="13">
        <f t="shared" si="1"/>
        <v>493</v>
      </c>
      <c r="K746" s="13">
        <f t="shared" si="1"/>
        <v>417</v>
      </c>
      <c r="L746" s="13">
        <f t="shared" si="1"/>
        <v>668</v>
      </c>
      <c r="M746" s="13">
        <f t="shared" si="1"/>
        <v>741</v>
      </c>
      <c r="N746" s="13"/>
    </row>
    <row r="747" spans="1:14">
      <c r="A747" s="13" t="s">
        <v>99</v>
      </c>
      <c r="B747" s="13"/>
      <c r="D747" s="20"/>
      <c r="E747" s="19">
        <f>E745/E746*100</f>
        <v>47.535211267605632</v>
      </c>
      <c r="F747" s="19">
        <f t="shared" ref="F747:M747" si="2">F745/F746*100</f>
        <v>28.67256637168142</v>
      </c>
      <c r="G747" s="19">
        <f t="shared" si="2"/>
        <v>25.592417061611371</v>
      </c>
      <c r="H747" s="19">
        <f t="shared" si="2"/>
        <v>40</v>
      </c>
      <c r="I747" s="19">
        <f t="shared" si="2"/>
        <v>11.156186612576064</v>
      </c>
      <c r="J747" s="19">
        <f t="shared" si="2"/>
        <v>18.255578093306287</v>
      </c>
      <c r="K747" s="19">
        <f t="shared" si="2"/>
        <v>7.434052757793765</v>
      </c>
      <c r="L747" s="19">
        <f t="shared" si="2"/>
        <v>14.97005988023952</v>
      </c>
      <c r="M747" s="19">
        <f t="shared" si="2"/>
        <v>16.734143049932523</v>
      </c>
      <c r="N747" s="13"/>
    </row>
    <row r="748" spans="1:14">
      <c r="A748" s="24" t="s">
        <v>576</v>
      </c>
      <c r="B748" s="13"/>
      <c r="D748" s="20"/>
      <c r="E748" s="19">
        <f t="shared" ref="E748:M748" si="3">AVERAGE(E4:E744)</f>
        <v>84.011561619718321</v>
      </c>
      <c r="F748" s="19">
        <f t="shared" si="3"/>
        <v>3.9966070796460178</v>
      </c>
      <c r="G748" s="19">
        <f t="shared" si="3"/>
        <v>5.6440355450236961</v>
      </c>
      <c r="H748" s="19">
        <f t="shared" si="3"/>
        <v>51.460888888888896</v>
      </c>
      <c r="I748" s="19">
        <f t="shared" si="3"/>
        <v>27.409778904665316</v>
      </c>
      <c r="J748" s="19">
        <f t="shared" si="3"/>
        <v>7.7646227180527374</v>
      </c>
      <c r="K748" s="19">
        <f t="shared" si="3"/>
        <v>1.3171413952396487E-3</v>
      </c>
      <c r="L748" s="19">
        <f t="shared" si="3"/>
        <v>0.20206364794630402</v>
      </c>
      <c r="M748" s="19">
        <f t="shared" si="3"/>
        <v>0.18289846800262624</v>
      </c>
      <c r="N748" s="13"/>
    </row>
    <row r="749" spans="1:14">
      <c r="A749" s="24" t="s">
        <v>577</v>
      </c>
      <c r="B749" s="13"/>
      <c r="D749" s="20"/>
      <c r="E749" s="19">
        <f>AVERAGEIF(E4:E744,"&gt;0")</f>
        <v>176.73543333333333</v>
      </c>
      <c r="F749" s="19">
        <f t="shared" ref="F749:M749" si="4">AVERAGEIF(F4:F744,"&gt;0")</f>
        <v>13.938783950617285</v>
      </c>
      <c r="G749" s="19">
        <f t="shared" si="4"/>
        <v>22.053546296296297</v>
      </c>
      <c r="H749" s="19">
        <f t="shared" si="4"/>
        <v>128.65222222222224</v>
      </c>
      <c r="I749" s="19">
        <f t="shared" si="4"/>
        <v>245.69129090909092</v>
      </c>
      <c r="J749" s="19">
        <f t="shared" si="4"/>
        <v>42.53287777777777</v>
      </c>
      <c r="K749" s="19">
        <f t="shared" si="4"/>
        <v>1.77176761875785E-2</v>
      </c>
      <c r="L749" s="19">
        <f t="shared" si="4"/>
        <v>1.3497851682813109</v>
      </c>
      <c r="M749" s="19">
        <f t="shared" si="4"/>
        <v>1.09296584508021</v>
      </c>
    </row>
    <row r="750" spans="1:14">
      <c r="A750" s="24" t="s">
        <v>578</v>
      </c>
      <c r="B750" s="13"/>
      <c r="C750" s="13"/>
      <c r="D750" s="13"/>
      <c r="E750" s="19">
        <f t="array" ref="E750">STDEVA(IF(E4:E744&gt;0,E4:E744))</f>
        <v>1721.3034609733199</v>
      </c>
      <c r="F750" s="19">
        <f t="array" ref="F750">STDEVA(IF(F4:F744&gt;0,F4:F744))</f>
        <v>44.738808261451226</v>
      </c>
      <c r="G750" s="19">
        <f t="array" ref="G750">STDEVA(IF(G4:G744&gt;0,G4:G744))</f>
        <v>60.677448252672775</v>
      </c>
      <c r="H750" s="19">
        <f t="array" ref="H750">STDEVA(IF(H4:H744&gt;0,H4:H744))</f>
        <v>398.95038502814776</v>
      </c>
      <c r="I750" s="19">
        <f t="array" ref="I750">STDEVA(IF(I4:I744&gt;0,I4:I744))</f>
        <v>1361.6188797914983</v>
      </c>
      <c r="J750" s="19">
        <f t="array" ref="J750">STDEVA(IF(J4:J744&gt;0,J4:J744))</f>
        <v>150.15452365830444</v>
      </c>
      <c r="K750" s="19">
        <f t="array" ref="K750">STDEVA(IF(K4:K744&gt;0,K4:K744))</f>
        <v>2.3060804602447152E-2</v>
      </c>
      <c r="L750" s="19">
        <f t="array" ref="L750">STDEVA(IF(L4:L744&gt;0,L4:L744))</f>
        <v>5.3566825462868817</v>
      </c>
      <c r="M750" s="19">
        <f t="array" ref="M750">STDEVA(IF(M4:M744&gt;0,M4:M744))</f>
        <v>4.834500038519324</v>
      </c>
    </row>
    <row r="751" spans="1:14">
      <c r="A751" s="13"/>
      <c r="B751" s="13"/>
      <c r="C751" s="19"/>
      <c r="D751" s="19"/>
      <c r="E751" s="19"/>
      <c r="F751" s="19"/>
      <c r="G751" s="19"/>
      <c r="H751" s="19"/>
      <c r="I751" s="19"/>
      <c r="K751" s="13"/>
      <c r="L751" s="13"/>
      <c r="M751" s="23"/>
      <c r="N751" s="23"/>
    </row>
    <row r="752" spans="1:14">
      <c r="B752" s="61"/>
      <c r="C752" s="57"/>
      <c r="D752" s="61"/>
      <c r="E752" s="47" t="s">
        <v>774</v>
      </c>
      <c r="F752" s="61"/>
      <c r="G752" s="61"/>
      <c r="H752" s="3"/>
      <c r="I752" s="61"/>
      <c r="J752" s="61"/>
      <c r="K752" s="61"/>
      <c r="L752" s="61"/>
      <c r="M752" s="61"/>
      <c r="N752" s="13"/>
    </row>
    <row r="753" spans="1:18">
      <c r="B753" s="62" t="s">
        <v>82</v>
      </c>
      <c r="C753" s="57" t="s">
        <v>480</v>
      </c>
      <c r="D753" s="61" t="s">
        <v>481</v>
      </c>
      <c r="E753" s="61" t="s">
        <v>3</v>
      </c>
      <c r="F753" s="61" t="s">
        <v>177</v>
      </c>
      <c r="G753" s="61" t="s">
        <v>252</v>
      </c>
      <c r="H753" s="61" t="s">
        <v>482</v>
      </c>
      <c r="I753" s="61"/>
      <c r="J753" s="3"/>
      <c r="K753" s="61" t="s">
        <v>775</v>
      </c>
      <c r="L753" s="3"/>
      <c r="M753" s="3" t="s">
        <v>1</v>
      </c>
      <c r="N753" t="s">
        <v>2</v>
      </c>
      <c r="O753" t="s">
        <v>3</v>
      </c>
      <c r="P753" t="s">
        <v>177</v>
      </c>
      <c r="Q753" t="s">
        <v>97</v>
      </c>
      <c r="R753" t="s">
        <v>515</v>
      </c>
    </row>
    <row r="754" spans="1:18">
      <c r="B754" s="62" t="s">
        <v>826</v>
      </c>
      <c r="C754" s="57"/>
      <c r="D754" s="61"/>
      <c r="E754" s="61"/>
      <c r="F754" s="61"/>
      <c r="G754" s="61"/>
      <c r="H754" s="61"/>
      <c r="I754" s="61"/>
      <c r="J754" s="3"/>
      <c r="K754" s="3" t="s">
        <v>774</v>
      </c>
      <c r="L754" s="3"/>
      <c r="M754" s="3"/>
    </row>
    <row r="755" spans="1:18">
      <c r="B755" s="62" t="s">
        <v>827</v>
      </c>
      <c r="C755" s="68">
        <f t="shared" ref="C755:H755" si="5">(M755/(M755+M757))*100</f>
        <v>83.870967741935488</v>
      </c>
      <c r="D755" s="81">
        <f t="shared" si="5"/>
        <v>77.41935483870968</v>
      </c>
      <c r="E755" s="81">
        <f t="shared" si="5"/>
        <v>75.862068965517238</v>
      </c>
      <c r="F755" s="81">
        <f t="shared" si="5"/>
        <v>60</v>
      </c>
      <c r="G755" s="81">
        <f t="shared" si="5"/>
        <v>37.931034482758619</v>
      </c>
      <c r="H755" s="81">
        <f t="shared" si="5"/>
        <v>65.517241379310349</v>
      </c>
      <c r="I755" s="81"/>
      <c r="J755" s="3"/>
      <c r="K755" s="61" t="s">
        <v>766</v>
      </c>
      <c r="L755" s="61"/>
      <c r="M755" s="63">
        <f>COUNTIFS($E$4:$E$744,"&gt;0",$K$4:$K$744,"&gt;0")</f>
        <v>26</v>
      </c>
      <c r="N755" s="23">
        <f>COUNTIFS($F$4:$F$744,"&gt;0",$K$4:$K$744,"&gt;0")</f>
        <v>24</v>
      </c>
      <c r="O755" s="23">
        <f>COUNTIFS($G$4:$G$744,"&gt;0",$K$4:$K$744,"&gt;0")</f>
        <v>22</v>
      </c>
      <c r="P755" s="23">
        <f>COUNTIFS($H$4:$H$744,"&gt;0",$K$4:$K$744,"&gt;0")</f>
        <v>15</v>
      </c>
      <c r="Q755" s="23">
        <f>COUNTIFS($I$4:$I$744,"&gt;0",$K$4:$K$744,"&gt;0")</f>
        <v>11</v>
      </c>
      <c r="R755" s="23">
        <f>COUNTIFS($J$4:$J$744,"&gt;0",$K$4:$K$744,"&gt;0")</f>
        <v>19</v>
      </c>
    </row>
    <row r="756" spans="1:18">
      <c r="B756" s="62" t="s">
        <v>828</v>
      </c>
      <c r="C756" s="68">
        <f t="shared" ref="C756:H756" si="6">(M758/(M758+M756))*100</f>
        <v>54.427083333333336</v>
      </c>
      <c r="D756" s="81">
        <f t="shared" si="6"/>
        <v>75.853018372703403</v>
      </c>
      <c r="E756" s="81">
        <f t="shared" si="6"/>
        <v>77.604166666666657</v>
      </c>
      <c r="F756" s="81">
        <f t="shared" si="6"/>
        <v>62.5</v>
      </c>
      <c r="G756" s="81">
        <f t="shared" si="6"/>
        <v>92.20779220779221</v>
      </c>
      <c r="H756" s="81">
        <f t="shared" si="6"/>
        <v>85.194805194805184</v>
      </c>
      <c r="I756" s="81"/>
      <c r="J756" s="3"/>
      <c r="K756" s="3" t="s">
        <v>768</v>
      </c>
      <c r="L756" s="3"/>
      <c r="M756" s="63">
        <f>COUNTIFS($E$4:$E$744,"&gt;0",$K$4:$K$744,0)</f>
        <v>175</v>
      </c>
      <c r="N756" s="23">
        <f>COUNTIFS($F$4:$F$744,"&gt;0",$K$4:$K$744,0)</f>
        <v>92</v>
      </c>
      <c r="O756" s="23">
        <f>COUNTIFS($G$4:$G$744,"&gt;0",$K$4:$K$744,0)</f>
        <v>86</v>
      </c>
      <c r="P756" s="23">
        <f>COUNTIFS($H$4:$H$744,"&gt;0",$K$4:$K$744,0)</f>
        <v>75</v>
      </c>
      <c r="Q756" s="23">
        <f>COUNTIFS($I$4:$I$744,"&gt;0",$K$4:$K$744,0)</f>
        <v>30</v>
      </c>
      <c r="R756" s="23">
        <f>COUNTIFS($J$4:$J$744,"&gt;0",$K$4:$K$744,0)</f>
        <v>57</v>
      </c>
    </row>
    <row r="757" spans="1:18">
      <c r="B757" s="62" t="s">
        <v>829</v>
      </c>
      <c r="C757" s="68">
        <f t="shared" ref="C757:H757" si="7">(M755/(M755+M756))*100</f>
        <v>12.935323383084576</v>
      </c>
      <c r="D757" s="81">
        <f t="shared" si="7"/>
        <v>20.689655172413794</v>
      </c>
      <c r="E757" s="81">
        <f t="shared" si="7"/>
        <v>20.37037037037037</v>
      </c>
      <c r="F757" s="81">
        <f t="shared" si="7"/>
        <v>16.666666666666664</v>
      </c>
      <c r="G757" s="81">
        <f t="shared" si="7"/>
        <v>26.829268292682929</v>
      </c>
      <c r="H757" s="81">
        <f t="shared" si="7"/>
        <v>25</v>
      </c>
      <c r="I757" s="81"/>
      <c r="J757" s="3"/>
      <c r="K757" s="61" t="s">
        <v>767</v>
      </c>
      <c r="L757" s="63"/>
      <c r="M757" s="63">
        <f>COUNTIFS($E$4:$E$744,0,$K$4:$K$744,"&gt;0")</f>
        <v>5</v>
      </c>
      <c r="N757" s="23">
        <f>COUNTIFS($F$4:$F$744,0,$K$4:$K$744,"&gt;0")</f>
        <v>7</v>
      </c>
      <c r="O757" s="23">
        <f>COUNTIFS($G$4:$G$744,0,$K$4:$K$744,"&gt;0")</f>
        <v>7</v>
      </c>
      <c r="P757" s="23">
        <f>COUNTIFS($H$4:$H$744,0,$K$4:$K$744,"&gt;0")</f>
        <v>10</v>
      </c>
      <c r="Q757" s="23">
        <f>COUNTIFS($I$4:$I$744,0,$K$4:$K$744,"&gt;0")</f>
        <v>18</v>
      </c>
      <c r="R757" s="23">
        <f>COUNTIFS($J$4:$J$744,0,$K$4:$K$744,"&gt;0")</f>
        <v>10</v>
      </c>
    </row>
    <row r="758" spans="1:18">
      <c r="B758" s="62" t="s">
        <v>830</v>
      </c>
      <c r="C758" s="68">
        <f t="shared" ref="C758:H758" si="8">(M758/(M758+M757))*100</f>
        <v>97.663551401869171</v>
      </c>
      <c r="D758" s="81">
        <f t="shared" si="8"/>
        <v>97.63513513513513</v>
      </c>
      <c r="E758" s="81">
        <f t="shared" si="8"/>
        <v>97.704918032786878</v>
      </c>
      <c r="F758" s="81">
        <f t="shared" si="8"/>
        <v>92.592592592592595</v>
      </c>
      <c r="G758" s="81">
        <f t="shared" si="8"/>
        <v>95.174262734584445</v>
      </c>
      <c r="H758" s="81">
        <f t="shared" si="8"/>
        <v>97.041420118343197</v>
      </c>
      <c r="I758" s="81"/>
      <c r="J758" s="3"/>
      <c r="K758" s="3" t="s">
        <v>769</v>
      </c>
      <c r="L758" s="3"/>
      <c r="M758" s="63">
        <f>COUNTIFS($E$4:$E$744,0,$K$4:$K$744,0)</f>
        <v>209</v>
      </c>
      <c r="N758" s="23">
        <f>COUNTIFS($F$4:$F$744,0,$K$4:$K$744,0)</f>
        <v>289</v>
      </c>
      <c r="O758" s="23">
        <f>COUNTIFS($G$4:$G$744,0,$K$4:$K$744,0)</f>
        <v>298</v>
      </c>
      <c r="P758" s="23">
        <f>COUNTIFS($H$4:$H$744,0,$K$4:$K$744,0)</f>
        <v>125</v>
      </c>
      <c r="Q758" s="23">
        <f>COUNTIFS($I$4:$I$744,0,$K$4:$K$744,0)</f>
        <v>355</v>
      </c>
      <c r="R758" s="23">
        <f>COUNTIFS($J$4:$J$744,0,$K$4:$K$744,0)</f>
        <v>328</v>
      </c>
    </row>
    <row r="759" spans="1:18">
      <c r="B759" s="62" t="s">
        <v>831</v>
      </c>
      <c r="C759" s="68">
        <f>(C757/100)/(1-(C758/100))</f>
        <v>5.5363184079602377</v>
      </c>
      <c r="D759" s="81">
        <f t="shared" ref="D759:H759" si="9">(D757/100)/(1-(D758/100))</f>
        <v>8.7487684729063897</v>
      </c>
      <c r="E759" s="81">
        <f t="shared" si="9"/>
        <v>8.8756613756613572</v>
      </c>
      <c r="F759" s="81">
        <f t="shared" si="9"/>
        <v>2.2499999999999996</v>
      </c>
      <c r="G759" s="81">
        <f t="shared" si="9"/>
        <v>5.5596205962059591</v>
      </c>
      <c r="H759" s="81">
        <f t="shared" si="9"/>
        <v>8.4500000000000206</v>
      </c>
      <c r="I759" s="81"/>
      <c r="J759" s="3"/>
      <c r="K759" s="3"/>
      <c r="L759" s="3"/>
      <c r="M759" s="3"/>
    </row>
    <row r="760" spans="1:18">
      <c r="B760" s="62" t="s">
        <v>832</v>
      </c>
      <c r="C760" s="50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8">
      <c r="B761" s="62" t="s">
        <v>827</v>
      </c>
      <c r="C761" s="68">
        <f t="shared" ref="C761:H761" si="10">(M761/(M761+M763))*100</f>
        <v>56.521739130434781</v>
      </c>
      <c r="D761" s="81">
        <f t="shared" si="10"/>
        <v>35.294117647058826</v>
      </c>
      <c r="E761" s="81">
        <f t="shared" si="10"/>
        <v>39.285714285714285</v>
      </c>
      <c r="F761" s="81">
        <f t="shared" si="10"/>
        <v>13.043478260869565</v>
      </c>
      <c r="G761" s="81">
        <f t="shared" si="10"/>
        <v>24.489795918367346</v>
      </c>
      <c r="H761" s="81">
        <f t="shared" si="10"/>
        <v>34.693877551020407</v>
      </c>
      <c r="I761" s="81"/>
      <c r="J761" s="3"/>
      <c r="K761" s="61" t="s">
        <v>770</v>
      </c>
      <c r="L761" s="61"/>
      <c r="M761" s="63">
        <f>COUNTIFS($E$4:$E$744,"&gt;0",$L$4:$L$744,"&gt;0")</f>
        <v>39</v>
      </c>
      <c r="N761" s="23">
        <f>COUNTIFS($F$4:$F$744,"&gt;0",$L$4:$L$744,"&gt;0")</f>
        <v>24</v>
      </c>
      <c r="O761" s="23">
        <f>COUNTIFS($G$4:$G$744,"&gt;0",$L$4:$L$744,"&gt;0")</f>
        <v>11</v>
      </c>
      <c r="P761" s="23">
        <f>COUNTIFS($H$4:$H$744,"&gt;0",$L$4:$L$744,"&gt;0")</f>
        <v>3</v>
      </c>
      <c r="Q761" s="23">
        <f>COUNTIFS($I$4:$I$744,"&gt;0",$L$4:$L$744,"&gt;0")</f>
        <v>12</v>
      </c>
      <c r="R761" s="23">
        <f>COUNTIFS($J$4:$J$744,"&gt;0",$L$4:$L$744,"&gt;0")</f>
        <v>17</v>
      </c>
    </row>
    <row r="762" spans="1:18">
      <c r="B762" s="62" t="s">
        <v>828</v>
      </c>
      <c r="C762" s="68">
        <f t="shared" ref="C762:H762" si="11">(M764/(M764+M762))*100</f>
        <v>47.887323943661968</v>
      </c>
      <c r="D762" s="81">
        <f t="shared" si="11"/>
        <v>68.632075471698116</v>
      </c>
      <c r="E762" s="81">
        <f t="shared" si="11"/>
        <v>71.028037383177562</v>
      </c>
      <c r="F762" s="81">
        <f t="shared" si="11"/>
        <v>56.930693069306926</v>
      </c>
      <c r="G762" s="81">
        <f t="shared" si="11"/>
        <v>88.679245283018872</v>
      </c>
      <c r="H762" s="81">
        <f t="shared" si="11"/>
        <v>80.59299191374663</v>
      </c>
      <c r="I762" s="81"/>
      <c r="J762" s="3"/>
      <c r="K762" s="3" t="s">
        <v>772</v>
      </c>
      <c r="L762" s="3"/>
      <c r="M762" s="63">
        <f>COUNTIFS($E$4:$E$744,"&gt;0",$L$4:$L$744,0)</f>
        <v>222</v>
      </c>
      <c r="N762" s="23">
        <f>COUNTIFS($F$4:$F$744,"&gt;0",$L$4:$L$744,0)</f>
        <v>133</v>
      </c>
      <c r="O762" s="23">
        <f>COUNTIFS($G$4:$G$744,"&gt;0",$L$4:$L$744,0)</f>
        <v>93</v>
      </c>
      <c r="P762" s="23">
        <f>COUNTIFS($H$4:$H$744,"&gt;0",$L$4:$L$744,0)</f>
        <v>87</v>
      </c>
      <c r="Q762" s="23">
        <f>COUNTIFS($I$4:$I$744,"&gt;0",$L$4:$L$744,0)</f>
        <v>42</v>
      </c>
      <c r="R762" s="23">
        <f>COUNTIFS($J$4:$J$744,"&gt;0",$L$4:$L$744,0)</f>
        <v>72</v>
      </c>
    </row>
    <row r="763" spans="1:18">
      <c r="B763" s="62" t="s">
        <v>829</v>
      </c>
      <c r="C763" s="68">
        <f t="shared" ref="C763:H763" si="12">(M761/(M761+M762))*100</f>
        <v>14.942528735632186</v>
      </c>
      <c r="D763" s="81">
        <f t="shared" si="12"/>
        <v>15.286624203821656</v>
      </c>
      <c r="E763" s="81">
        <f t="shared" si="12"/>
        <v>10.576923076923077</v>
      </c>
      <c r="F763" s="81">
        <f t="shared" si="12"/>
        <v>3.3333333333333335</v>
      </c>
      <c r="G763" s="81">
        <f t="shared" si="12"/>
        <v>22.222222222222221</v>
      </c>
      <c r="H763" s="81">
        <f t="shared" si="12"/>
        <v>19.101123595505616</v>
      </c>
      <c r="I763" s="81"/>
      <c r="J763" s="3"/>
      <c r="K763" s="61" t="s">
        <v>771</v>
      </c>
      <c r="L763" s="63"/>
      <c r="M763" s="63">
        <f>COUNTIFS($E$4:$E$744,0,$L$4:$L$744,"&gt;0")</f>
        <v>30</v>
      </c>
      <c r="N763" s="23">
        <f>COUNTIFS($F$4:$F$744,0,$L$4:$L$744,"&gt;0")</f>
        <v>44</v>
      </c>
      <c r="O763" s="23">
        <f>COUNTIFS($G$4:$G$744,0,$L$4:$L$744,"&gt;0")</f>
        <v>17</v>
      </c>
      <c r="P763" s="23">
        <f>COUNTIFS($H$4:$H$744,0,$L$4:$L$744,"&gt;0")</f>
        <v>20</v>
      </c>
      <c r="Q763" s="23">
        <f>COUNTIFS($I$4:$I$744,0,$L$4:$L$744,"&gt;0")</f>
        <v>37</v>
      </c>
      <c r="R763" s="23">
        <f>COUNTIFS($J$4:$J$744,0,$L$4:$L$744,"&gt;0")</f>
        <v>32</v>
      </c>
    </row>
    <row r="764" spans="1:18">
      <c r="B764" s="62" t="s">
        <v>830</v>
      </c>
      <c r="C764" s="68">
        <f t="shared" ref="C764:H764" si="13">(M764/(M764+M763))*100</f>
        <v>87.179487179487182</v>
      </c>
      <c r="D764" s="81">
        <f t="shared" si="13"/>
        <v>86.865671641791039</v>
      </c>
      <c r="E764" s="81">
        <f t="shared" si="13"/>
        <v>93.061224489795919</v>
      </c>
      <c r="F764" s="81">
        <f t="shared" si="13"/>
        <v>85.18518518518519</v>
      </c>
      <c r="G764" s="81">
        <f t="shared" si="13"/>
        <v>89.89071038251366</v>
      </c>
      <c r="H764" s="81">
        <f t="shared" si="13"/>
        <v>90.332326283987925</v>
      </c>
      <c r="I764" s="81"/>
      <c r="J764" s="3"/>
      <c r="K764" s="3" t="s">
        <v>773</v>
      </c>
      <c r="L764" s="3"/>
      <c r="M764" s="63">
        <f>COUNTIFS($E$4:$E$744,0,$L$4:$L$744,0)</f>
        <v>204</v>
      </c>
      <c r="N764" s="23">
        <f>COUNTIFS($F$4:$F$744,0,$L$4:$L$744,0)</f>
        <v>291</v>
      </c>
      <c r="O764" s="23">
        <f>COUNTIFS($G$4:$G$744,0,$L$4:$L$744,0)</f>
        <v>228</v>
      </c>
      <c r="P764" s="23">
        <f>COUNTIFS($H$4:$H$744,0,$L$4:$L$744,0)</f>
        <v>115</v>
      </c>
      <c r="Q764" s="23">
        <f>COUNTIFS($I$4:$I$744,0,$L$4:$L$744,0)</f>
        <v>329</v>
      </c>
      <c r="R764" s="23">
        <f>COUNTIFS($J$4:$J$744,0,$L$4:$L$744,0)</f>
        <v>299</v>
      </c>
    </row>
    <row r="765" spans="1:18">
      <c r="B765" s="62" t="s">
        <v>831</v>
      </c>
      <c r="C765" s="68">
        <f t="shared" ref="C765:H765" si="14">(C763/100)/(1-(C764/100))</f>
        <v>1.1655172413793105</v>
      </c>
      <c r="D765" s="81">
        <f t="shared" si="14"/>
        <v>1.1638679791546032</v>
      </c>
      <c r="E765" s="81">
        <f t="shared" si="14"/>
        <v>1.524321266968327</v>
      </c>
      <c r="F765" s="81">
        <f t="shared" si="14"/>
        <v>0.22500000000000001</v>
      </c>
      <c r="G765" s="81">
        <f t="shared" si="14"/>
        <v>2.198198198198198</v>
      </c>
      <c r="H765" s="81">
        <f t="shared" si="14"/>
        <v>1.9757724719101148</v>
      </c>
      <c r="I765" s="3"/>
      <c r="J765" s="3"/>
      <c r="K765" s="3"/>
      <c r="L765" s="3"/>
      <c r="M765" s="3"/>
    </row>
    <row r="766" spans="1:18">
      <c r="A766" s="13"/>
      <c r="B766" s="13"/>
      <c r="C766" s="19"/>
      <c r="D766" s="19"/>
      <c r="E766" s="19"/>
      <c r="F766" s="19"/>
      <c r="G766" s="19"/>
      <c r="H766" s="19"/>
      <c r="I766" s="19"/>
      <c r="M766" s="23"/>
      <c r="N766" s="23"/>
    </row>
    <row r="767" spans="1:18">
      <c r="A767" s="13"/>
      <c r="B767" s="13"/>
      <c r="C767" s="19"/>
      <c r="D767" s="19"/>
      <c r="E767" s="19"/>
      <c r="F767" s="19"/>
      <c r="G767" s="19"/>
      <c r="H767" s="19"/>
      <c r="I767" s="19"/>
    </row>
    <row r="768" spans="1:18">
      <c r="A768" s="13"/>
      <c r="B768" s="13"/>
      <c r="C768" s="19"/>
      <c r="D768" s="19"/>
      <c r="E768" s="19"/>
      <c r="F768" s="19"/>
      <c r="G768" s="19"/>
      <c r="H768" s="19"/>
      <c r="I768" s="19"/>
      <c r="K768" s="13"/>
      <c r="L768" s="13"/>
      <c r="M768" s="23"/>
      <c r="N768" s="23"/>
    </row>
    <row r="769" spans="1:14">
      <c r="A769" s="13"/>
      <c r="B769" s="13"/>
      <c r="C769" s="19"/>
      <c r="D769" s="19"/>
      <c r="E769" s="19"/>
      <c r="F769" s="19"/>
      <c r="G769" s="19"/>
      <c r="H769" s="19"/>
      <c r="I769" s="19"/>
      <c r="M769" s="23"/>
      <c r="N769" s="23"/>
    </row>
    <row r="770" spans="1:14">
      <c r="A770" s="13"/>
      <c r="B770" s="13"/>
      <c r="C770" s="19"/>
      <c r="D770" s="19"/>
      <c r="E770" s="19"/>
      <c r="F770" s="19"/>
      <c r="G770" s="19"/>
      <c r="H770" s="19"/>
      <c r="I770" s="19"/>
      <c r="K770" s="13"/>
      <c r="L770" s="23"/>
      <c r="M770" s="23"/>
      <c r="N770" s="23"/>
    </row>
    <row r="771" spans="1:14">
      <c r="A771" s="13"/>
      <c r="B771" s="13"/>
      <c r="C771" s="19"/>
      <c r="D771" s="19"/>
      <c r="E771" s="19"/>
      <c r="F771" s="19"/>
      <c r="G771" s="19"/>
      <c r="H771" s="19"/>
      <c r="I771" s="19"/>
      <c r="M771" s="23"/>
      <c r="N771" s="23"/>
    </row>
    <row r="777" spans="1:14">
      <c r="A777" s="6"/>
    </row>
    <row r="778" spans="1:14">
      <c r="A778" s="2"/>
    </row>
    <row r="779" spans="1:14">
      <c r="A779" s="2"/>
    </row>
    <row r="780" spans="1:14">
      <c r="A780" s="2"/>
    </row>
    <row r="781" spans="1:14">
      <c r="A781" s="2"/>
    </row>
    <row r="783" spans="1:14">
      <c r="A783" s="6"/>
    </row>
    <row r="784" spans="1:14">
      <c r="A784" s="2"/>
    </row>
    <row r="785" spans="1:1">
      <c r="A785" s="2"/>
    </row>
    <row r="786" spans="1:1">
      <c r="A786" s="2"/>
    </row>
    <row r="787" spans="1:1">
      <c r="A787" s="2"/>
    </row>
  </sheetData>
  <conditionalFormatting sqref="E28:F51 E88:F113 E141:F148 E178:F187 E191:F203 E212:F217 E235:F240 E247:F253 G125:M127 E128:M132 G4:M119 E120:M124 G145:M148 E149:M175 G176:M203 E204:M210 E135:M140 G211:M253 E254:M744 G133:M134 G141:M143">
    <cfRule type="cellIs" dxfId="30" priority="39" operator="greaterThan">
      <formula>0</formula>
    </cfRule>
  </conditionalFormatting>
  <conditionalFormatting sqref="G144:J144 L144:M144">
    <cfRule type="cellIs" dxfId="29" priority="38" operator="greaterThan">
      <formula>0</formula>
    </cfRule>
  </conditionalFormatting>
  <conditionalFormatting sqref="K144">
    <cfRule type="cellIs" dxfId="28" priority="29" operator="greaterThan">
      <formula>0</formula>
    </cfRule>
  </conditionalFormatting>
  <conditionalFormatting sqref="E4:F15">
    <cfRule type="cellIs" dxfId="27" priority="26" operator="greaterThan">
      <formula>0</formula>
    </cfRule>
  </conditionalFormatting>
  <conditionalFormatting sqref="E16:F27">
    <cfRule type="cellIs" dxfId="26" priority="23" operator="greaterThan">
      <formula>0</formula>
    </cfRule>
  </conditionalFormatting>
  <conditionalFormatting sqref="E52:F75">
    <cfRule type="cellIs" dxfId="25" priority="16" operator="greaterThan">
      <formula>0</formula>
    </cfRule>
  </conditionalFormatting>
  <conditionalFormatting sqref="E76:F87">
    <cfRule type="cellIs" dxfId="24" priority="15" operator="greaterThan">
      <formula>0</formula>
    </cfRule>
  </conditionalFormatting>
  <conditionalFormatting sqref="E125:F127 E133:F134">
    <cfRule type="cellIs" dxfId="23" priority="8" operator="greaterThan">
      <formula>0</formula>
    </cfRule>
  </conditionalFormatting>
  <conditionalFormatting sqref="E176:F177 E188:F190">
    <cfRule type="cellIs" dxfId="22" priority="6" operator="greaterThan">
      <formula>0</formula>
    </cfRule>
  </conditionalFormatting>
  <conditionalFormatting sqref="E211:F211">
    <cfRule type="cellIs" dxfId="21" priority="5" operator="greaterThan">
      <formula>0</formula>
    </cfRule>
  </conditionalFormatting>
  <conditionalFormatting sqref="E218:F234">
    <cfRule type="cellIs" dxfId="20" priority="4" operator="greaterThan">
      <formula>0</formula>
    </cfRule>
  </conditionalFormatting>
  <conditionalFormatting sqref="E241:F246">
    <cfRule type="cellIs" dxfId="19" priority="3" operator="greaterThan">
      <formula>0</formula>
    </cfRule>
  </conditionalFormatting>
  <conditionalFormatting sqref="E114:F119">
    <cfRule type="cellIs" dxfId="18" priority="2" operator="greaterThan">
      <formula>0</formula>
    </cfRule>
  </conditionalFormatting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1"/>
  <sheetViews>
    <sheetView workbookViewId="0">
      <pane ySplit="3" topLeftCell="A4" activePane="bottomLeft" state="frozen"/>
      <selection pane="bottomLeft" activeCell="L3" sqref="L3:N3"/>
    </sheetView>
  </sheetViews>
  <sheetFormatPr defaultRowHeight="15.75"/>
  <cols>
    <col min="1" max="1" width="6.25" customWidth="1"/>
    <col min="2" max="2" width="11.25" customWidth="1"/>
    <col min="3" max="3" width="7.25" customWidth="1"/>
    <col min="4" max="4" width="10.75" customWidth="1"/>
    <col min="5" max="5" width="7.75" customWidth="1"/>
    <col min="6" max="6" width="8" customWidth="1"/>
    <col min="7" max="10" width="9" customWidth="1"/>
  </cols>
  <sheetData>
    <row r="1" spans="1:13">
      <c r="A1" t="s">
        <v>581</v>
      </c>
      <c r="B1" t="s">
        <v>580</v>
      </c>
      <c r="C1" s="39" t="s">
        <v>79</v>
      </c>
      <c r="D1" s="39" t="s">
        <v>79</v>
      </c>
      <c r="E1" s="13" t="s">
        <v>1</v>
      </c>
      <c r="F1" s="13" t="s">
        <v>2</v>
      </c>
      <c r="G1" s="13" t="s">
        <v>85</v>
      </c>
      <c r="H1" s="13" t="s">
        <v>177</v>
      </c>
      <c r="I1" s="13" t="s">
        <v>97</v>
      </c>
      <c r="J1" s="13" t="s">
        <v>96</v>
      </c>
      <c r="K1" s="13" t="s">
        <v>86</v>
      </c>
      <c r="L1" s="13" t="s">
        <v>819</v>
      </c>
      <c r="M1" s="18" t="s">
        <v>78</v>
      </c>
    </row>
    <row r="2" spans="1:13">
      <c r="A2" t="s">
        <v>83</v>
      </c>
      <c r="B2" t="s">
        <v>83</v>
      </c>
      <c r="C2" s="39" t="s">
        <v>83</v>
      </c>
      <c r="D2" s="39" t="s">
        <v>88</v>
      </c>
      <c r="E2" s="13"/>
      <c r="F2" s="13"/>
      <c r="G2" s="13"/>
      <c r="H2" s="13"/>
      <c r="I2" s="13" t="s">
        <v>4</v>
      </c>
      <c r="J2" s="13" t="s">
        <v>4</v>
      </c>
      <c r="K2" s="13" t="s">
        <v>77</v>
      </c>
      <c r="L2" s="13" t="s">
        <v>77</v>
      </c>
      <c r="M2" s="18" t="s">
        <v>77</v>
      </c>
    </row>
    <row r="3" spans="1:13">
      <c r="A3" s="9"/>
      <c r="B3" s="9"/>
      <c r="C3" s="53"/>
      <c r="D3" s="53"/>
      <c r="E3" s="54" t="s">
        <v>472</v>
      </c>
      <c r="F3" s="54" t="s">
        <v>472</v>
      </c>
      <c r="G3" s="54" t="s">
        <v>472</v>
      </c>
      <c r="H3" s="54" t="s">
        <v>472</v>
      </c>
      <c r="I3" s="54" t="s">
        <v>473</v>
      </c>
      <c r="J3" s="54" t="s">
        <v>473</v>
      </c>
      <c r="K3" s="53" t="s">
        <v>820</v>
      </c>
      <c r="L3" s="53" t="s">
        <v>821</v>
      </c>
      <c r="M3" s="55" t="s">
        <v>474</v>
      </c>
    </row>
    <row r="4" spans="1:13">
      <c r="A4">
        <v>1</v>
      </c>
      <c r="B4">
        <v>16</v>
      </c>
      <c r="C4" s="13">
        <v>1</v>
      </c>
      <c r="D4" s="26">
        <v>33875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</row>
    <row r="5" spans="1:13">
      <c r="A5">
        <v>1</v>
      </c>
      <c r="B5">
        <v>16</v>
      </c>
      <c r="C5" s="13">
        <v>2</v>
      </c>
      <c r="D5" s="26">
        <v>33903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</row>
    <row r="6" spans="1:13">
      <c r="A6">
        <v>1</v>
      </c>
      <c r="B6">
        <v>16</v>
      </c>
      <c r="C6" s="13">
        <v>3</v>
      </c>
      <c r="D6" s="26">
        <v>33945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</row>
    <row r="7" spans="1:13">
      <c r="A7">
        <v>1</v>
      </c>
      <c r="B7">
        <v>16</v>
      </c>
      <c r="C7" s="13">
        <v>4</v>
      </c>
      <c r="D7" s="26">
        <v>33966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</row>
    <row r="8" spans="1:13">
      <c r="A8">
        <v>1</v>
      </c>
      <c r="B8">
        <v>16</v>
      </c>
      <c r="C8" s="13">
        <v>5</v>
      </c>
      <c r="D8" s="26">
        <v>33994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</row>
    <row r="9" spans="1:13">
      <c r="A9">
        <v>1</v>
      </c>
      <c r="B9">
        <v>16</v>
      </c>
      <c r="C9" s="13">
        <v>6</v>
      </c>
      <c r="D9" s="26">
        <v>34022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>
      <c r="A10">
        <v>1</v>
      </c>
      <c r="B10">
        <v>16</v>
      </c>
      <c r="C10" s="13">
        <v>7</v>
      </c>
      <c r="D10" s="26">
        <v>34050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</row>
    <row r="11" spans="1:13">
      <c r="A11">
        <v>1</v>
      </c>
      <c r="B11">
        <v>16</v>
      </c>
      <c r="C11" s="13">
        <v>8</v>
      </c>
      <c r="D11" s="26">
        <v>34085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>
      <c r="A12">
        <v>1</v>
      </c>
      <c r="B12">
        <v>16</v>
      </c>
      <c r="C12" s="13">
        <v>9</v>
      </c>
      <c r="D12" s="26">
        <v>34113</v>
      </c>
      <c r="E12" s="31">
        <v>0</v>
      </c>
      <c r="F12" s="31">
        <v>0</v>
      </c>
      <c r="G12" s="31">
        <v>0</v>
      </c>
      <c r="H12" s="31">
        <v>0.7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>
      <c r="A13">
        <v>1</v>
      </c>
      <c r="B13">
        <v>16</v>
      </c>
      <c r="C13" s="13">
        <v>10</v>
      </c>
      <c r="D13" s="26">
        <v>34148</v>
      </c>
      <c r="E13" s="31">
        <v>0</v>
      </c>
      <c r="F13" s="31">
        <v>0</v>
      </c>
      <c r="G13" s="31">
        <v>0</v>
      </c>
      <c r="H13" s="31">
        <v>0.3</v>
      </c>
      <c r="I13" s="31">
        <v>0</v>
      </c>
      <c r="J13" s="31">
        <v>0</v>
      </c>
      <c r="K13" s="31">
        <v>0</v>
      </c>
      <c r="L13" s="31">
        <v>3.8017499525997839E-2</v>
      </c>
      <c r="M13" s="31">
        <v>3.8017499525997839E-2</v>
      </c>
    </row>
    <row r="14" spans="1:13">
      <c r="A14">
        <v>1</v>
      </c>
      <c r="B14">
        <v>16</v>
      </c>
      <c r="C14" s="13">
        <v>11</v>
      </c>
      <c r="D14" s="26">
        <v>34176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>
      <c r="A15">
        <v>1</v>
      </c>
      <c r="B15">
        <v>16</v>
      </c>
      <c r="C15" s="13">
        <v>12</v>
      </c>
      <c r="D15" s="26">
        <v>34204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>
      <c r="A16">
        <v>1</v>
      </c>
      <c r="B16">
        <v>18</v>
      </c>
      <c r="C16" s="13">
        <v>1</v>
      </c>
      <c r="D16" s="26">
        <v>33876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>
        <v>1</v>
      </c>
      <c r="B17">
        <v>18</v>
      </c>
      <c r="C17" s="13">
        <v>2</v>
      </c>
      <c r="D17" s="26">
        <v>33903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>
        <v>1</v>
      </c>
      <c r="B18">
        <v>18</v>
      </c>
      <c r="C18" s="13">
        <v>3</v>
      </c>
      <c r="D18" s="26">
        <v>33945</v>
      </c>
      <c r="E18" s="31">
        <v>1.7</v>
      </c>
      <c r="F18" s="31">
        <v>1</v>
      </c>
      <c r="G18" s="31">
        <v>0</v>
      </c>
      <c r="H18" s="31">
        <v>0</v>
      </c>
      <c r="I18" s="31">
        <v>0</v>
      </c>
      <c r="J18" s="31">
        <v>4.0000000000000001E-3</v>
      </c>
      <c r="K18" s="31">
        <v>0</v>
      </c>
      <c r="L18" s="31">
        <v>0</v>
      </c>
      <c r="M18" s="31">
        <v>0</v>
      </c>
    </row>
    <row r="19" spans="1:13">
      <c r="A19">
        <v>1</v>
      </c>
      <c r="B19">
        <v>18</v>
      </c>
      <c r="C19" s="13">
        <v>4</v>
      </c>
      <c r="D19" s="26">
        <v>33966</v>
      </c>
      <c r="E19" s="31">
        <v>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>
        <v>1</v>
      </c>
      <c r="B20">
        <v>18</v>
      </c>
      <c r="C20" s="13">
        <v>5</v>
      </c>
      <c r="D20" s="26">
        <v>33994</v>
      </c>
      <c r="E20" s="31">
        <v>0.3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>
      <c r="A21">
        <v>1</v>
      </c>
      <c r="B21">
        <v>18</v>
      </c>
      <c r="C21" s="13">
        <v>6</v>
      </c>
      <c r="D21" s="26">
        <v>34022</v>
      </c>
      <c r="E21" s="31">
        <v>0.3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2.0926595496375669E-2</v>
      </c>
      <c r="M21" s="31">
        <v>2.0926595496375669E-2</v>
      </c>
    </row>
    <row r="22" spans="1:13">
      <c r="A22">
        <v>1</v>
      </c>
      <c r="B22">
        <v>18</v>
      </c>
      <c r="C22" s="13">
        <v>7</v>
      </c>
      <c r="D22" s="26">
        <v>34050</v>
      </c>
      <c r="E22" s="31">
        <v>3.7</v>
      </c>
      <c r="F22" s="31">
        <v>0.7</v>
      </c>
      <c r="G22" s="31">
        <v>0.7</v>
      </c>
      <c r="H22" s="31">
        <v>0</v>
      </c>
      <c r="I22" s="31">
        <v>0</v>
      </c>
      <c r="J22" s="31">
        <v>6.2E-2</v>
      </c>
      <c r="K22" s="31">
        <v>0</v>
      </c>
      <c r="L22" s="31">
        <v>0</v>
      </c>
      <c r="M22" s="31">
        <v>0</v>
      </c>
    </row>
    <row r="23" spans="1:13">
      <c r="A23">
        <v>1</v>
      </c>
      <c r="B23">
        <v>18</v>
      </c>
      <c r="C23" s="13">
        <v>8</v>
      </c>
      <c r="D23" s="26">
        <v>34092</v>
      </c>
      <c r="E23" s="31">
        <v>3.7</v>
      </c>
      <c r="F23" s="31">
        <v>0.7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>
      <c r="A24">
        <v>1</v>
      </c>
      <c r="B24">
        <v>18</v>
      </c>
      <c r="C24" s="13">
        <v>9</v>
      </c>
      <c r="D24" s="26">
        <v>34127</v>
      </c>
      <c r="E24" s="31">
        <v>0.3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4.0140625778226371E-2</v>
      </c>
      <c r="M24" s="31">
        <v>4.0140625778226371E-2</v>
      </c>
    </row>
    <row r="25" spans="1:13">
      <c r="A25">
        <v>1</v>
      </c>
      <c r="B25">
        <v>18</v>
      </c>
      <c r="C25" s="13">
        <v>10</v>
      </c>
      <c r="D25" s="26">
        <v>34148</v>
      </c>
      <c r="E25" s="31">
        <v>7.7</v>
      </c>
      <c r="F25" s="31">
        <v>1.7</v>
      </c>
      <c r="G25" s="31">
        <v>1</v>
      </c>
      <c r="H25" s="31">
        <v>0</v>
      </c>
      <c r="I25" s="31">
        <v>0</v>
      </c>
      <c r="J25" s="31">
        <v>1.4999999999999999E-2</v>
      </c>
      <c r="K25" s="31">
        <v>0</v>
      </c>
      <c r="L25" s="31">
        <v>0</v>
      </c>
      <c r="M25" s="31">
        <v>0</v>
      </c>
    </row>
    <row r="26" spans="1:13">
      <c r="A26">
        <v>1</v>
      </c>
      <c r="B26">
        <v>18</v>
      </c>
      <c r="C26" s="13">
        <v>11</v>
      </c>
      <c r="D26" s="26">
        <v>34176</v>
      </c>
      <c r="E26" s="31">
        <v>0.3</v>
      </c>
      <c r="F26" s="31">
        <v>0.3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>
        <v>1</v>
      </c>
      <c r="B27">
        <v>18</v>
      </c>
      <c r="C27" s="13">
        <v>12</v>
      </c>
      <c r="D27" s="26">
        <v>34204</v>
      </c>
      <c r="E27" s="31">
        <v>1</v>
      </c>
      <c r="F27" s="31">
        <v>0.7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>
        <v>1</v>
      </c>
      <c r="B28">
        <v>29</v>
      </c>
      <c r="C28" s="13">
        <v>1</v>
      </c>
      <c r="D28" s="26">
        <v>33876</v>
      </c>
      <c r="E28" s="31">
        <v>23</v>
      </c>
      <c r="F28" s="31">
        <v>4.3</v>
      </c>
      <c r="G28" s="31">
        <v>3.3</v>
      </c>
      <c r="H28" s="31">
        <v>0</v>
      </c>
      <c r="I28" s="31">
        <v>0</v>
      </c>
      <c r="J28" s="31">
        <v>0.79200000000000004</v>
      </c>
      <c r="K28" s="31">
        <v>6.6E-3</v>
      </c>
      <c r="L28" s="31">
        <v>0</v>
      </c>
      <c r="M28" s="31">
        <v>6.6E-3</v>
      </c>
    </row>
    <row r="29" spans="1:13">
      <c r="A29">
        <v>1</v>
      </c>
      <c r="B29">
        <v>29</v>
      </c>
      <c r="C29" s="13">
        <v>2</v>
      </c>
      <c r="D29" s="26">
        <v>33904</v>
      </c>
      <c r="E29" s="31">
        <v>990</v>
      </c>
      <c r="F29" s="31">
        <v>256.7</v>
      </c>
      <c r="G29" s="31">
        <v>5.7</v>
      </c>
      <c r="H29" s="31">
        <v>0</v>
      </c>
      <c r="I29" s="31">
        <v>0.9</v>
      </c>
      <c r="J29" s="31">
        <v>48.198</v>
      </c>
      <c r="K29" s="31">
        <v>1.2E-2</v>
      </c>
      <c r="L29" s="31">
        <v>0</v>
      </c>
      <c r="M29" s="31">
        <v>1.2E-2</v>
      </c>
    </row>
    <row r="30" spans="1:13">
      <c r="A30">
        <v>1</v>
      </c>
      <c r="B30">
        <v>29</v>
      </c>
      <c r="C30" s="13">
        <v>3</v>
      </c>
      <c r="D30" s="26">
        <v>33939</v>
      </c>
      <c r="E30" s="31">
        <v>40.299999999999997</v>
      </c>
      <c r="F30" s="31">
        <v>15.7</v>
      </c>
      <c r="G30" s="31">
        <v>3.7</v>
      </c>
      <c r="H30" s="31">
        <v>0</v>
      </c>
      <c r="I30" s="31">
        <v>0.154</v>
      </c>
      <c r="J30" s="31">
        <v>0.871</v>
      </c>
      <c r="K30" s="31">
        <v>0</v>
      </c>
      <c r="L30" s="31">
        <v>0</v>
      </c>
      <c r="M30" s="31">
        <v>0</v>
      </c>
    </row>
    <row r="31" spans="1:13">
      <c r="A31">
        <v>1</v>
      </c>
      <c r="B31">
        <v>29</v>
      </c>
      <c r="C31" s="13">
        <v>4</v>
      </c>
      <c r="D31" s="26">
        <v>33974</v>
      </c>
      <c r="E31" s="31">
        <v>119.7</v>
      </c>
      <c r="F31" s="31">
        <v>13.3</v>
      </c>
      <c r="G31" s="31">
        <v>99.7</v>
      </c>
      <c r="H31" s="31">
        <v>1</v>
      </c>
      <c r="I31" s="31">
        <v>0.11</v>
      </c>
      <c r="J31" s="31">
        <v>0.96599999999999997</v>
      </c>
      <c r="K31" s="31">
        <v>2.7E-2</v>
      </c>
      <c r="L31" s="31">
        <v>9.5577056995084075E-3</v>
      </c>
      <c r="M31" s="31">
        <v>3.6557705699508405E-2</v>
      </c>
    </row>
    <row r="32" spans="1:13">
      <c r="A32">
        <v>1</v>
      </c>
      <c r="B32">
        <v>29</v>
      </c>
      <c r="C32" s="13">
        <v>5</v>
      </c>
      <c r="D32" s="26">
        <v>33995</v>
      </c>
      <c r="E32" s="31">
        <v>275.5</v>
      </c>
      <c r="F32" s="31">
        <v>8</v>
      </c>
      <c r="G32" s="31">
        <v>22</v>
      </c>
      <c r="H32" s="31">
        <v>0.3</v>
      </c>
      <c r="I32" s="31">
        <v>2.4E-2</v>
      </c>
      <c r="J32" s="31">
        <v>0.38100000000000001</v>
      </c>
      <c r="K32" s="31">
        <v>8.5999999999999998E-4</v>
      </c>
      <c r="L32" s="31">
        <v>0</v>
      </c>
      <c r="M32" s="31">
        <v>8.5999999999999998E-4</v>
      </c>
    </row>
    <row r="33" spans="1:13">
      <c r="A33">
        <v>1</v>
      </c>
      <c r="B33">
        <v>29</v>
      </c>
      <c r="C33" s="13">
        <v>6</v>
      </c>
      <c r="D33" s="26">
        <v>34023</v>
      </c>
      <c r="E33" s="31">
        <v>50</v>
      </c>
      <c r="F33" s="31">
        <v>3.3</v>
      </c>
      <c r="G33" s="31">
        <v>4.7</v>
      </c>
      <c r="H33" s="31">
        <v>0</v>
      </c>
      <c r="I33" s="31">
        <v>6.2E-2</v>
      </c>
      <c r="J33" s="31">
        <v>0.188</v>
      </c>
      <c r="K33" s="31">
        <v>0</v>
      </c>
      <c r="L33" s="31">
        <v>0</v>
      </c>
      <c r="M33" s="31">
        <v>0</v>
      </c>
    </row>
    <row r="34" spans="1:13">
      <c r="A34">
        <v>1</v>
      </c>
      <c r="B34">
        <v>29</v>
      </c>
      <c r="C34" s="13">
        <v>7</v>
      </c>
      <c r="D34" s="26">
        <v>34051</v>
      </c>
      <c r="E34" s="31">
        <v>143.30000000000001</v>
      </c>
      <c r="F34" s="31">
        <v>21.3</v>
      </c>
      <c r="G34" s="31">
        <v>183</v>
      </c>
      <c r="H34" s="31">
        <v>9</v>
      </c>
      <c r="I34" s="31">
        <v>4.8000000000000001E-2</v>
      </c>
      <c r="J34" s="31">
        <v>0.20499999999999999</v>
      </c>
      <c r="K34" s="31">
        <v>0</v>
      </c>
      <c r="L34" s="31">
        <v>0</v>
      </c>
      <c r="M34" s="31">
        <v>0</v>
      </c>
    </row>
    <row r="35" spans="1:13">
      <c r="A35">
        <v>1</v>
      </c>
      <c r="B35">
        <v>29</v>
      </c>
      <c r="C35" s="13">
        <v>8</v>
      </c>
      <c r="D35" s="26">
        <v>34086</v>
      </c>
      <c r="E35" s="31">
        <v>102.7</v>
      </c>
      <c r="F35" s="31">
        <v>13.7</v>
      </c>
      <c r="G35" s="31">
        <v>46.3</v>
      </c>
      <c r="H35" s="31">
        <v>1</v>
      </c>
      <c r="I35" s="31">
        <v>6.9000000000000006E-2</v>
      </c>
      <c r="J35" s="31">
        <v>0.85799999999999998</v>
      </c>
      <c r="K35" s="31">
        <v>0</v>
      </c>
      <c r="L35" s="31">
        <v>0</v>
      </c>
      <c r="M35" s="31">
        <v>0</v>
      </c>
    </row>
    <row r="36" spans="1:13">
      <c r="A36">
        <v>1</v>
      </c>
      <c r="B36">
        <v>29</v>
      </c>
      <c r="C36" s="13">
        <v>9</v>
      </c>
      <c r="D36" s="26">
        <v>34114</v>
      </c>
      <c r="E36" s="31">
        <v>72.3</v>
      </c>
      <c r="F36" s="31">
        <v>2.7</v>
      </c>
      <c r="G36" s="31">
        <v>8</v>
      </c>
      <c r="H36" s="31">
        <v>0</v>
      </c>
      <c r="I36" s="31">
        <v>9.6000000000000002E-2</v>
      </c>
      <c r="J36" s="31">
        <v>2.1150000000000002</v>
      </c>
      <c r="K36" s="31">
        <v>3.7200000000000002E-3</v>
      </c>
      <c r="L36" s="31">
        <v>4.1083902465895245E-2</v>
      </c>
      <c r="M36" s="31">
        <v>4.4803902465895246E-2</v>
      </c>
    </row>
    <row r="37" spans="1:13">
      <c r="A37">
        <v>1</v>
      </c>
      <c r="B37">
        <v>29</v>
      </c>
      <c r="C37" s="13">
        <v>10</v>
      </c>
      <c r="D37" s="26">
        <v>34150</v>
      </c>
      <c r="E37" s="31">
        <v>62.3</v>
      </c>
      <c r="F37" s="31">
        <v>4.3</v>
      </c>
      <c r="G37" s="31">
        <v>23.3</v>
      </c>
      <c r="H37" s="31">
        <v>0</v>
      </c>
      <c r="I37" s="31">
        <v>0.216</v>
      </c>
      <c r="J37" s="31">
        <v>8.94</v>
      </c>
      <c r="K37" s="31">
        <v>2.0999999999999999E-3</v>
      </c>
      <c r="L37" s="31">
        <v>8.0263005817462658E-3</v>
      </c>
      <c r="M37" s="31">
        <v>1.0126300581746265E-2</v>
      </c>
    </row>
    <row r="38" spans="1:13">
      <c r="A38">
        <v>1</v>
      </c>
      <c r="B38">
        <v>29</v>
      </c>
      <c r="C38" s="13">
        <v>11</v>
      </c>
      <c r="D38" s="26">
        <v>34177</v>
      </c>
      <c r="E38" s="31">
        <v>49.7</v>
      </c>
      <c r="F38" s="31">
        <v>8.3000000000000007</v>
      </c>
      <c r="G38" s="31">
        <v>3.3</v>
      </c>
      <c r="H38" s="31">
        <v>0</v>
      </c>
      <c r="I38" s="31">
        <v>4.5730000000000004</v>
      </c>
      <c r="J38" s="31">
        <v>2.84</v>
      </c>
      <c r="K38" s="31">
        <v>0</v>
      </c>
      <c r="L38" s="31">
        <v>0</v>
      </c>
      <c r="M38" s="31">
        <v>0</v>
      </c>
    </row>
    <row r="39" spans="1:13">
      <c r="A39">
        <v>1</v>
      </c>
      <c r="B39">
        <v>29</v>
      </c>
      <c r="C39" s="13">
        <v>12</v>
      </c>
      <c r="D39" s="26">
        <v>34205</v>
      </c>
      <c r="E39" s="31">
        <v>265.7</v>
      </c>
      <c r="F39" s="31">
        <v>58</v>
      </c>
      <c r="G39" s="31">
        <v>23.7</v>
      </c>
      <c r="H39" s="31">
        <v>0</v>
      </c>
      <c r="I39" s="31">
        <v>0.89700000000000002</v>
      </c>
      <c r="J39" s="31">
        <v>5.5949999999999998</v>
      </c>
      <c r="K39" s="31">
        <v>1.059E-2</v>
      </c>
      <c r="L39" s="31">
        <v>2.352290579019773E-2</v>
      </c>
      <c r="M39" s="31">
        <v>3.4112905790197733E-2</v>
      </c>
    </row>
    <row r="40" spans="1:13">
      <c r="A40">
        <v>1</v>
      </c>
      <c r="B40">
        <v>31</v>
      </c>
      <c r="C40" s="13">
        <v>1</v>
      </c>
      <c r="D40" s="26">
        <v>33953</v>
      </c>
      <c r="E40" s="31">
        <v>1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>
      <c r="A41">
        <v>1</v>
      </c>
      <c r="B41">
        <v>31</v>
      </c>
      <c r="C41" s="13">
        <v>2</v>
      </c>
      <c r="D41" s="26">
        <v>33981</v>
      </c>
      <c r="E41" s="31">
        <v>2</v>
      </c>
      <c r="F41" s="31">
        <v>1</v>
      </c>
      <c r="G41" s="31">
        <v>0.7</v>
      </c>
      <c r="H41" s="31">
        <v>0</v>
      </c>
      <c r="I41" s="31">
        <v>0</v>
      </c>
      <c r="J41" s="31">
        <v>0</v>
      </c>
      <c r="K41" s="31">
        <v>0</v>
      </c>
      <c r="L41" s="31">
        <v>4.6049970738927588E-2</v>
      </c>
      <c r="M41" s="31">
        <v>4.6049970738927588E-2</v>
      </c>
    </row>
    <row r="42" spans="1:13">
      <c r="A42">
        <v>1</v>
      </c>
      <c r="B42">
        <v>31</v>
      </c>
      <c r="C42" s="13">
        <v>3</v>
      </c>
      <c r="D42" s="26">
        <v>34009</v>
      </c>
      <c r="E42" s="31">
        <v>1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1.9630000000000002E-2</v>
      </c>
      <c r="L42" s="31">
        <v>4.8310200212967596E-3</v>
      </c>
      <c r="M42" s="31">
        <v>2.4461020021296763E-2</v>
      </c>
    </row>
    <row r="43" spans="1:13">
      <c r="A43">
        <v>1</v>
      </c>
      <c r="B43">
        <v>31</v>
      </c>
      <c r="C43" s="13">
        <v>4</v>
      </c>
      <c r="D43" s="26">
        <v>34037</v>
      </c>
      <c r="E43" s="31">
        <v>1</v>
      </c>
      <c r="F43" s="31">
        <v>0</v>
      </c>
      <c r="G43" s="31">
        <v>0</v>
      </c>
      <c r="H43" s="31">
        <v>0</v>
      </c>
      <c r="I43" s="31">
        <v>5.0000000000000001E-3</v>
      </c>
      <c r="J43" s="31">
        <v>4.4999999999999998E-2</v>
      </c>
      <c r="K43" s="31">
        <v>1.537E-2</v>
      </c>
      <c r="L43" s="31">
        <v>0</v>
      </c>
      <c r="M43" s="31">
        <v>1.537E-2</v>
      </c>
    </row>
    <row r="44" spans="1:13">
      <c r="A44">
        <v>1</v>
      </c>
      <c r="B44">
        <v>31</v>
      </c>
      <c r="C44" s="13">
        <v>5</v>
      </c>
      <c r="D44" s="26">
        <v>34072</v>
      </c>
      <c r="E44" s="31">
        <v>0.7</v>
      </c>
      <c r="F44" s="31">
        <v>0</v>
      </c>
      <c r="G44" s="31">
        <v>0</v>
      </c>
      <c r="H44" s="31">
        <v>0</v>
      </c>
      <c r="I44" s="31">
        <v>0</v>
      </c>
      <c r="J44" s="31">
        <v>8.0000000000000002E-3</v>
      </c>
      <c r="K44" s="31">
        <v>0</v>
      </c>
      <c r="L44" s="31">
        <v>0</v>
      </c>
      <c r="M44" s="31">
        <v>0</v>
      </c>
    </row>
    <row r="45" spans="1:13">
      <c r="A45">
        <v>1</v>
      </c>
      <c r="B45">
        <v>31</v>
      </c>
      <c r="C45" s="13">
        <v>6</v>
      </c>
      <c r="D45" s="26">
        <v>34100</v>
      </c>
      <c r="E45" s="31">
        <v>8.6999999999999993</v>
      </c>
      <c r="F45" s="31">
        <v>1.3</v>
      </c>
      <c r="G45" s="31">
        <v>1</v>
      </c>
      <c r="H45" s="31">
        <v>0</v>
      </c>
      <c r="I45" s="31">
        <v>0</v>
      </c>
      <c r="J45" s="31">
        <v>5.3999999999999999E-2</v>
      </c>
      <c r="K45" s="31">
        <v>1.076E-2</v>
      </c>
      <c r="L45" s="31">
        <v>0</v>
      </c>
      <c r="M45" s="31">
        <v>1.076E-2</v>
      </c>
    </row>
    <row r="46" spans="1:13">
      <c r="A46">
        <v>1</v>
      </c>
      <c r="B46">
        <v>31</v>
      </c>
      <c r="C46" s="13">
        <v>7</v>
      </c>
      <c r="D46" s="26">
        <v>34135</v>
      </c>
      <c r="E46" s="31">
        <v>4</v>
      </c>
      <c r="F46" s="31">
        <v>0.3</v>
      </c>
      <c r="G46" s="31">
        <v>0</v>
      </c>
      <c r="H46" s="31">
        <v>0</v>
      </c>
      <c r="I46" s="31">
        <v>3.0000000000000001E-3</v>
      </c>
      <c r="J46" s="31">
        <v>2.1000000000000001E-2</v>
      </c>
      <c r="K46" s="31">
        <v>0</v>
      </c>
      <c r="L46" s="31">
        <v>4.6406994165155806E-3</v>
      </c>
      <c r="M46" s="31">
        <v>4.6406994165155806E-3</v>
      </c>
    </row>
    <row r="47" spans="1:13">
      <c r="A47">
        <v>1</v>
      </c>
      <c r="B47">
        <v>31</v>
      </c>
      <c r="C47" s="13">
        <v>8</v>
      </c>
      <c r="D47" s="26">
        <v>34163</v>
      </c>
      <c r="E47" s="31">
        <v>2.7</v>
      </c>
      <c r="F47" s="31">
        <v>0.7</v>
      </c>
      <c r="G47" s="31">
        <v>2.7</v>
      </c>
      <c r="H47" s="31">
        <v>0</v>
      </c>
      <c r="I47" s="31">
        <v>3.0000000000000001E-3</v>
      </c>
      <c r="J47" s="31">
        <v>1.883</v>
      </c>
      <c r="K47" s="31">
        <v>0</v>
      </c>
      <c r="L47" s="31">
        <v>1.0147029812574293E-2</v>
      </c>
      <c r="M47" s="31">
        <v>1.0147029812574293E-2</v>
      </c>
    </row>
    <row r="48" spans="1:13">
      <c r="A48">
        <v>1</v>
      </c>
      <c r="B48">
        <v>31</v>
      </c>
      <c r="C48" s="13">
        <v>9</v>
      </c>
      <c r="D48" s="26">
        <v>34191</v>
      </c>
      <c r="E48" s="31">
        <v>3.7</v>
      </c>
      <c r="F48" s="31">
        <v>1</v>
      </c>
      <c r="G48" s="31">
        <v>2</v>
      </c>
      <c r="H48" s="31">
        <v>0.3</v>
      </c>
      <c r="I48" s="31">
        <v>0</v>
      </c>
      <c r="J48" s="31">
        <v>0.1</v>
      </c>
      <c r="K48" s="31">
        <v>9.6100000000000005E-3</v>
      </c>
      <c r="L48" s="31">
        <v>0</v>
      </c>
      <c r="M48" s="31">
        <v>9.6100000000000005E-3</v>
      </c>
    </row>
    <row r="49" spans="1:13">
      <c r="A49">
        <v>1</v>
      </c>
      <c r="B49">
        <v>31</v>
      </c>
      <c r="C49" s="13">
        <v>10</v>
      </c>
      <c r="D49" s="26">
        <v>34226</v>
      </c>
      <c r="E49" s="31">
        <v>2</v>
      </c>
      <c r="F49" s="31">
        <v>0</v>
      </c>
      <c r="G49" s="31">
        <v>0</v>
      </c>
      <c r="H49" s="31">
        <v>0</v>
      </c>
      <c r="I49" s="31">
        <v>0</v>
      </c>
      <c r="J49" s="31">
        <v>3.5000000000000003E-2</v>
      </c>
      <c r="K49" s="31">
        <v>0</v>
      </c>
      <c r="L49" s="31">
        <v>1.7250743727864188E-2</v>
      </c>
      <c r="M49" s="31">
        <v>1.7250743727864188E-2</v>
      </c>
    </row>
    <row r="50" spans="1:13">
      <c r="A50">
        <v>1</v>
      </c>
      <c r="B50">
        <v>31</v>
      </c>
      <c r="C50" s="13">
        <v>11</v>
      </c>
      <c r="D50" s="26">
        <v>34254</v>
      </c>
      <c r="E50" s="31">
        <v>10</v>
      </c>
      <c r="F50" s="31">
        <v>2</v>
      </c>
      <c r="G50" s="31">
        <v>0.7</v>
      </c>
      <c r="H50" s="31">
        <v>0</v>
      </c>
      <c r="I50" s="31">
        <v>0</v>
      </c>
      <c r="J50" s="31">
        <v>1.7999999999999999E-2</v>
      </c>
      <c r="K50" s="31">
        <v>0</v>
      </c>
      <c r="L50" s="31">
        <v>0</v>
      </c>
      <c r="M50" s="31">
        <v>0</v>
      </c>
    </row>
    <row r="51" spans="1:13">
      <c r="A51">
        <v>1</v>
      </c>
      <c r="B51">
        <v>31</v>
      </c>
      <c r="C51" s="13">
        <v>12</v>
      </c>
      <c r="D51" s="26">
        <v>34282</v>
      </c>
      <c r="E51" s="31">
        <v>1.7</v>
      </c>
      <c r="F51" s="31">
        <v>0</v>
      </c>
      <c r="G51" s="31">
        <v>0</v>
      </c>
      <c r="H51" s="31">
        <v>0</v>
      </c>
      <c r="I51" s="31">
        <v>0</v>
      </c>
      <c r="J51" s="31">
        <v>3.9E-2</v>
      </c>
      <c r="K51" s="31">
        <v>0</v>
      </c>
      <c r="L51" s="31">
        <v>0</v>
      </c>
      <c r="M51" s="31">
        <v>0</v>
      </c>
    </row>
    <row r="52" spans="1:13">
      <c r="A52">
        <v>1</v>
      </c>
      <c r="B52">
        <v>40</v>
      </c>
      <c r="C52" s="13">
        <v>1</v>
      </c>
      <c r="D52" s="26">
        <v>34016</v>
      </c>
      <c r="E52" s="31">
        <v>10.3</v>
      </c>
      <c r="F52" s="31">
        <v>0</v>
      </c>
      <c r="G52" s="31">
        <v>0</v>
      </c>
      <c r="H52" s="31">
        <v>0</v>
      </c>
      <c r="I52" s="31">
        <v>0</v>
      </c>
      <c r="J52" s="31">
        <v>2E-3</v>
      </c>
      <c r="K52" s="31">
        <v>0</v>
      </c>
      <c r="L52" s="31">
        <v>0</v>
      </c>
      <c r="M52" s="31">
        <v>0</v>
      </c>
    </row>
    <row r="53" spans="1:13">
      <c r="A53">
        <v>1</v>
      </c>
      <c r="B53">
        <v>40</v>
      </c>
      <c r="C53" s="13">
        <v>2</v>
      </c>
      <c r="D53" s="26">
        <v>34043</v>
      </c>
      <c r="E53" s="31">
        <v>2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</row>
    <row r="54" spans="1:13">
      <c r="A54">
        <v>1</v>
      </c>
      <c r="B54">
        <v>40</v>
      </c>
      <c r="C54" s="13">
        <v>3</v>
      </c>
      <c r="D54" s="26">
        <v>34078</v>
      </c>
      <c r="E54" s="31">
        <v>35.299999999999997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8.6914131693305932E-3</v>
      </c>
      <c r="M54" s="31">
        <v>8.6914131693305932E-3</v>
      </c>
    </row>
    <row r="55" spans="1:13">
      <c r="A55">
        <v>1</v>
      </c>
      <c r="B55">
        <v>40</v>
      </c>
      <c r="C55" s="13">
        <v>4</v>
      </c>
      <c r="D55" s="26">
        <v>34107</v>
      </c>
      <c r="E55" s="31">
        <v>1.3</v>
      </c>
      <c r="F55" s="31">
        <v>0.7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</row>
    <row r="56" spans="1:13">
      <c r="A56">
        <v>1</v>
      </c>
      <c r="B56">
        <v>40</v>
      </c>
      <c r="C56" s="13">
        <v>5</v>
      </c>
      <c r="D56" s="26">
        <v>34141</v>
      </c>
      <c r="E56" s="31">
        <v>15.7</v>
      </c>
      <c r="F56" s="31">
        <v>0</v>
      </c>
      <c r="G56" s="31">
        <v>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</row>
    <row r="57" spans="1:13">
      <c r="A57">
        <v>1</v>
      </c>
      <c r="B57">
        <v>40</v>
      </c>
      <c r="C57" s="13">
        <v>6</v>
      </c>
      <c r="D57" s="26">
        <v>34170</v>
      </c>
      <c r="E57" s="31">
        <v>1.7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</row>
    <row r="58" spans="1:13">
      <c r="A58">
        <v>1</v>
      </c>
      <c r="B58">
        <v>40</v>
      </c>
      <c r="C58" s="13">
        <v>7</v>
      </c>
      <c r="D58" s="26">
        <v>34198</v>
      </c>
      <c r="E58" s="31">
        <v>0.3</v>
      </c>
      <c r="F58" s="31">
        <v>0</v>
      </c>
      <c r="G58" s="31">
        <v>0</v>
      </c>
      <c r="H58" s="31">
        <v>0</v>
      </c>
      <c r="I58" s="31">
        <v>0</v>
      </c>
      <c r="J58" s="31">
        <v>1.7999999999999999E-2</v>
      </c>
      <c r="K58" s="31">
        <v>0</v>
      </c>
      <c r="L58" s="31">
        <v>0</v>
      </c>
      <c r="M58" s="31">
        <v>0</v>
      </c>
    </row>
    <row r="59" spans="1:13">
      <c r="A59">
        <v>1</v>
      </c>
      <c r="B59">
        <v>40</v>
      </c>
      <c r="C59" s="13">
        <v>8</v>
      </c>
      <c r="D59" s="26">
        <v>34233</v>
      </c>
      <c r="E59" s="31">
        <v>1.7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</row>
    <row r="60" spans="1:13">
      <c r="A60">
        <v>1</v>
      </c>
      <c r="B60">
        <v>40</v>
      </c>
      <c r="C60" s="13">
        <v>9</v>
      </c>
      <c r="D60" s="26">
        <v>34260</v>
      </c>
      <c r="E60" s="31">
        <v>7.3</v>
      </c>
      <c r="F60" s="31">
        <v>0</v>
      </c>
      <c r="G60" s="31">
        <v>0.3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</row>
    <row r="61" spans="1:13">
      <c r="A61">
        <v>1</v>
      </c>
      <c r="B61">
        <v>40</v>
      </c>
      <c r="C61" s="13">
        <v>10</v>
      </c>
      <c r="D61" s="26">
        <v>34289</v>
      </c>
      <c r="E61" s="31"/>
      <c r="F61" s="31"/>
      <c r="G61" s="31"/>
      <c r="H61" s="31"/>
      <c r="I61" s="31"/>
      <c r="J61" s="31"/>
      <c r="K61" s="31">
        <v>0</v>
      </c>
      <c r="L61" s="31">
        <v>0</v>
      </c>
      <c r="M61" s="31">
        <v>0</v>
      </c>
    </row>
    <row r="62" spans="1:13">
      <c r="A62">
        <v>1</v>
      </c>
      <c r="B62">
        <v>40</v>
      </c>
      <c r="C62" s="13">
        <v>11</v>
      </c>
      <c r="D62" s="26">
        <v>34324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</row>
    <row r="63" spans="1:13">
      <c r="A63">
        <v>1</v>
      </c>
      <c r="B63">
        <v>40</v>
      </c>
      <c r="C63" s="13">
        <v>12</v>
      </c>
      <c r="D63" s="26">
        <v>34352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</row>
    <row r="64" spans="1:13">
      <c r="A64">
        <v>1</v>
      </c>
      <c r="B64">
        <v>44</v>
      </c>
      <c r="C64" s="13">
        <v>1</v>
      </c>
      <c r="D64" s="26">
        <v>34016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</row>
    <row r="65" spans="1:13">
      <c r="A65">
        <v>1</v>
      </c>
      <c r="B65">
        <v>44</v>
      </c>
      <c r="C65" s="13">
        <v>2</v>
      </c>
      <c r="D65" s="26">
        <v>34043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1:13">
      <c r="A66">
        <v>1</v>
      </c>
      <c r="B66">
        <v>44</v>
      </c>
      <c r="C66" s="13">
        <v>3</v>
      </c>
      <c r="D66" s="26">
        <v>34078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</row>
    <row r="67" spans="1:13">
      <c r="A67">
        <v>1</v>
      </c>
      <c r="B67">
        <v>44</v>
      </c>
      <c r="C67" s="13">
        <v>4</v>
      </c>
      <c r="D67" s="26">
        <v>34106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</row>
    <row r="68" spans="1:13">
      <c r="A68">
        <v>1</v>
      </c>
      <c r="B68">
        <v>44</v>
      </c>
      <c r="C68" s="13">
        <v>5</v>
      </c>
      <c r="D68" s="26">
        <v>34141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1:13">
      <c r="A69">
        <v>1</v>
      </c>
      <c r="B69">
        <v>44</v>
      </c>
      <c r="C69" s="13">
        <v>6</v>
      </c>
      <c r="D69" s="26">
        <v>34170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</row>
    <row r="70" spans="1:13">
      <c r="A70">
        <v>1</v>
      </c>
      <c r="B70">
        <v>44</v>
      </c>
      <c r="C70" s="13">
        <v>7</v>
      </c>
      <c r="D70" s="26">
        <v>34198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1.2E-2</v>
      </c>
      <c r="K70" s="31">
        <v>0</v>
      </c>
      <c r="L70" s="31">
        <v>0</v>
      </c>
      <c r="M70" s="31">
        <v>0</v>
      </c>
    </row>
    <row r="71" spans="1:13">
      <c r="A71">
        <v>1</v>
      </c>
      <c r="B71">
        <v>44</v>
      </c>
      <c r="C71" s="13">
        <v>8</v>
      </c>
      <c r="D71" s="26">
        <v>34233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1.1779760693690309E-2</v>
      </c>
      <c r="M71" s="31">
        <v>1.1779760693690309E-2</v>
      </c>
    </row>
    <row r="72" spans="1:13">
      <c r="A72">
        <v>1</v>
      </c>
      <c r="B72">
        <v>44</v>
      </c>
      <c r="C72" s="13">
        <v>9</v>
      </c>
      <c r="D72" s="26">
        <v>34260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9.036776499407255E-3</v>
      </c>
      <c r="M72" s="31">
        <v>9.036776499407255E-3</v>
      </c>
    </row>
    <row r="73" spans="1:13">
      <c r="A73">
        <v>1</v>
      </c>
      <c r="B73">
        <v>44</v>
      </c>
      <c r="C73" s="13">
        <v>10</v>
      </c>
      <c r="D73" s="26">
        <v>34289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8.9999999999999993E-3</v>
      </c>
      <c r="K73" s="31">
        <v>0</v>
      </c>
      <c r="L73" s="31">
        <v>0</v>
      </c>
      <c r="M73" s="31">
        <v>0</v>
      </c>
    </row>
    <row r="74" spans="1:13">
      <c r="A74">
        <v>1</v>
      </c>
      <c r="B74">
        <v>44</v>
      </c>
      <c r="C74" s="13">
        <v>11</v>
      </c>
      <c r="D74" s="26">
        <v>34324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1E-3</v>
      </c>
      <c r="K74" s="31">
        <v>0</v>
      </c>
      <c r="L74" s="31">
        <v>0</v>
      </c>
      <c r="M74" s="31">
        <v>0</v>
      </c>
    </row>
    <row r="75" spans="1:13">
      <c r="A75">
        <v>1</v>
      </c>
      <c r="B75">
        <v>44</v>
      </c>
      <c r="C75" s="13">
        <v>12</v>
      </c>
      <c r="D75" s="26">
        <v>34352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</row>
    <row r="76" spans="1:13">
      <c r="A76">
        <v>1</v>
      </c>
      <c r="B76">
        <v>47</v>
      </c>
      <c r="C76" s="13">
        <v>1</v>
      </c>
      <c r="D76" s="26">
        <v>33876</v>
      </c>
      <c r="E76" s="31">
        <v>130.30000000000001</v>
      </c>
      <c r="F76" s="31">
        <v>15</v>
      </c>
      <c r="G76" s="31">
        <v>20</v>
      </c>
      <c r="H76" s="31">
        <v>0.3</v>
      </c>
      <c r="I76" s="31">
        <v>0</v>
      </c>
      <c r="J76" s="31">
        <v>28.347000000000001</v>
      </c>
      <c r="K76" s="31">
        <v>4.5330000000000002E-2</v>
      </c>
      <c r="L76" s="31">
        <v>0</v>
      </c>
      <c r="M76" s="31">
        <v>4.5330000000000002E-2</v>
      </c>
    </row>
    <row r="77" spans="1:13">
      <c r="A77">
        <v>1</v>
      </c>
      <c r="B77">
        <v>47</v>
      </c>
      <c r="C77" s="13">
        <v>2</v>
      </c>
      <c r="D77" s="26">
        <v>33904</v>
      </c>
      <c r="E77" s="31">
        <v>8</v>
      </c>
      <c r="F77" s="31">
        <v>1.7</v>
      </c>
      <c r="G77" s="31">
        <v>0.3</v>
      </c>
      <c r="H77" s="31">
        <v>0</v>
      </c>
      <c r="I77" s="31">
        <v>0</v>
      </c>
      <c r="J77" s="31">
        <v>0.88700000000000001</v>
      </c>
      <c r="K77" s="31">
        <v>0</v>
      </c>
      <c r="L77" s="31">
        <v>0</v>
      </c>
      <c r="M77" s="31">
        <v>0</v>
      </c>
    </row>
    <row r="78" spans="1:13">
      <c r="A78">
        <v>1</v>
      </c>
      <c r="B78">
        <v>47</v>
      </c>
      <c r="C78" s="13">
        <v>3</v>
      </c>
      <c r="D78" s="26">
        <v>33939</v>
      </c>
      <c r="E78" s="31">
        <v>196.7</v>
      </c>
      <c r="F78" s="31">
        <v>8.6999999999999993</v>
      </c>
      <c r="G78" s="31">
        <v>23.3</v>
      </c>
      <c r="H78" s="31">
        <v>0.3</v>
      </c>
      <c r="I78" s="31">
        <v>1.0999999999999999E-2</v>
      </c>
      <c r="J78" s="31">
        <v>3.61</v>
      </c>
      <c r="K78" s="31">
        <v>0</v>
      </c>
      <c r="L78" s="31">
        <v>0</v>
      </c>
      <c r="M78" s="31">
        <v>0</v>
      </c>
    </row>
    <row r="79" spans="1:13">
      <c r="A79">
        <v>1</v>
      </c>
      <c r="B79">
        <v>47</v>
      </c>
      <c r="C79" s="13">
        <v>4</v>
      </c>
      <c r="D79" s="26">
        <v>33974</v>
      </c>
      <c r="E79" s="31">
        <v>45</v>
      </c>
      <c r="F79" s="31">
        <v>0</v>
      </c>
      <c r="G79" s="31">
        <v>6.3</v>
      </c>
      <c r="H79" s="31">
        <v>0</v>
      </c>
      <c r="I79" s="31">
        <v>5.6000000000000001E-2</v>
      </c>
      <c r="J79" s="31">
        <v>0.35699999999999998</v>
      </c>
      <c r="K79" s="31">
        <v>0</v>
      </c>
      <c r="L79" s="31">
        <v>5.6531286112185566E-2</v>
      </c>
      <c r="M79" s="31">
        <v>5.6531286112185566E-2</v>
      </c>
    </row>
    <row r="80" spans="1:13">
      <c r="A80">
        <v>1</v>
      </c>
      <c r="B80">
        <v>47</v>
      </c>
      <c r="C80" s="13">
        <v>5</v>
      </c>
      <c r="D80" s="26">
        <v>33995</v>
      </c>
      <c r="E80" s="31">
        <v>10.3</v>
      </c>
      <c r="F80" s="31">
        <v>2.7</v>
      </c>
      <c r="G80" s="31">
        <v>2.2999999999999998</v>
      </c>
      <c r="H80" s="31">
        <v>0</v>
      </c>
      <c r="I80" s="31">
        <v>1.7000000000000001E-2</v>
      </c>
      <c r="J80" s="31">
        <v>1.419</v>
      </c>
      <c r="K80" s="31">
        <v>3.1700000000000001E-3</v>
      </c>
      <c r="L80" s="31">
        <v>0</v>
      </c>
      <c r="M80" s="31">
        <v>3.1700000000000001E-3</v>
      </c>
    </row>
    <row r="81" spans="1:13">
      <c r="A81">
        <v>1</v>
      </c>
      <c r="B81">
        <v>47</v>
      </c>
      <c r="C81" s="13">
        <v>6</v>
      </c>
      <c r="D81" s="26">
        <v>34023</v>
      </c>
      <c r="E81" s="31">
        <v>58.7</v>
      </c>
      <c r="F81" s="31">
        <v>4.3</v>
      </c>
      <c r="G81" s="31">
        <v>18.3</v>
      </c>
      <c r="H81" s="31">
        <v>0.3</v>
      </c>
      <c r="I81" s="31">
        <v>0.01</v>
      </c>
      <c r="J81" s="31">
        <v>0.46100000000000002</v>
      </c>
      <c r="K81" s="31">
        <v>4.3990000000000001E-2</v>
      </c>
      <c r="L81" s="31">
        <v>1.5850862908296039E-2</v>
      </c>
      <c r="M81" s="31">
        <v>5.9840862908296044E-2</v>
      </c>
    </row>
    <row r="82" spans="1:13">
      <c r="A82">
        <v>1</v>
      </c>
      <c r="B82">
        <v>47</v>
      </c>
      <c r="C82" s="13">
        <v>7</v>
      </c>
      <c r="D82" s="26">
        <v>34058</v>
      </c>
      <c r="E82" s="31">
        <v>168.7</v>
      </c>
      <c r="F82" s="31">
        <v>6</v>
      </c>
      <c r="G82" s="31">
        <v>30</v>
      </c>
      <c r="H82" s="31">
        <v>0.7</v>
      </c>
      <c r="I82" s="31">
        <v>0</v>
      </c>
      <c r="J82" s="31">
        <v>19.978999999999999</v>
      </c>
      <c r="K82" s="31">
        <v>4.7719999999999999E-2</v>
      </c>
      <c r="L82" s="31">
        <v>0</v>
      </c>
      <c r="M82" s="31">
        <v>4.7719999999999999E-2</v>
      </c>
    </row>
    <row r="83" spans="1:13">
      <c r="A83">
        <v>1</v>
      </c>
      <c r="B83">
        <v>47</v>
      </c>
      <c r="C83" s="13">
        <v>8</v>
      </c>
      <c r="D83" s="26">
        <v>34086</v>
      </c>
      <c r="E83" s="31">
        <v>27.7</v>
      </c>
      <c r="F83" s="31">
        <v>7</v>
      </c>
      <c r="G83" s="31">
        <v>17.7</v>
      </c>
      <c r="H83" s="31">
        <v>0.3</v>
      </c>
      <c r="I83" s="31">
        <v>0</v>
      </c>
      <c r="J83" s="31">
        <v>0.34300000000000003</v>
      </c>
      <c r="K83" s="31">
        <v>0</v>
      </c>
      <c r="L83" s="31">
        <v>0</v>
      </c>
      <c r="M83" s="31">
        <v>0</v>
      </c>
    </row>
    <row r="84" spans="1:13">
      <c r="A84">
        <v>1</v>
      </c>
      <c r="B84">
        <v>47</v>
      </c>
      <c r="C84" s="13">
        <v>9</v>
      </c>
      <c r="D84" s="26">
        <v>34114</v>
      </c>
      <c r="E84" s="31">
        <v>4</v>
      </c>
      <c r="F84" s="31">
        <v>0</v>
      </c>
      <c r="G84" s="31">
        <v>12</v>
      </c>
      <c r="H84" s="31">
        <v>0</v>
      </c>
      <c r="I84" s="31">
        <v>0</v>
      </c>
      <c r="J84" s="31">
        <v>2.2650000000000001</v>
      </c>
      <c r="K84" s="31">
        <v>0</v>
      </c>
      <c r="L84" s="31">
        <v>0</v>
      </c>
      <c r="M84" s="31">
        <v>0</v>
      </c>
    </row>
    <row r="85" spans="1:13">
      <c r="A85">
        <v>1</v>
      </c>
      <c r="B85">
        <v>47</v>
      </c>
      <c r="C85" s="13">
        <v>10</v>
      </c>
      <c r="D85" s="26">
        <v>34149</v>
      </c>
      <c r="E85" s="31">
        <v>7</v>
      </c>
      <c r="F85" s="31">
        <v>0.7</v>
      </c>
      <c r="G85" s="31">
        <v>1.3</v>
      </c>
      <c r="H85" s="31">
        <v>0</v>
      </c>
      <c r="I85" s="31">
        <v>0</v>
      </c>
      <c r="J85" s="31">
        <v>0.95899999999999996</v>
      </c>
      <c r="K85" s="31">
        <v>0</v>
      </c>
      <c r="L85" s="31">
        <v>0</v>
      </c>
      <c r="M85" s="31">
        <v>0</v>
      </c>
    </row>
    <row r="86" spans="1:13">
      <c r="A86">
        <v>1</v>
      </c>
      <c r="B86">
        <v>47</v>
      </c>
      <c r="C86" s="13">
        <v>11</v>
      </c>
      <c r="D86" s="26">
        <v>34184</v>
      </c>
      <c r="E86" s="31">
        <v>6.3</v>
      </c>
      <c r="F86" s="31">
        <v>1.3</v>
      </c>
      <c r="G86" s="31">
        <v>1.7</v>
      </c>
      <c r="H86" s="31">
        <v>0</v>
      </c>
      <c r="I86" s="31">
        <v>0</v>
      </c>
      <c r="J86" s="31">
        <v>0.47</v>
      </c>
      <c r="K86" s="31">
        <v>0</v>
      </c>
      <c r="L86" s="31">
        <v>4.6068388086743225E-2</v>
      </c>
      <c r="M86" s="31">
        <v>4.6068388086743225E-2</v>
      </c>
    </row>
    <row r="87" spans="1:13">
      <c r="A87">
        <v>1</v>
      </c>
      <c r="B87">
        <v>47</v>
      </c>
      <c r="C87" s="13">
        <v>12</v>
      </c>
      <c r="D87" s="26">
        <v>34205</v>
      </c>
      <c r="E87" s="31">
        <v>5.3</v>
      </c>
      <c r="F87" s="31">
        <v>1</v>
      </c>
      <c r="G87" s="31">
        <v>2</v>
      </c>
      <c r="H87" s="31">
        <v>0</v>
      </c>
      <c r="I87" s="31">
        <v>0</v>
      </c>
      <c r="J87" s="31">
        <v>4.8000000000000001E-2</v>
      </c>
      <c r="K87" s="31">
        <v>0</v>
      </c>
      <c r="L87" s="31">
        <v>0</v>
      </c>
      <c r="M87" s="31">
        <v>0</v>
      </c>
    </row>
    <row r="88" spans="1:13">
      <c r="A88">
        <v>1</v>
      </c>
      <c r="B88">
        <v>56</v>
      </c>
      <c r="C88" s="13">
        <v>1</v>
      </c>
      <c r="D88" s="26">
        <v>33946</v>
      </c>
      <c r="E88" s="31">
        <v>67</v>
      </c>
      <c r="F88" s="31">
        <v>18</v>
      </c>
      <c r="G88" s="31">
        <v>17.3</v>
      </c>
      <c r="H88" s="31">
        <v>0</v>
      </c>
      <c r="I88" s="31">
        <v>0</v>
      </c>
      <c r="J88" s="31">
        <v>3.2120000000000002</v>
      </c>
      <c r="K88" s="31">
        <v>0</v>
      </c>
      <c r="L88" s="31">
        <v>0</v>
      </c>
      <c r="M88" s="31">
        <v>0</v>
      </c>
    </row>
    <row r="89" spans="1:13">
      <c r="A89">
        <v>1</v>
      </c>
      <c r="B89">
        <v>56</v>
      </c>
      <c r="C89" s="13">
        <v>2</v>
      </c>
      <c r="D89" s="26">
        <v>33974</v>
      </c>
      <c r="E89" s="31">
        <v>2</v>
      </c>
      <c r="F89" s="31">
        <v>0.3</v>
      </c>
      <c r="G89" s="31">
        <v>2</v>
      </c>
      <c r="H89" s="31">
        <v>0</v>
      </c>
      <c r="I89" s="31">
        <v>0</v>
      </c>
      <c r="J89" s="31">
        <v>8.1000000000000003E-2</v>
      </c>
      <c r="K89" s="31">
        <v>0</v>
      </c>
      <c r="L89" s="31">
        <v>0</v>
      </c>
      <c r="M89" s="31">
        <v>0</v>
      </c>
    </row>
    <row r="90" spans="1:13">
      <c r="A90">
        <v>1</v>
      </c>
      <c r="B90">
        <v>56</v>
      </c>
      <c r="C90" s="13">
        <v>3</v>
      </c>
      <c r="D90" s="26">
        <v>34002</v>
      </c>
      <c r="E90" s="31">
        <v>1.7</v>
      </c>
      <c r="F90" s="31">
        <v>0</v>
      </c>
      <c r="G90" s="31">
        <v>3.3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</row>
    <row r="91" spans="1:13">
      <c r="A91">
        <v>1</v>
      </c>
      <c r="B91">
        <v>56</v>
      </c>
      <c r="C91" s="13">
        <v>4</v>
      </c>
      <c r="D91" s="26">
        <v>34030</v>
      </c>
      <c r="E91" s="31">
        <v>57.3</v>
      </c>
      <c r="F91" s="31">
        <v>1.3</v>
      </c>
      <c r="G91" s="31">
        <v>9.3000000000000007</v>
      </c>
      <c r="H91" s="31">
        <v>0.7</v>
      </c>
      <c r="I91" s="31">
        <v>0</v>
      </c>
      <c r="J91" s="31">
        <v>0.92300000000000004</v>
      </c>
      <c r="K91" s="31">
        <v>0</v>
      </c>
      <c r="L91" s="31">
        <v>0</v>
      </c>
      <c r="M91" s="31">
        <v>0</v>
      </c>
    </row>
    <row r="92" spans="1:13">
      <c r="A92">
        <v>1</v>
      </c>
      <c r="B92">
        <v>56</v>
      </c>
      <c r="C92" s="13">
        <v>5</v>
      </c>
      <c r="D92" s="26">
        <v>34066</v>
      </c>
      <c r="E92" s="31">
        <v>8.3000000000000007</v>
      </c>
      <c r="F92" s="31">
        <v>0</v>
      </c>
      <c r="G92" s="31">
        <v>1.7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</row>
    <row r="93" spans="1:13">
      <c r="A93">
        <v>1</v>
      </c>
      <c r="B93">
        <v>56</v>
      </c>
      <c r="C93" s="13">
        <v>6</v>
      </c>
      <c r="D93" s="26">
        <v>34093</v>
      </c>
      <c r="E93" s="31">
        <v>0.3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</row>
    <row r="94" spans="1:13">
      <c r="A94">
        <v>1</v>
      </c>
      <c r="B94">
        <v>56</v>
      </c>
      <c r="C94" s="13">
        <v>7</v>
      </c>
      <c r="D94" s="26">
        <v>34128</v>
      </c>
      <c r="E94" s="31">
        <v>46.7</v>
      </c>
      <c r="F94" s="31">
        <v>0</v>
      </c>
      <c r="G94" s="31">
        <v>1.7</v>
      </c>
      <c r="H94" s="31">
        <v>0.3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</row>
    <row r="95" spans="1:13">
      <c r="A95">
        <v>1</v>
      </c>
      <c r="B95">
        <v>56</v>
      </c>
      <c r="C95" s="13">
        <v>8</v>
      </c>
      <c r="D95" s="26">
        <v>34163</v>
      </c>
      <c r="E95" s="31">
        <v>8.3000000000000007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>
      <c r="A96">
        <v>1</v>
      </c>
      <c r="B96">
        <v>56</v>
      </c>
      <c r="C96" s="13">
        <v>9</v>
      </c>
      <c r="D96" s="26">
        <v>34184</v>
      </c>
      <c r="E96" s="31">
        <v>215.7</v>
      </c>
      <c r="F96" s="31">
        <v>55.3</v>
      </c>
      <c r="G96" s="31">
        <v>61.7</v>
      </c>
      <c r="H96" s="31">
        <v>2</v>
      </c>
      <c r="I96" s="31">
        <v>0</v>
      </c>
      <c r="J96" s="31">
        <v>1.4910000000000001</v>
      </c>
      <c r="K96" s="31">
        <v>0</v>
      </c>
      <c r="L96" s="31">
        <v>0</v>
      </c>
      <c r="M96" s="31">
        <v>0</v>
      </c>
    </row>
    <row r="97" spans="1:13">
      <c r="A97">
        <v>1</v>
      </c>
      <c r="B97">
        <v>56</v>
      </c>
      <c r="C97" s="13">
        <v>10</v>
      </c>
      <c r="D97" s="26">
        <v>34212</v>
      </c>
      <c r="E97" s="31">
        <v>1413.3</v>
      </c>
      <c r="F97" s="31">
        <v>160</v>
      </c>
      <c r="G97" s="31">
        <v>400</v>
      </c>
      <c r="H97" s="31">
        <v>11</v>
      </c>
      <c r="I97" s="31">
        <v>0</v>
      </c>
      <c r="J97" s="31">
        <v>2.7509999999999999</v>
      </c>
      <c r="K97" s="31">
        <v>0</v>
      </c>
      <c r="L97" s="31">
        <v>0</v>
      </c>
      <c r="M97" s="31">
        <v>0</v>
      </c>
    </row>
    <row r="98" spans="1:13">
      <c r="A98">
        <v>1</v>
      </c>
      <c r="B98">
        <v>56</v>
      </c>
      <c r="C98" s="13">
        <v>11</v>
      </c>
      <c r="D98" s="26">
        <v>34247</v>
      </c>
      <c r="E98" s="31">
        <v>100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99" spans="1:13">
      <c r="A99">
        <v>1</v>
      </c>
      <c r="B99">
        <v>56</v>
      </c>
      <c r="C99" s="13">
        <v>12</v>
      </c>
      <c r="D99" s="26">
        <v>34275</v>
      </c>
      <c r="E99" s="31">
        <v>410</v>
      </c>
      <c r="F99" s="31">
        <v>0</v>
      </c>
      <c r="G99" s="31">
        <v>81.3</v>
      </c>
      <c r="H99" s="31">
        <v>7</v>
      </c>
      <c r="I99" s="31">
        <v>0</v>
      </c>
      <c r="J99" s="31">
        <v>863.00300000000004</v>
      </c>
      <c r="K99" s="31">
        <v>0</v>
      </c>
      <c r="L99" s="31">
        <v>0</v>
      </c>
      <c r="M99" s="31">
        <v>0</v>
      </c>
    </row>
    <row r="100" spans="1:13">
      <c r="A100">
        <v>1</v>
      </c>
      <c r="B100">
        <v>57</v>
      </c>
      <c r="C100" s="13">
        <v>1</v>
      </c>
      <c r="D100" s="26">
        <v>33946</v>
      </c>
      <c r="E100" s="31">
        <v>1.7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</row>
    <row r="101" spans="1:13">
      <c r="A101">
        <v>1</v>
      </c>
      <c r="B101">
        <v>57</v>
      </c>
      <c r="C101" s="13">
        <v>2</v>
      </c>
      <c r="D101" s="26">
        <v>33974</v>
      </c>
      <c r="E101" s="31">
        <v>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6.8203403939133975E-2</v>
      </c>
      <c r="M101" s="31">
        <v>6.8203403939133975E-2</v>
      </c>
    </row>
    <row r="102" spans="1:13">
      <c r="A102">
        <v>1</v>
      </c>
      <c r="B102">
        <v>57</v>
      </c>
      <c r="C102" s="13">
        <v>3</v>
      </c>
      <c r="D102" s="26">
        <v>34002</v>
      </c>
      <c r="E102" s="31">
        <v>12.3</v>
      </c>
      <c r="F102" s="31">
        <v>1.3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</row>
    <row r="103" spans="1:13">
      <c r="A103">
        <v>1</v>
      </c>
      <c r="B103">
        <v>57</v>
      </c>
      <c r="C103" s="13">
        <v>4</v>
      </c>
      <c r="D103" s="26">
        <v>34030</v>
      </c>
      <c r="E103" s="31">
        <v>128</v>
      </c>
      <c r="F103" s="31">
        <v>7.7</v>
      </c>
      <c r="G103" s="31">
        <v>22.3</v>
      </c>
      <c r="H103" s="31">
        <v>0.7</v>
      </c>
      <c r="I103" s="31">
        <v>0</v>
      </c>
      <c r="J103" s="31">
        <v>0.76</v>
      </c>
      <c r="K103" s="31">
        <v>0</v>
      </c>
      <c r="L103" s="31">
        <v>0.13688264558016897</v>
      </c>
      <c r="M103" s="31">
        <v>0.13688264558016897</v>
      </c>
    </row>
    <row r="104" spans="1:13">
      <c r="A104">
        <v>1</v>
      </c>
      <c r="B104">
        <v>57</v>
      </c>
      <c r="C104" s="13">
        <v>5</v>
      </c>
      <c r="D104" s="26">
        <v>34066</v>
      </c>
      <c r="E104" s="31">
        <v>400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</row>
    <row r="105" spans="1:13">
      <c r="A105">
        <v>1</v>
      </c>
      <c r="B105">
        <v>57</v>
      </c>
      <c r="C105" s="13">
        <v>6</v>
      </c>
      <c r="D105" s="26">
        <v>34093</v>
      </c>
      <c r="E105" s="31">
        <v>0.3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</row>
    <row r="106" spans="1:13">
      <c r="A106">
        <v>1</v>
      </c>
      <c r="B106">
        <v>57</v>
      </c>
      <c r="C106" s="13">
        <v>7</v>
      </c>
      <c r="D106" s="26">
        <v>34128</v>
      </c>
      <c r="E106" s="31">
        <v>51</v>
      </c>
      <c r="F106" s="31">
        <v>0</v>
      </c>
      <c r="G106" s="31">
        <v>1</v>
      </c>
      <c r="H106" s="31">
        <v>0</v>
      </c>
      <c r="I106" s="31">
        <v>0</v>
      </c>
      <c r="J106" s="31">
        <v>3.7999999999999999E-2</v>
      </c>
      <c r="K106" s="31">
        <v>0</v>
      </c>
      <c r="L106" s="31">
        <v>0</v>
      </c>
      <c r="M106" s="31">
        <v>0</v>
      </c>
    </row>
    <row r="107" spans="1:13">
      <c r="A107">
        <v>1</v>
      </c>
      <c r="B107">
        <v>57</v>
      </c>
      <c r="C107" s="13">
        <v>8</v>
      </c>
      <c r="D107" s="26">
        <v>34163</v>
      </c>
      <c r="E107" s="31">
        <v>9.3000000000000007</v>
      </c>
      <c r="F107" s="31">
        <v>1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</row>
    <row r="108" spans="1:13">
      <c r="A108">
        <v>1</v>
      </c>
      <c r="B108">
        <v>57</v>
      </c>
      <c r="C108" s="13">
        <v>9</v>
      </c>
      <c r="D108" s="26">
        <v>34184</v>
      </c>
      <c r="E108" s="31">
        <v>68.3</v>
      </c>
      <c r="F108" s="31">
        <v>4.7</v>
      </c>
      <c r="G108" s="31">
        <v>11.7</v>
      </c>
      <c r="H108" s="31">
        <v>5</v>
      </c>
      <c r="I108" s="31">
        <v>0</v>
      </c>
      <c r="J108" s="31">
        <v>0.42899999999999999</v>
      </c>
      <c r="K108" s="31">
        <v>0</v>
      </c>
      <c r="L108" s="31">
        <v>0</v>
      </c>
      <c r="M108" s="31">
        <v>0</v>
      </c>
    </row>
    <row r="109" spans="1:13">
      <c r="A109">
        <v>1</v>
      </c>
      <c r="B109">
        <v>57</v>
      </c>
      <c r="C109" s="13">
        <v>10</v>
      </c>
      <c r="D109" s="26">
        <v>34212</v>
      </c>
      <c r="E109" s="31">
        <v>3.7</v>
      </c>
      <c r="F109" s="31">
        <v>0.3</v>
      </c>
      <c r="G109" s="31">
        <v>0.7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</row>
    <row r="110" spans="1:13">
      <c r="A110">
        <v>1</v>
      </c>
      <c r="B110">
        <v>57</v>
      </c>
      <c r="C110" s="13">
        <v>11</v>
      </c>
      <c r="D110" s="26">
        <v>34247</v>
      </c>
      <c r="E110" s="31">
        <v>3.7</v>
      </c>
      <c r="F110" s="31">
        <v>0</v>
      </c>
      <c r="G110" s="31">
        <v>14.7</v>
      </c>
      <c r="H110" s="31">
        <v>0.7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</row>
    <row r="111" spans="1:13">
      <c r="A111">
        <v>1</v>
      </c>
      <c r="B111">
        <v>57</v>
      </c>
      <c r="C111" s="13">
        <v>12</v>
      </c>
      <c r="D111" s="26">
        <v>34275</v>
      </c>
      <c r="E111" s="31">
        <v>3.7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1.1036163299900958</v>
      </c>
      <c r="M111" s="31">
        <v>1.1036163299900958</v>
      </c>
    </row>
    <row r="112" spans="1:13">
      <c r="A112">
        <v>1</v>
      </c>
      <c r="B112">
        <v>61</v>
      </c>
      <c r="C112" s="13">
        <v>1</v>
      </c>
      <c r="D112" s="26">
        <v>33946</v>
      </c>
      <c r="E112" s="31">
        <v>144</v>
      </c>
      <c r="F112" s="31">
        <v>1.3</v>
      </c>
      <c r="G112" s="31">
        <v>0</v>
      </c>
      <c r="H112" s="31">
        <v>0</v>
      </c>
      <c r="I112" s="31">
        <v>7.5999999999999998E-2</v>
      </c>
      <c r="J112" s="31">
        <v>6.5919999999999996</v>
      </c>
      <c r="K112" s="31">
        <v>0</v>
      </c>
      <c r="L112" s="31">
        <v>0</v>
      </c>
      <c r="M112" s="31">
        <v>0</v>
      </c>
    </row>
    <row r="113" spans="1:13">
      <c r="A113">
        <v>1</v>
      </c>
      <c r="B113">
        <v>61</v>
      </c>
      <c r="C113" s="13">
        <v>2</v>
      </c>
      <c r="D113" s="26">
        <v>33974</v>
      </c>
      <c r="E113" s="31">
        <v>45</v>
      </c>
      <c r="F113" s="31">
        <v>26</v>
      </c>
      <c r="G113" s="31">
        <v>27.3</v>
      </c>
      <c r="H113" s="31">
        <v>0</v>
      </c>
      <c r="I113" s="31">
        <v>2.3E-2</v>
      </c>
      <c r="J113" s="31">
        <v>79.599999999999994</v>
      </c>
      <c r="K113" s="31">
        <v>0</v>
      </c>
      <c r="L113" s="31">
        <v>7.5187827463665216E-2</v>
      </c>
      <c r="M113" s="31">
        <v>7.5187827463665216E-2</v>
      </c>
    </row>
    <row r="114" spans="1:13">
      <c r="A114">
        <v>1</v>
      </c>
      <c r="B114">
        <v>61</v>
      </c>
      <c r="C114" s="13">
        <v>3</v>
      </c>
      <c r="D114" s="26">
        <v>34002</v>
      </c>
      <c r="E114" s="31">
        <v>36</v>
      </c>
      <c r="F114" s="31">
        <v>3.7</v>
      </c>
      <c r="G114" s="31">
        <v>2.7</v>
      </c>
      <c r="H114" s="31">
        <v>0</v>
      </c>
      <c r="I114" s="31">
        <v>1.2999999999999999E-2</v>
      </c>
      <c r="J114" s="31">
        <v>6.5259999999999998</v>
      </c>
      <c r="K114" s="31">
        <v>0</v>
      </c>
      <c r="L114" s="31">
        <v>0</v>
      </c>
      <c r="M114" s="31">
        <v>0</v>
      </c>
    </row>
    <row r="115" spans="1:13">
      <c r="A115">
        <v>1</v>
      </c>
      <c r="B115">
        <v>61</v>
      </c>
      <c r="C115" s="13">
        <v>4</v>
      </c>
      <c r="D115" s="26">
        <v>34030</v>
      </c>
      <c r="E115" s="31">
        <v>23.3</v>
      </c>
      <c r="F115" s="31">
        <v>1.3</v>
      </c>
      <c r="G115" s="31">
        <v>3.7</v>
      </c>
      <c r="H115" s="31">
        <v>0</v>
      </c>
      <c r="I115" s="31">
        <v>0.01</v>
      </c>
      <c r="J115" s="31">
        <v>11.331</v>
      </c>
      <c r="K115" s="31">
        <v>0</v>
      </c>
      <c r="L115" s="31">
        <v>0</v>
      </c>
      <c r="M115" s="31">
        <v>0</v>
      </c>
    </row>
    <row r="116" spans="1:13">
      <c r="A116">
        <v>1</v>
      </c>
      <c r="B116">
        <v>61</v>
      </c>
      <c r="C116" s="13">
        <v>5</v>
      </c>
      <c r="D116" s="26">
        <v>34065</v>
      </c>
      <c r="E116" s="31">
        <v>7.3</v>
      </c>
      <c r="F116" s="31">
        <v>1.7</v>
      </c>
      <c r="G116" s="31">
        <v>2</v>
      </c>
      <c r="H116" s="31">
        <v>0</v>
      </c>
      <c r="I116" s="31">
        <v>0.435</v>
      </c>
      <c r="J116" s="31">
        <v>159.47999999999999</v>
      </c>
      <c r="K116" s="31">
        <v>5.3370000000000001E-2</v>
      </c>
      <c r="L116" s="31">
        <v>0</v>
      </c>
      <c r="M116" s="31">
        <v>5.3370000000000001E-2</v>
      </c>
    </row>
    <row r="117" spans="1:13">
      <c r="A117">
        <v>1</v>
      </c>
      <c r="B117">
        <v>61</v>
      </c>
      <c r="C117" s="13">
        <v>6</v>
      </c>
      <c r="D117" s="26">
        <v>34093</v>
      </c>
      <c r="E117" s="31">
        <v>103</v>
      </c>
      <c r="F117" s="31">
        <v>35.299999999999997</v>
      </c>
      <c r="G117" s="31">
        <v>39.700000000000003</v>
      </c>
      <c r="H117" s="31">
        <v>0.3</v>
      </c>
      <c r="I117" s="31">
        <v>1.4E-2</v>
      </c>
      <c r="J117" s="31">
        <v>76.397000000000006</v>
      </c>
      <c r="K117" s="31">
        <v>2.5170000000000001E-2</v>
      </c>
      <c r="L117" s="31">
        <v>0</v>
      </c>
      <c r="M117" s="31">
        <v>2.5170000000000001E-2</v>
      </c>
    </row>
    <row r="118" spans="1:13">
      <c r="A118">
        <v>1</v>
      </c>
      <c r="B118">
        <v>61</v>
      </c>
      <c r="C118" s="13">
        <v>7</v>
      </c>
      <c r="D118" s="26">
        <v>34128</v>
      </c>
      <c r="E118" s="31">
        <v>40</v>
      </c>
      <c r="F118" s="31">
        <v>3.3</v>
      </c>
      <c r="G118" s="31">
        <v>4</v>
      </c>
      <c r="H118" s="31">
        <v>0</v>
      </c>
      <c r="I118" s="31">
        <v>4.0000000000000001E-3</v>
      </c>
      <c r="J118" s="31">
        <v>1.1870000000000001</v>
      </c>
      <c r="K118" s="31">
        <v>0</v>
      </c>
      <c r="L118" s="31">
        <v>0</v>
      </c>
      <c r="M118" s="31">
        <v>0</v>
      </c>
    </row>
    <row r="119" spans="1:13">
      <c r="A119">
        <v>1</v>
      </c>
      <c r="B119">
        <v>61</v>
      </c>
      <c r="C119" s="13">
        <v>8</v>
      </c>
      <c r="D119" s="26">
        <v>34163</v>
      </c>
      <c r="E119" s="31">
        <v>27.5</v>
      </c>
      <c r="F119" s="31">
        <v>6.7</v>
      </c>
      <c r="G119" s="31">
        <v>112.7</v>
      </c>
      <c r="H119" s="31">
        <v>0</v>
      </c>
      <c r="I119" s="31">
        <v>3.0000000000000001E-3</v>
      </c>
      <c r="J119" s="31">
        <v>11.43</v>
      </c>
      <c r="K119" s="31">
        <v>0</v>
      </c>
      <c r="L119" s="31">
        <v>0</v>
      </c>
      <c r="M119" s="31">
        <v>0</v>
      </c>
    </row>
    <row r="120" spans="1:13">
      <c r="A120">
        <v>1</v>
      </c>
      <c r="B120">
        <v>61</v>
      </c>
      <c r="C120" s="13">
        <v>9</v>
      </c>
      <c r="D120" s="26">
        <v>34184</v>
      </c>
      <c r="E120" s="31">
        <v>4.7</v>
      </c>
      <c r="F120" s="31">
        <v>2</v>
      </c>
      <c r="G120" s="31">
        <v>16.3</v>
      </c>
      <c r="H120" s="31">
        <v>0</v>
      </c>
      <c r="I120" s="31">
        <v>0</v>
      </c>
      <c r="J120" s="31">
        <v>0.44500000000000001</v>
      </c>
      <c r="K120" s="31">
        <v>0</v>
      </c>
      <c r="L120" s="31">
        <v>0</v>
      </c>
      <c r="M120" s="31">
        <v>0</v>
      </c>
    </row>
    <row r="121" spans="1:13">
      <c r="A121">
        <v>1</v>
      </c>
      <c r="B121">
        <v>61</v>
      </c>
      <c r="C121" s="13">
        <v>10</v>
      </c>
      <c r="D121" s="26">
        <v>34212</v>
      </c>
      <c r="E121" s="31">
        <v>40</v>
      </c>
      <c r="F121" s="31">
        <v>2</v>
      </c>
      <c r="G121" s="31">
        <v>5</v>
      </c>
      <c r="H121" s="31">
        <v>0</v>
      </c>
      <c r="I121" s="31">
        <v>1.7000000000000001E-2</v>
      </c>
      <c r="J121" s="31">
        <v>0.35899999999999999</v>
      </c>
      <c r="K121" s="31">
        <v>0</v>
      </c>
      <c r="L121" s="31">
        <v>0</v>
      </c>
      <c r="M121" s="31">
        <v>0</v>
      </c>
    </row>
    <row r="122" spans="1:13">
      <c r="A122">
        <v>1</v>
      </c>
      <c r="B122">
        <v>61</v>
      </c>
      <c r="C122" s="13">
        <v>11</v>
      </c>
      <c r="D122" s="26">
        <v>34247</v>
      </c>
      <c r="E122" s="31">
        <v>53</v>
      </c>
      <c r="F122" s="31">
        <v>2.7</v>
      </c>
      <c r="G122" s="31">
        <v>22.7</v>
      </c>
      <c r="H122" s="31">
        <v>0</v>
      </c>
      <c r="I122" s="31">
        <v>3.1E-2</v>
      </c>
      <c r="J122" s="31">
        <v>12.702999999999999</v>
      </c>
      <c r="K122" s="31">
        <v>0</v>
      </c>
      <c r="L122" s="31">
        <v>0</v>
      </c>
      <c r="M122" s="31">
        <v>0</v>
      </c>
    </row>
    <row r="123" spans="1:13">
      <c r="A123">
        <v>1</v>
      </c>
      <c r="B123">
        <v>61</v>
      </c>
      <c r="C123" s="13">
        <v>12</v>
      </c>
      <c r="D123" s="26">
        <v>34275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2.5008301155452339E-3</v>
      </c>
      <c r="M123" s="31">
        <v>2.5008301155452339E-3</v>
      </c>
    </row>
    <row r="124" spans="1:13">
      <c r="A124">
        <v>1</v>
      </c>
      <c r="B124">
        <v>83</v>
      </c>
      <c r="C124" s="13">
        <v>1</v>
      </c>
      <c r="D124" s="26">
        <v>33946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8.9999999999999993E-3</v>
      </c>
      <c r="K124" s="31">
        <v>0</v>
      </c>
      <c r="L124" s="31">
        <v>0</v>
      </c>
      <c r="M124" s="31">
        <v>0</v>
      </c>
    </row>
    <row r="125" spans="1:13">
      <c r="A125">
        <v>1</v>
      </c>
      <c r="B125">
        <v>83</v>
      </c>
      <c r="C125" s="13">
        <v>2</v>
      </c>
      <c r="D125" s="26">
        <v>33974</v>
      </c>
      <c r="E125" s="31">
        <v>1</v>
      </c>
      <c r="F125" s="31">
        <v>0</v>
      </c>
      <c r="G125" s="31">
        <v>0</v>
      </c>
      <c r="H125" s="31">
        <v>0</v>
      </c>
      <c r="I125" s="31">
        <v>0</v>
      </c>
      <c r="J125" s="31">
        <v>1.6E-2</v>
      </c>
      <c r="K125" s="31">
        <v>0</v>
      </c>
      <c r="L125" s="31">
        <v>0</v>
      </c>
      <c r="M125" s="31">
        <v>0</v>
      </c>
    </row>
    <row r="126" spans="1:13">
      <c r="A126">
        <v>1</v>
      </c>
      <c r="B126">
        <v>83</v>
      </c>
      <c r="C126" s="13">
        <v>3</v>
      </c>
      <c r="D126" s="26">
        <v>34008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1.4999999999999999E-2</v>
      </c>
      <c r="K126" s="31">
        <v>0</v>
      </c>
      <c r="L126" s="31">
        <v>0</v>
      </c>
      <c r="M126" s="31">
        <v>0</v>
      </c>
    </row>
    <row r="127" spans="1:13">
      <c r="A127">
        <v>1</v>
      </c>
      <c r="B127">
        <v>83</v>
      </c>
      <c r="C127" s="13">
        <v>4</v>
      </c>
      <c r="D127" s="26">
        <v>34030</v>
      </c>
      <c r="E127" s="31">
        <v>0</v>
      </c>
      <c r="F127" s="31">
        <v>0</v>
      </c>
      <c r="G127" s="31">
        <v>0</v>
      </c>
      <c r="H127" s="31">
        <v>0</v>
      </c>
      <c r="I127" s="31">
        <v>6.3E-2</v>
      </c>
      <c r="J127" s="31">
        <v>0.126</v>
      </c>
      <c r="K127" s="31">
        <v>0</v>
      </c>
      <c r="L127" s="31">
        <v>0</v>
      </c>
      <c r="M127" s="31">
        <v>0</v>
      </c>
    </row>
    <row r="128" spans="1:13">
      <c r="A128">
        <v>1</v>
      </c>
      <c r="B128">
        <v>83</v>
      </c>
      <c r="C128" s="13">
        <v>5</v>
      </c>
      <c r="D128" s="26">
        <v>34078</v>
      </c>
      <c r="E128" s="31">
        <v>0.7</v>
      </c>
      <c r="F128" s="31">
        <v>0.3</v>
      </c>
      <c r="G128" s="31">
        <v>0</v>
      </c>
      <c r="H128" s="31">
        <v>0</v>
      </c>
      <c r="I128" s="31">
        <v>7.0000000000000001E-3</v>
      </c>
      <c r="J128" s="31">
        <v>2.1999999999999999E-2</v>
      </c>
      <c r="K128" s="31">
        <v>0</v>
      </c>
      <c r="L128" s="31">
        <v>0</v>
      </c>
      <c r="M128" s="31">
        <v>0</v>
      </c>
    </row>
    <row r="129" spans="1:13">
      <c r="A129">
        <v>1</v>
      </c>
      <c r="B129">
        <v>83</v>
      </c>
      <c r="C129" s="13">
        <v>6</v>
      </c>
      <c r="D129" s="26">
        <v>34113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1.9E-2</v>
      </c>
      <c r="K129" s="31">
        <v>0</v>
      </c>
      <c r="L129" s="31">
        <v>6.1892258253914416E-2</v>
      </c>
      <c r="M129" s="31">
        <v>6.1892258253914416E-2</v>
      </c>
    </row>
    <row r="130" spans="1:13">
      <c r="A130">
        <v>1</v>
      </c>
      <c r="B130">
        <v>83</v>
      </c>
      <c r="C130" s="13">
        <v>7</v>
      </c>
      <c r="D130" s="26">
        <v>34127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8.0000000000000002E-3</v>
      </c>
      <c r="K130" s="31">
        <v>0</v>
      </c>
      <c r="L130" s="31">
        <v>0</v>
      </c>
      <c r="M130" s="31">
        <v>0</v>
      </c>
    </row>
    <row r="131" spans="1:13">
      <c r="A131">
        <v>1</v>
      </c>
      <c r="B131">
        <v>83</v>
      </c>
      <c r="C131" s="13">
        <v>8</v>
      </c>
      <c r="D131" s="26">
        <v>34148</v>
      </c>
      <c r="E131" s="31">
        <v>0</v>
      </c>
      <c r="F131" s="31">
        <v>0</v>
      </c>
      <c r="G131" s="31">
        <v>0</v>
      </c>
      <c r="H131" s="31">
        <v>0.3</v>
      </c>
      <c r="I131" s="31">
        <v>0</v>
      </c>
      <c r="J131" s="31">
        <v>0.01</v>
      </c>
      <c r="K131" s="31">
        <v>0</v>
      </c>
      <c r="L131" s="31">
        <v>6.2099037382949827E-2</v>
      </c>
      <c r="M131" s="31">
        <v>6.2099037382949827E-2</v>
      </c>
    </row>
    <row r="132" spans="1:13">
      <c r="A132">
        <v>1</v>
      </c>
      <c r="B132">
        <v>83</v>
      </c>
      <c r="C132" s="13">
        <v>9</v>
      </c>
      <c r="D132" s="26">
        <v>34183</v>
      </c>
      <c r="E132" s="31">
        <v>17</v>
      </c>
      <c r="F132" s="31">
        <v>7.3</v>
      </c>
      <c r="G132" s="31">
        <v>1</v>
      </c>
      <c r="H132" s="31">
        <v>0.3</v>
      </c>
      <c r="I132" s="31">
        <v>0.126</v>
      </c>
      <c r="J132" s="31">
        <v>21.402999999999999</v>
      </c>
      <c r="K132" s="31">
        <v>0</v>
      </c>
      <c r="L132" s="31">
        <v>0</v>
      </c>
      <c r="M132" s="31">
        <v>0</v>
      </c>
    </row>
    <row r="133" spans="1:13">
      <c r="A133">
        <v>1</v>
      </c>
      <c r="B133">
        <v>83</v>
      </c>
      <c r="C133" s="13">
        <v>10</v>
      </c>
      <c r="D133" s="26">
        <v>34211</v>
      </c>
      <c r="E133" s="31">
        <v>36.299999999999997</v>
      </c>
      <c r="F133" s="31">
        <v>3.3</v>
      </c>
      <c r="G133" s="31">
        <v>3</v>
      </c>
      <c r="H133" s="31">
        <v>0</v>
      </c>
      <c r="I133" s="31">
        <v>0</v>
      </c>
      <c r="J133" s="31">
        <v>7.5490000000000004</v>
      </c>
      <c r="K133" s="31">
        <v>0</v>
      </c>
      <c r="L133" s="31">
        <v>0</v>
      </c>
      <c r="M133" s="31">
        <v>0</v>
      </c>
    </row>
    <row r="134" spans="1:13">
      <c r="A134">
        <v>1</v>
      </c>
      <c r="B134">
        <v>83</v>
      </c>
      <c r="C134" s="13">
        <v>11</v>
      </c>
      <c r="D134" s="26">
        <v>34246</v>
      </c>
      <c r="E134" s="31">
        <v>0.3</v>
      </c>
      <c r="F134" s="31">
        <v>0</v>
      </c>
      <c r="G134" s="31">
        <v>0</v>
      </c>
      <c r="H134" s="31">
        <v>0</v>
      </c>
      <c r="I134" s="31">
        <v>0</v>
      </c>
      <c r="J134" s="31">
        <v>0.57999999999999996</v>
      </c>
      <c r="K134" s="31">
        <v>0</v>
      </c>
      <c r="L134" s="31">
        <v>0</v>
      </c>
      <c r="M134" s="31">
        <v>0</v>
      </c>
    </row>
    <row r="135" spans="1:13">
      <c r="A135">
        <v>1</v>
      </c>
      <c r="B135">
        <v>83</v>
      </c>
      <c r="C135" s="13">
        <v>12</v>
      </c>
      <c r="D135" s="26">
        <v>34274</v>
      </c>
      <c r="E135" s="31">
        <v>0</v>
      </c>
      <c r="F135" s="31">
        <v>0</v>
      </c>
      <c r="G135" s="31">
        <v>0</v>
      </c>
      <c r="H135" s="31">
        <v>0</v>
      </c>
      <c r="I135" s="31">
        <v>6.2E-2</v>
      </c>
      <c r="J135" s="31">
        <v>0.56000000000000005</v>
      </c>
      <c r="K135" s="31">
        <v>0</v>
      </c>
      <c r="L135" s="31">
        <v>0</v>
      </c>
      <c r="M135" s="31">
        <v>0</v>
      </c>
    </row>
    <row r="136" spans="1:13">
      <c r="A136">
        <v>1</v>
      </c>
      <c r="B136">
        <v>97</v>
      </c>
      <c r="C136" s="13">
        <v>1</v>
      </c>
      <c r="D136" s="26">
        <v>34093</v>
      </c>
      <c r="E136" s="31">
        <v>0.3</v>
      </c>
      <c r="F136" s="31">
        <v>0</v>
      </c>
      <c r="G136" s="31">
        <v>0.3</v>
      </c>
      <c r="H136" s="31">
        <v>0</v>
      </c>
      <c r="I136" s="31">
        <v>0</v>
      </c>
      <c r="J136" s="31">
        <v>1.2999999999999999E-2</v>
      </c>
      <c r="K136" s="31">
        <v>0</v>
      </c>
      <c r="L136" s="31">
        <v>0</v>
      </c>
      <c r="M136" s="31">
        <v>0</v>
      </c>
    </row>
    <row r="137" spans="1:13">
      <c r="A137">
        <v>1</v>
      </c>
      <c r="B137">
        <v>97</v>
      </c>
      <c r="C137" s="13">
        <v>2</v>
      </c>
      <c r="D137" s="26">
        <v>34107</v>
      </c>
      <c r="E137" s="31">
        <v>0.3</v>
      </c>
      <c r="F137" s="31">
        <v>0</v>
      </c>
      <c r="G137" s="31">
        <v>0</v>
      </c>
      <c r="H137" s="31">
        <v>0</v>
      </c>
      <c r="I137" s="31">
        <v>0</v>
      </c>
      <c r="J137" s="31">
        <v>2E-3</v>
      </c>
      <c r="K137" s="31">
        <v>0</v>
      </c>
      <c r="L137" s="31">
        <v>0</v>
      </c>
      <c r="M137" s="31">
        <v>0</v>
      </c>
    </row>
    <row r="138" spans="1:13">
      <c r="A138">
        <v>1</v>
      </c>
      <c r="B138">
        <v>97</v>
      </c>
      <c r="C138" s="13">
        <v>3</v>
      </c>
      <c r="D138" s="26">
        <v>34142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9.5200000000000007E-3</v>
      </c>
      <c r="L138" s="31">
        <v>0</v>
      </c>
      <c r="M138" s="31">
        <v>9.5200000000000007E-3</v>
      </c>
    </row>
    <row r="139" spans="1:13">
      <c r="A139">
        <v>1</v>
      </c>
      <c r="B139">
        <v>97</v>
      </c>
      <c r="C139" s="13">
        <v>4</v>
      </c>
      <c r="D139" s="26">
        <v>34170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</row>
    <row r="140" spans="1:13">
      <c r="A140">
        <v>1</v>
      </c>
      <c r="B140">
        <v>97</v>
      </c>
      <c r="C140" s="13">
        <v>5</v>
      </c>
      <c r="D140" s="26">
        <v>34198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31">
        <v>8.0000000000000002E-3</v>
      </c>
      <c r="K140" s="31">
        <v>0</v>
      </c>
      <c r="L140" s="31">
        <v>0</v>
      </c>
      <c r="M140" s="31">
        <v>0</v>
      </c>
    </row>
    <row r="141" spans="1:13">
      <c r="A141">
        <v>1</v>
      </c>
      <c r="B141">
        <v>97</v>
      </c>
      <c r="C141" s="13">
        <v>6</v>
      </c>
      <c r="D141" s="26">
        <v>34233</v>
      </c>
      <c r="E141" s="31">
        <v>2</v>
      </c>
      <c r="F141" s="31">
        <v>0</v>
      </c>
      <c r="G141" s="31">
        <v>0</v>
      </c>
      <c r="H141" s="31">
        <v>0</v>
      </c>
      <c r="I141" s="31">
        <v>0</v>
      </c>
      <c r="J141" s="31">
        <v>8.0000000000000002E-3</v>
      </c>
      <c r="K141" s="31">
        <v>0</v>
      </c>
      <c r="L141" s="31">
        <v>0</v>
      </c>
      <c r="M141" s="31">
        <v>0</v>
      </c>
    </row>
    <row r="142" spans="1:13">
      <c r="A142">
        <v>1</v>
      </c>
      <c r="B142">
        <v>97</v>
      </c>
      <c r="C142" s="13">
        <v>7</v>
      </c>
      <c r="D142" s="26">
        <v>34261</v>
      </c>
      <c r="E142" s="31">
        <v>1.7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</row>
    <row r="143" spans="1:13">
      <c r="A143">
        <v>1</v>
      </c>
      <c r="B143">
        <v>97</v>
      </c>
      <c r="C143" s="13">
        <v>8</v>
      </c>
      <c r="D143" s="26">
        <v>34289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</row>
    <row r="144" spans="1:13">
      <c r="A144">
        <v>1</v>
      </c>
      <c r="B144">
        <v>97</v>
      </c>
      <c r="C144" s="13">
        <v>9</v>
      </c>
      <c r="D144" s="26">
        <v>34310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</row>
    <row r="145" spans="1:13">
      <c r="A145">
        <v>1</v>
      </c>
      <c r="B145">
        <v>97</v>
      </c>
      <c r="C145" s="13">
        <v>10</v>
      </c>
      <c r="D145" s="26">
        <v>34338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</row>
    <row r="146" spans="1:13">
      <c r="A146">
        <v>1</v>
      </c>
      <c r="B146">
        <v>97</v>
      </c>
      <c r="C146" s="13">
        <v>11</v>
      </c>
      <c r="D146" s="26">
        <v>34373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</row>
    <row r="147" spans="1:13">
      <c r="A147">
        <v>1</v>
      </c>
      <c r="B147">
        <v>97</v>
      </c>
      <c r="C147" s="13">
        <v>12</v>
      </c>
      <c r="D147" s="26">
        <v>34401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</row>
    <row r="148" spans="1:13">
      <c r="A148">
        <v>1</v>
      </c>
      <c r="B148">
        <v>99</v>
      </c>
      <c r="C148" s="13">
        <v>1</v>
      </c>
      <c r="D148" s="26">
        <v>34051</v>
      </c>
      <c r="E148" s="31">
        <v>0</v>
      </c>
      <c r="F148" s="31">
        <v>0</v>
      </c>
      <c r="G148" s="31">
        <v>0</v>
      </c>
      <c r="H148" s="31">
        <v>0</v>
      </c>
      <c r="I148" s="31">
        <v>5.0000000000000001E-3</v>
      </c>
      <c r="J148" s="31">
        <v>0</v>
      </c>
      <c r="K148" s="31">
        <v>0</v>
      </c>
      <c r="L148" s="31">
        <v>0</v>
      </c>
      <c r="M148" s="31">
        <v>0</v>
      </c>
    </row>
    <row r="149" spans="1:13">
      <c r="A149">
        <v>1</v>
      </c>
      <c r="B149">
        <v>99</v>
      </c>
      <c r="C149" s="13">
        <v>2</v>
      </c>
      <c r="D149" s="26">
        <v>34087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</row>
    <row r="150" spans="1:13">
      <c r="A150">
        <v>1</v>
      </c>
      <c r="B150">
        <v>99</v>
      </c>
      <c r="C150" s="13">
        <v>3</v>
      </c>
      <c r="D150" s="26">
        <v>34107</v>
      </c>
      <c r="E150" s="31">
        <v>41.3</v>
      </c>
      <c r="F150" s="31">
        <v>0</v>
      </c>
      <c r="G150" s="31">
        <v>19.3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</row>
    <row r="151" spans="1:13">
      <c r="A151">
        <v>1</v>
      </c>
      <c r="B151">
        <v>99</v>
      </c>
      <c r="C151" s="13">
        <v>4</v>
      </c>
      <c r="D151" s="26">
        <v>34142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0.21199999999999999</v>
      </c>
      <c r="L151" s="31">
        <v>0.18436816789184846</v>
      </c>
      <c r="M151" s="31">
        <v>0.39636816789184848</v>
      </c>
    </row>
    <row r="152" spans="1:13">
      <c r="A152">
        <v>1</v>
      </c>
      <c r="B152">
        <v>99</v>
      </c>
      <c r="C152" s="13">
        <v>5</v>
      </c>
      <c r="D152" s="26">
        <v>34170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</row>
    <row r="153" spans="1:13">
      <c r="A153">
        <v>1</v>
      </c>
      <c r="B153">
        <v>99</v>
      </c>
      <c r="C153" s="13">
        <v>6</v>
      </c>
      <c r="D153" s="26">
        <v>34198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</row>
    <row r="154" spans="1:13">
      <c r="A154">
        <v>1</v>
      </c>
      <c r="B154">
        <v>99</v>
      </c>
      <c r="C154" s="13">
        <v>7</v>
      </c>
      <c r="D154" s="26">
        <v>34233</v>
      </c>
      <c r="E154" s="31">
        <v>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</row>
    <row r="155" spans="1:13">
      <c r="A155">
        <v>1</v>
      </c>
      <c r="B155">
        <v>99</v>
      </c>
      <c r="C155" s="13">
        <v>8</v>
      </c>
      <c r="D155" s="26">
        <v>34261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</row>
    <row r="156" spans="1:13">
      <c r="A156">
        <v>1</v>
      </c>
      <c r="B156">
        <v>99</v>
      </c>
      <c r="C156" s="13">
        <v>9</v>
      </c>
      <c r="D156" s="26">
        <v>34289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</row>
    <row r="157" spans="1:13">
      <c r="A157">
        <v>1</v>
      </c>
      <c r="B157">
        <v>99</v>
      </c>
      <c r="C157" s="13">
        <v>10</v>
      </c>
      <c r="D157" s="26">
        <v>34310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</row>
    <row r="158" spans="1:13">
      <c r="A158">
        <v>1</v>
      </c>
      <c r="B158">
        <v>99</v>
      </c>
      <c r="C158" s="13">
        <v>11</v>
      </c>
      <c r="D158" s="26">
        <v>34338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</row>
    <row r="159" spans="1:13">
      <c r="A159">
        <v>1</v>
      </c>
      <c r="B159">
        <v>99</v>
      </c>
      <c r="C159" s="13">
        <v>12</v>
      </c>
      <c r="D159" s="26">
        <v>34373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</row>
    <row r="160" spans="1:13">
      <c r="A160">
        <v>2</v>
      </c>
      <c r="B160" s="13" t="s">
        <v>592</v>
      </c>
      <c r="C160" s="13">
        <v>1</v>
      </c>
      <c r="D160" s="20">
        <v>35586</v>
      </c>
      <c r="E160" s="31">
        <v>0</v>
      </c>
      <c r="F160" s="31">
        <v>0</v>
      </c>
      <c r="G160" s="31">
        <v>0</v>
      </c>
      <c r="H160" s="31"/>
      <c r="I160" s="31">
        <v>0</v>
      </c>
      <c r="J160" s="31">
        <v>0</v>
      </c>
      <c r="K160" s="31">
        <v>0</v>
      </c>
      <c r="L160" s="31">
        <v>0</v>
      </c>
      <c r="M160" s="31">
        <v>0</v>
      </c>
    </row>
    <row r="161" spans="1:13">
      <c r="A161">
        <v>2</v>
      </c>
      <c r="B161" s="13" t="s">
        <v>592</v>
      </c>
      <c r="C161" s="13">
        <v>2</v>
      </c>
      <c r="D161" s="20">
        <v>35870</v>
      </c>
      <c r="E161" s="31">
        <v>0</v>
      </c>
      <c r="F161" s="31">
        <v>0</v>
      </c>
      <c r="G161" s="31">
        <v>0</v>
      </c>
      <c r="H161" s="31"/>
      <c r="I161" s="31">
        <v>0</v>
      </c>
      <c r="J161" s="31">
        <v>0</v>
      </c>
      <c r="K161" s="31">
        <v>0</v>
      </c>
      <c r="L161" s="31">
        <v>0</v>
      </c>
      <c r="M161" s="31">
        <v>0</v>
      </c>
    </row>
    <row r="162" spans="1:13">
      <c r="A162">
        <v>2</v>
      </c>
      <c r="B162" s="13" t="s">
        <v>592</v>
      </c>
      <c r="C162" s="13">
        <v>3</v>
      </c>
      <c r="D162" s="20">
        <v>35922</v>
      </c>
      <c r="E162" s="31">
        <v>0</v>
      </c>
      <c r="F162" s="31">
        <v>0</v>
      </c>
      <c r="G162" s="31">
        <v>0</v>
      </c>
      <c r="H162" s="31"/>
      <c r="I162" s="31">
        <v>0</v>
      </c>
      <c r="J162" s="31">
        <v>0</v>
      </c>
      <c r="K162" s="31">
        <v>0</v>
      </c>
      <c r="L162" s="31"/>
      <c r="M162" s="31">
        <v>0</v>
      </c>
    </row>
    <row r="163" spans="1:13">
      <c r="A163">
        <v>2</v>
      </c>
      <c r="B163" s="13" t="s">
        <v>594</v>
      </c>
      <c r="C163" s="13">
        <v>1</v>
      </c>
      <c r="D163" s="20">
        <v>35586</v>
      </c>
      <c r="E163" s="31">
        <v>0</v>
      </c>
      <c r="F163" s="31">
        <v>0</v>
      </c>
      <c r="G163" s="31">
        <v>0</v>
      </c>
      <c r="H163" s="31"/>
      <c r="I163" s="31">
        <v>0</v>
      </c>
      <c r="J163" s="31">
        <v>0</v>
      </c>
      <c r="K163" s="31">
        <v>0</v>
      </c>
      <c r="L163" s="31">
        <v>0</v>
      </c>
      <c r="M163" s="31">
        <v>0</v>
      </c>
    </row>
    <row r="164" spans="1:13">
      <c r="A164">
        <v>2</v>
      </c>
      <c r="B164" s="13" t="s">
        <v>594</v>
      </c>
      <c r="C164" s="13">
        <v>2</v>
      </c>
      <c r="D164" s="20">
        <v>35823</v>
      </c>
      <c r="E164" s="31">
        <v>0</v>
      </c>
      <c r="F164" s="31">
        <v>0</v>
      </c>
      <c r="G164" s="31">
        <v>0</v>
      </c>
      <c r="H164" s="31"/>
      <c r="I164" s="31">
        <v>0</v>
      </c>
      <c r="J164" s="31">
        <v>0</v>
      </c>
      <c r="K164" s="31">
        <v>0</v>
      </c>
      <c r="L164" s="31">
        <v>0</v>
      </c>
      <c r="M164" s="31">
        <v>0</v>
      </c>
    </row>
    <row r="165" spans="1:13">
      <c r="A165">
        <v>2</v>
      </c>
      <c r="B165" s="13" t="s">
        <v>594</v>
      </c>
      <c r="C165" s="13">
        <v>3</v>
      </c>
      <c r="D165" s="20">
        <v>35906</v>
      </c>
      <c r="E165" s="31">
        <v>0</v>
      </c>
      <c r="F165" s="31">
        <v>0</v>
      </c>
      <c r="G165" s="31">
        <v>0</v>
      </c>
      <c r="H165" s="31"/>
      <c r="I165" s="31">
        <v>0</v>
      </c>
      <c r="J165" s="31">
        <v>0</v>
      </c>
      <c r="K165" s="31">
        <v>0</v>
      </c>
      <c r="L165" s="31"/>
      <c r="M165" s="31">
        <v>0</v>
      </c>
    </row>
    <row r="166" spans="1:13">
      <c r="A166">
        <v>2</v>
      </c>
      <c r="B166" s="13" t="s">
        <v>170</v>
      </c>
      <c r="C166" s="13">
        <v>1</v>
      </c>
      <c r="D166" s="20">
        <v>35971</v>
      </c>
      <c r="E166" s="31">
        <v>0</v>
      </c>
      <c r="F166" s="31">
        <v>0</v>
      </c>
      <c r="G166" s="31">
        <v>0</v>
      </c>
      <c r="H166" s="31"/>
      <c r="I166" s="31">
        <v>0</v>
      </c>
      <c r="J166" s="31">
        <v>0</v>
      </c>
      <c r="K166" s="31">
        <v>0</v>
      </c>
      <c r="L166" s="31"/>
      <c r="M166" s="31">
        <v>0</v>
      </c>
    </row>
    <row r="167" spans="1:13">
      <c r="A167">
        <v>2</v>
      </c>
      <c r="B167" s="13" t="s">
        <v>598</v>
      </c>
      <c r="C167" s="13">
        <v>1</v>
      </c>
      <c r="D167" s="20">
        <v>35635</v>
      </c>
      <c r="E167" s="31">
        <v>0</v>
      </c>
      <c r="F167" s="31">
        <v>0</v>
      </c>
      <c r="G167" s="31">
        <v>0</v>
      </c>
      <c r="H167" s="31"/>
      <c r="I167" s="31">
        <v>8.7999999999999995E-2</v>
      </c>
      <c r="J167" s="31">
        <v>4.3999999999999997E-2</v>
      </c>
      <c r="K167" s="31">
        <v>0</v>
      </c>
      <c r="L167" s="31">
        <v>0</v>
      </c>
      <c r="M167" s="31">
        <v>0</v>
      </c>
    </row>
    <row r="168" spans="1:13">
      <c r="A168">
        <v>2</v>
      </c>
      <c r="B168" s="13" t="s">
        <v>598</v>
      </c>
      <c r="C168" s="13">
        <v>2</v>
      </c>
      <c r="D168" s="20">
        <v>35802</v>
      </c>
      <c r="E168" s="31">
        <v>0</v>
      </c>
      <c r="F168" s="31">
        <v>0</v>
      </c>
      <c r="G168" s="31">
        <v>0</v>
      </c>
      <c r="H168" s="31"/>
      <c r="I168" s="31">
        <v>0</v>
      </c>
      <c r="J168" s="31">
        <v>0</v>
      </c>
      <c r="K168" s="31">
        <v>0</v>
      </c>
      <c r="L168" s="31">
        <v>0</v>
      </c>
      <c r="M168" s="31">
        <v>0</v>
      </c>
    </row>
    <row r="169" spans="1:13">
      <c r="A169">
        <v>2</v>
      </c>
      <c r="B169" s="13" t="s">
        <v>598</v>
      </c>
      <c r="C169" s="13">
        <v>3</v>
      </c>
      <c r="D169" s="20">
        <v>35954</v>
      </c>
      <c r="E169" s="31">
        <v>0</v>
      </c>
      <c r="F169" s="31">
        <v>0</v>
      </c>
      <c r="G169" s="31">
        <v>0</v>
      </c>
      <c r="H169" s="31"/>
      <c r="I169" s="31">
        <v>0</v>
      </c>
      <c r="J169" s="31">
        <v>0</v>
      </c>
      <c r="K169" s="31">
        <v>0</v>
      </c>
      <c r="L169" s="31"/>
      <c r="M169" s="31">
        <v>0</v>
      </c>
    </row>
    <row r="170" spans="1:13">
      <c r="A170">
        <v>2</v>
      </c>
      <c r="B170" s="13" t="s">
        <v>101</v>
      </c>
      <c r="C170" s="13">
        <v>1</v>
      </c>
      <c r="D170" s="20">
        <v>35963</v>
      </c>
      <c r="E170" s="31">
        <v>0</v>
      </c>
      <c r="F170" s="31">
        <v>0</v>
      </c>
      <c r="G170" s="31">
        <v>0</v>
      </c>
      <c r="H170" s="31"/>
      <c r="I170" s="31">
        <v>0</v>
      </c>
      <c r="J170" s="31">
        <v>0</v>
      </c>
      <c r="K170" s="31">
        <v>0</v>
      </c>
      <c r="L170" s="31"/>
      <c r="M170" s="31">
        <v>0</v>
      </c>
    </row>
    <row r="171" spans="1:13">
      <c r="A171">
        <v>2</v>
      </c>
      <c r="B171" s="13" t="s">
        <v>102</v>
      </c>
      <c r="C171" s="13">
        <v>1</v>
      </c>
      <c r="D171" s="20">
        <v>35954</v>
      </c>
      <c r="E171" s="31">
        <v>0</v>
      </c>
      <c r="F171" s="31">
        <v>0</v>
      </c>
      <c r="G171" s="31">
        <v>0</v>
      </c>
      <c r="H171" s="31"/>
      <c r="I171" s="31">
        <v>0</v>
      </c>
      <c r="J171" s="31">
        <v>0</v>
      </c>
      <c r="K171" s="31">
        <v>0</v>
      </c>
      <c r="L171" s="31"/>
      <c r="M171" s="31">
        <v>0</v>
      </c>
    </row>
    <row r="172" spans="1:13">
      <c r="A172">
        <v>2</v>
      </c>
      <c r="B172" s="13" t="s">
        <v>602</v>
      </c>
      <c r="C172" s="13">
        <v>1</v>
      </c>
      <c r="D172" s="20">
        <v>35628</v>
      </c>
      <c r="E172" s="31">
        <v>0</v>
      </c>
      <c r="F172" s="31">
        <v>0</v>
      </c>
      <c r="G172" s="31">
        <v>0</v>
      </c>
      <c r="H172" s="31"/>
      <c r="I172" s="31">
        <v>0</v>
      </c>
      <c r="J172" s="31">
        <v>0</v>
      </c>
      <c r="K172" s="31">
        <v>0</v>
      </c>
      <c r="L172" s="31">
        <v>0</v>
      </c>
      <c r="M172" s="31">
        <v>0</v>
      </c>
    </row>
    <row r="173" spans="1:13">
      <c r="A173">
        <v>2</v>
      </c>
      <c r="B173" s="13" t="s">
        <v>602</v>
      </c>
      <c r="C173" s="13">
        <v>2</v>
      </c>
      <c r="D173" s="20">
        <v>35758</v>
      </c>
      <c r="E173" s="31">
        <v>0</v>
      </c>
      <c r="F173" s="31">
        <v>0</v>
      </c>
      <c r="G173" s="31">
        <v>0</v>
      </c>
      <c r="H173" s="31"/>
      <c r="I173" s="31">
        <v>0</v>
      </c>
      <c r="J173" s="31">
        <v>0</v>
      </c>
      <c r="K173" s="31">
        <v>0</v>
      </c>
      <c r="L173" s="31">
        <v>0</v>
      </c>
      <c r="M173" s="31">
        <v>0</v>
      </c>
    </row>
    <row r="174" spans="1:13">
      <c r="A174">
        <v>2</v>
      </c>
      <c r="B174" s="13" t="s">
        <v>602</v>
      </c>
      <c r="C174" s="13">
        <v>3</v>
      </c>
      <c r="D174" s="20">
        <v>35912</v>
      </c>
      <c r="E174" s="31">
        <v>0</v>
      </c>
      <c r="F174" s="31">
        <v>0</v>
      </c>
      <c r="G174" s="31">
        <v>0</v>
      </c>
      <c r="H174" s="31"/>
      <c r="I174" s="31">
        <v>0</v>
      </c>
      <c r="J174" s="31">
        <v>0</v>
      </c>
      <c r="K174" s="31">
        <v>0</v>
      </c>
      <c r="L174" s="31"/>
      <c r="M174" s="31">
        <v>0</v>
      </c>
    </row>
    <row r="175" spans="1:13">
      <c r="A175">
        <v>2</v>
      </c>
      <c r="B175" s="13" t="s">
        <v>171</v>
      </c>
      <c r="C175" s="13">
        <v>1</v>
      </c>
      <c r="D175" s="20">
        <v>35893</v>
      </c>
      <c r="E175" s="31">
        <v>0</v>
      </c>
      <c r="F175" s="31">
        <v>0</v>
      </c>
      <c r="G175" s="31">
        <v>0</v>
      </c>
      <c r="H175" s="31"/>
      <c r="I175" s="31">
        <v>0</v>
      </c>
      <c r="J175" s="31">
        <v>0</v>
      </c>
      <c r="K175" s="31">
        <v>0</v>
      </c>
      <c r="L175" s="31"/>
      <c r="M175" s="31">
        <v>0</v>
      </c>
    </row>
    <row r="176" spans="1:13">
      <c r="A176">
        <v>2</v>
      </c>
      <c r="B176" s="13" t="s">
        <v>603</v>
      </c>
      <c r="C176" s="13">
        <v>1</v>
      </c>
      <c r="D176" s="20">
        <v>35570</v>
      </c>
      <c r="E176" s="31">
        <v>0</v>
      </c>
      <c r="F176" s="31">
        <v>0</v>
      </c>
      <c r="G176" s="31">
        <v>0</v>
      </c>
      <c r="H176" s="31"/>
      <c r="I176" s="31">
        <v>0</v>
      </c>
      <c r="J176" s="31">
        <v>0</v>
      </c>
      <c r="K176" s="31">
        <v>0</v>
      </c>
      <c r="L176" s="31">
        <v>0</v>
      </c>
      <c r="M176" s="31">
        <v>0</v>
      </c>
    </row>
    <row r="177" spans="1:13">
      <c r="A177">
        <v>2</v>
      </c>
      <c r="B177" s="13" t="s">
        <v>603</v>
      </c>
      <c r="C177" s="13">
        <v>2</v>
      </c>
      <c r="D177" s="20">
        <v>35758</v>
      </c>
      <c r="E177" s="31">
        <v>0</v>
      </c>
      <c r="F177" s="31">
        <v>0</v>
      </c>
      <c r="G177" s="31">
        <v>0</v>
      </c>
      <c r="H177" s="31"/>
      <c r="I177" s="31">
        <v>0</v>
      </c>
      <c r="J177" s="31">
        <v>0</v>
      </c>
      <c r="K177" s="31">
        <v>0</v>
      </c>
      <c r="L177" s="31">
        <v>0</v>
      </c>
      <c r="M177" s="31">
        <v>0</v>
      </c>
    </row>
    <row r="178" spans="1:13">
      <c r="A178">
        <v>2</v>
      </c>
      <c r="B178" s="13" t="s">
        <v>603</v>
      </c>
      <c r="C178" s="13">
        <v>3</v>
      </c>
      <c r="D178" s="20">
        <v>35912</v>
      </c>
      <c r="E178" s="31">
        <v>0</v>
      </c>
      <c r="F178" s="31">
        <v>0</v>
      </c>
      <c r="G178" s="31">
        <v>0</v>
      </c>
      <c r="H178" s="31"/>
      <c r="I178" s="31">
        <v>0</v>
      </c>
      <c r="J178" s="31">
        <v>0</v>
      </c>
      <c r="K178" s="31">
        <v>0</v>
      </c>
      <c r="L178" s="31"/>
      <c r="M178" s="31">
        <v>0</v>
      </c>
    </row>
    <row r="179" spans="1:13">
      <c r="A179">
        <v>2</v>
      </c>
      <c r="B179" s="13" t="s">
        <v>103</v>
      </c>
      <c r="C179" s="13">
        <v>1</v>
      </c>
      <c r="D179" s="20">
        <v>35957</v>
      </c>
      <c r="E179" s="31">
        <v>0</v>
      </c>
      <c r="F179" s="31">
        <v>0</v>
      </c>
      <c r="G179" s="31">
        <v>0</v>
      </c>
      <c r="H179" s="31"/>
      <c r="I179" s="31">
        <v>0</v>
      </c>
      <c r="J179" s="31">
        <v>0</v>
      </c>
      <c r="K179" s="31">
        <v>0</v>
      </c>
      <c r="L179" s="31"/>
      <c r="M179" s="31">
        <v>0</v>
      </c>
    </row>
    <row r="180" spans="1:13">
      <c r="A180">
        <v>2</v>
      </c>
      <c r="B180" s="13" t="s">
        <v>607</v>
      </c>
      <c r="C180" s="13">
        <v>1</v>
      </c>
      <c r="D180" s="20">
        <v>35563</v>
      </c>
      <c r="E180" s="31">
        <v>0</v>
      </c>
      <c r="F180" s="31">
        <v>0</v>
      </c>
      <c r="G180" s="31">
        <v>0</v>
      </c>
      <c r="H180" s="31"/>
      <c r="I180" s="31">
        <v>0</v>
      </c>
      <c r="J180" s="31">
        <v>0</v>
      </c>
      <c r="K180" s="31">
        <v>0</v>
      </c>
      <c r="L180" s="31">
        <v>0</v>
      </c>
      <c r="M180" s="31">
        <v>0</v>
      </c>
    </row>
    <row r="181" spans="1:13">
      <c r="A181">
        <v>2</v>
      </c>
      <c r="B181" s="13" t="s">
        <v>607</v>
      </c>
      <c r="C181" s="13">
        <v>2</v>
      </c>
      <c r="D181" s="20">
        <v>35766</v>
      </c>
      <c r="E181" s="31">
        <v>0</v>
      </c>
      <c r="F181" s="31">
        <v>0</v>
      </c>
      <c r="G181" s="31">
        <v>0</v>
      </c>
      <c r="H181" s="31"/>
      <c r="I181" s="31">
        <v>0</v>
      </c>
      <c r="J181" s="31">
        <v>0</v>
      </c>
      <c r="K181" s="31">
        <v>0</v>
      </c>
      <c r="L181" s="31">
        <v>0</v>
      </c>
      <c r="M181" s="31">
        <v>0</v>
      </c>
    </row>
    <row r="182" spans="1:13">
      <c r="A182">
        <v>2</v>
      </c>
      <c r="B182" s="13" t="s">
        <v>608</v>
      </c>
      <c r="C182" s="13">
        <v>1</v>
      </c>
      <c r="D182" s="20">
        <v>35563</v>
      </c>
      <c r="E182" s="31">
        <v>0</v>
      </c>
      <c r="F182" s="31">
        <v>0</v>
      </c>
      <c r="G182" s="31">
        <v>0</v>
      </c>
      <c r="H182" s="31"/>
      <c r="I182" s="31">
        <v>0</v>
      </c>
      <c r="J182" s="31">
        <v>0</v>
      </c>
      <c r="K182" s="31">
        <v>0</v>
      </c>
      <c r="L182" s="31">
        <v>0</v>
      </c>
      <c r="M182" s="31">
        <v>0</v>
      </c>
    </row>
    <row r="183" spans="1:13">
      <c r="A183">
        <v>2</v>
      </c>
      <c r="B183" s="13" t="s">
        <v>608</v>
      </c>
      <c r="C183" s="13">
        <v>2</v>
      </c>
      <c r="D183" s="20">
        <v>35807</v>
      </c>
      <c r="E183" s="31">
        <v>0</v>
      </c>
      <c r="F183" s="31">
        <v>0</v>
      </c>
      <c r="G183" s="31">
        <v>0</v>
      </c>
      <c r="H183" s="31"/>
      <c r="I183" s="31">
        <v>0</v>
      </c>
      <c r="J183" s="31">
        <v>0</v>
      </c>
      <c r="K183" s="31">
        <v>0</v>
      </c>
      <c r="L183" s="31">
        <v>0</v>
      </c>
      <c r="M183" s="31">
        <v>0</v>
      </c>
    </row>
    <row r="184" spans="1:13">
      <c r="A184">
        <v>2</v>
      </c>
      <c r="B184" s="13" t="s">
        <v>608</v>
      </c>
      <c r="C184" s="13">
        <v>3</v>
      </c>
      <c r="D184" s="20">
        <v>35949</v>
      </c>
      <c r="E184" s="31">
        <v>0</v>
      </c>
      <c r="F184" s="31">
        <v>0</v>
      </c>
      <c r="G184" s="31">
        <v>0</v>
      </c>
      <c r="H184" s="31"/>
      <c r="I184" s="31">
        <v>0</v>
      </c>
      <c r="J184" s="31">
        <v>0</v>
      </c>
      <c r="K184" s="31">
        <v>0</v>
      </c>
      <c r="L184" s="31"/>
      <c r="M184" s="31">
        <v>0</v>
      </c>
    </row>
    <row r="185" spans="1:13">
      <c r="A185">
        <v>2</v>
      </c>
      <c r="B185" s="13" t="s">
        <v>609</v>
      </c>
      <c r="C185" s="13">
        <v>1</v>
      </c>
      <c r="D185" s="20">
        <v>35620</v>
      </c>
      <c r="E185" s="31">
        <v>0</v>
      </c>
      <c r="F185" s="31">
        <v>0</v>
      </c>
      <c r="G185" s="31">
        <v>0</v>
      </c>
      <c r="H185" s="31"/>
      <c r="I185" s="31">
        <v>0</v>
      </c>
      <c r="J185" s="31">
        <v>0</v>
      </c>
      <c r="K185" s="31">
        <v>0</v>
      </c>
      <c r="L185" s="31">
        <v>0</v>
      </c>
      <c r="M185" s="31">
        <v>0</v>
      </c>
    </row>
    <row r="186" spans="1:13">
      <c r="A186">
        <v>2</v>
      </c>
      <c r="B186" s="13" t="s">
        <v>609</v>
      </c>
      <c r="C186" s="13">
        <v>2</v>
      </c>
      <c r="D186" s="20">
        <v>35803</v>
      </c>
      <c r="E186" s="31">
        <v>0</v>
      </c>
      <c r="F186" s="31">
        <v>0</v>
      </c>
      <c r="G186" s="31">
        <v>0</v>
      </c>
      <c r="H186" s="31"/>
      <c r="I186" s="31">
        <v>0</v>
      </c>
      <c r="J186" s="31">
        <v>0</v>
      </c>
      <c r="K186" s="31">
        <v>0</v>
      </c>
      <c r="L186" s="31">
        <v>0</v>
      </c>
      <c r="M186" s="31">
        <v>0</v>
      </c>
    </row>
    <row r="187" spans="1:13">
      <c r="A187">
        <v>2</v>
      </c>
      <c r="B187" s="13" t="s">
        <v>609</v>
      </c>
      <c r="C187" s="13">
        <v>3</v>
      </c>
      <c r="D187" s="20">
        <v>35942</v>
      </c>
      <c r="E187" s="31">
        <v>0</v>
      </c>
      <c r="F187" s="31">
        <v>0</v>
      </c>
      <c r="G187" s="31">
        <v>0</v>
      </c>
      <c r="H187" s="31"/>
      <c r="I187" s="31">
        <v>0</v>
      </c>
      <c r="J187" s="31">
        <v>0</v>
      </c>
      <c r="K187" s="31">
        <v>0</v>
      </c>
      <c r="L187" s="31"/>
      <c r="M187" s="31">
        <v>0</v>
      </c>
    </row>
    <row r="188" spans="1:13">
      <c r="A188">
        <v>2</v>
      </c>
      <c r="B188" s="13" t="s">
        <v>615</v>
      </c>
      <c r="C188" s="13">
        <v>1</v>
      </c>
      <c r="D188" s="20">
        <v>35620</v>
      </c>
      <c r="E188" s="31">
        <v>0</v>
      </c>
      <c r="F188" s="31">
        <v>0</v>
      </c>
      <c r="G188" s="31">
        <v>0</v>
      </c>
      <c r="H188" s="31"/>
      <c r="I188" s="31">
        <v>0</v>
      </c>
      <c r="J188" s="31">
        <v>0</v>
      </c>
      <c r="K188" s="31">
        <v>2.0999999999999999E-3</v>
      </c>
      <c r="L188" s="31">
        <v>0</v>
      </c>
      <c r="M188" s="31">
        <v>2.0999999999999999E-3</v>
      </c>
    </row>
    <row r="189" spans="1:13">
      <c r="A189">
        <v>2</v>
      </c>
      <c r="B189" s="13" t="s">
        <v>615</v>
      </c>
      <c r="C189" s="13">
        <v>2</v>
      </c>
      <c r="D189" s="20">
        <v>35809</v>
      </c>
      <c r="E189" s="31">
        <v>0</v>
      </c>
      <c r="F189" s="31">
        <v>0</v>
      </c>
      <c r="G189" s="31">
        <v>0</v>
      </c>
      <c r="H189" s="31"/>
      <c r="I189" s="31">
        <v>0</v>
      </c>
      <c r="J189" s="31">
        <v>0</v>
      </c>
      <c r="K189" s="31">
        <v>0</v>
      </c>
      <c r="L189" s="31">
        <v>0</v>
      </c>
      <c r="M189" s="31">
        <v>0</v>
      </c>
    </row>
    <row r="190" spans="1:13">
      <c r="A190">
        <v>2</v>
      </c>
      <c r="B190" s="13" t="s">
        <v>615</v>
      </c>
      <c r="C190" s="13">
        <v>3</v>
      </c>
      <c r="D190" s="20">
        <v>35964</v>
      </c>
      <c r="E190" s="31">
        <v>0</v>
      </c>
      <c r="F190" s="31">
        <v>0</v>
      </c>
      <c r="G190" s="31">
        <v>0</v>
      </c>
      <c r="H190" s="31"/>
      <c r="I190" s="31">
        <v>0</v>
      </c>
      <c r="J190" s="31">
        <v>0</v>
      </c>
      <c r="K190" s="31">
        <v>0</v>
      </c>
      <c r="L190" s="31"/>
      <c r="M190" s="31">
        <v>0</v>
      </c>
    </row>
    <row r="191" spans="1:13">
      <c r="A191">
        <v>2</v>
      </c>
      <c r="B191" s="13" t="s">
        <v>617</v>
      </c>
      <c r="C191" s="13">
        <v>1</v>
      </c>
      <c r="D191" s="20">
        <v>35620</v>
      </c>
      <c r="E191" s="31">
        <v>0</v>
      </c>
      <c r="F191" s="31">
        <v>0</v>
      </c>
      <c r="G191" s="31">
        <v>0</v>
      </c>
      <c r="H191" s="31"/>
      <c r="I191" s="31">
        <v>0</v>
      </c>
      <c r="J191" s="31">
        <v>0</v>
      </c>
      <c r="K191" s="31">
        <v>0</v>
      </c>
      <c r="L191" s="31">
        <v>0</v>
      </c>
      <c r="M191" s="31">
        <v>0</v>
      </c>
    </row>
    <row r="192" spans="1:13">
      <c r="A192">
        <v>2</v>
      </c>
      <c r="B192" s="13" t="s">
        <v>617</v>
      </c>
      <c r="C192" s="13">
        <v>2</v>
      </c>
      <c r="D192" s="20">
        <v>35873</v>
      </c>
      <c r="E192" s="31">
        <v>0</v>
      </c>
      <c r="F192" s="31">
        <v>0</v>
      </c>
      <c r="G192" s="31">
        <v>0</v>
      </c>
      <c r="H192" s="31"/>
      <c r="I192" s="31">
        <v>0</v>
      </c>
      <c r="J192" s="31">
        <v>0</v>
      </c>
      <c r="K192" s="31">
        <v>0</v>
      </c>
      <c r="L192" s="31">
        <v>0</v>
      </c>
      <c r="M192" s="31">
        <v>0</v>
      </c>
    </row>
    <row r="193" spans="1:13">
      <c r="A193">
        <v>2</v>
      </c>
      <c r="B193" s="13" t="s">
        <v>617</v>
      </c>
      <c r="C193" s="13">
        <v>3</v>
      </c>
      <c r="D193" s="20">
        <v>35962</v>
      </c>
      <c r="E193" s="31">
        <v>0</v>
      </c>
      <c r="F193" s="31">
        <v>0</v>
      </c>
      <c r="G193" s="31">
        <v>0</v>
      </c>
      <c r="H193" s="31"/>
      <c r="I193" s="31">
        <v>0</v>
      </c>
      <c r="J193" s="31">
        <v>0</v>
      </c>
      <c r="K193" s="31">
        <v>0</v>
      </c>
      <c r="L193" s="31"/>
      <c r="M193" s="31">
        <v>0</v>
      </c>
    </row>
    <row r="194" spans="1:13">
      <c r="A194">
        <v>2</v>
      </c>
      <c r="B194" s="13" t="s">
        <v>104</v>
      </c>
      <c r="C194" s="13">
        <v>1</v>
      </c>
      <c r="D194" s="20">
        <v>35964</v>
      </c>
      <c r="E194" s="31">
        <v>0</v>
      </c>
      <c r="F194" s="31">
        <v>0</v>
      </c>
      <c r="G194" s="31">
        <v>0</v>
      </c>
      <c r="H194" s="31"/>
      <c r="I194" s="31">
        <v>0</v>
      </c>
      <c r="J194" s="31">
        <v>0</v>
      </c>
      <c r="K194" s="31">
        <v>0</v>
      </c>
      <c r="L194" s="31"/>
      <c r="M194" s="31">
        <v>0</v>
      </c>
    </row>
    <row r="195" spans="1:13">
      <c r="A195">
        <v>2</v>
      </c>
      <c r="B195" s="13" t="s">
        <v>619</v>
      </c>
      <c r="C195" s="13">
        <v>1</v>
      </c>
      <c r="D195" s="20">
        <v>35597</v>
      </c>
      <c r="E195" s="31">
        <v>0</v>
      </c>
      <c r="F195" s="31">
        <v>0</v>
      </c>
      <c r="G195" s="31">
        <v>0</v>
      </c>
      <c r="H195" s="31"/>
      <c r="I195" s="31">
        <v>0</v>
      </c>
      <c r="J195" s="31">
        <v>0</v>
      </c>
      <c r="K195" s="31">
        <v>0</v>
      </c>
      <c r="L195" s="31">
        <v>0</v>
      </c>
      <c r="M195" s="31">
        <v>0</v>
      </c>
    </row>
    <row r="196" spans="1:13">
      <c r="A196">
        <v>2</v>
      </c>
      <c r="B196" s="13" t="s">
        <v>619</v>
      </c>
      <c r="C196" s="13">
        <v>2</v>
      </c>
      <c r="D196" s="20">
        <v>35774</v>
      </c>
      <c r="E196" s="31">
        <v>0</v>
      </c>
      <c r="F196" s="31">
        <v>0</v>
      </c>
      <c r="G196" s="31">
        <v>15</v>
      </c>
      <c r="H196" s="31"/>
      <c r="I196" s="31">
        <v>0</v>
      </c>
      <c r="J196" s="31">
        <v>0</v>
      </c>
      <c r="K196" s="31">
        <v>0</v>
      </c>
      <c r="L196" s="31">
        <v>0</v>
      </c>
      <c r="M196" s="31">
        <v>0</v>
      </c>
    </row>
    <row r="197" spans="1:13">
      <c r="A197">
        <v>2</v>
      </c>
      <c r="B197" s="13" t="s">
        <v>619</v>
      </c>
      <c r="C197" s="13">
        <v>3</v>
      </c>
      <c r="D197" s="20">
        <v>35951</v>
      </c>
      <c r="E197" s="31">
        <v>0</v>
      </c>
      <c r="F197" s="31">
        <v>0</v>
      </c>
      <c r="G197" s="31">
        <v>0</v>
      </c>
      <c r="H197" s="31"/>
      <c r="I197" s="31">
        <v>0</v>
      </c>
      <c r="J197" s="31">
        <v>0</v>
      </c>
      <c r="K197" s="31">
        <v>0</v>
      </c>
      <c r="L197" s="31"/>
      <c r="M197" s="31">
        <v>0</v>
      </c>
    </row>
    <row r="198" spans="1:13">
      <c r="A198">
        <v>2</v>
      </c>
      <c r="B198" s="13" t="s">
        <v>620</v>
      </c>
      <c r="C198" s="13">
        <v>1</v>
      </c>
      <c r="D198" s="20">
        <v>35564</v>
      </c>
      <c r="E198" s="31">
        <v>0</v>
      </c>
      <c r="F198" s="31">
        <v>0</v>
      </c>
      <c r="G198" s="31">
        <v>0</v>
      </c>
      <c r="H198" s="31"/>
      <c r="I198" s="31">
        <v>0</v>
      </c>
      <c r="J198" s="31">
        <v>0</v>
      </c>
      <c r="K198" s="31">
        <v>0</v>
      </c>
      <c r="L198" s="31">
        <v>0</v>
      </c>
      <c r="M198" s="31">
        <v>0</v>
      </c>
    </row>
    <row r="199" spans="1:13">
      <c r="A199">
        <v>2</v>
      </c>
      <c r="B199" s="13" t="s">
        <v>620</v>
      </c>
      <c r="C199" s="13">
        <v>2</v>
      </c>
      <c r="D199" s="20">
        <v>35775</v>
      </c>
      <c r="E199" s="31">
        <v>0</v>
      </c>
      <c r="F199" s="31">
        <v>0</v>
      </c>
      <c r="G199" s="31">
        <v>27</v>
      </c>
      <c r="H199" s="31"/>
      <c r="I199" s="31">
        <v>0</v>
      </c>
      <c r="J199" s="31">
        <v>0</v>
      </c>
      <c r="K199" s="31">
        <v>0</v>
      </c>
      <c r="L199" s="31">
        <v>0</v>
      </c>
      <c r="M199" s="31">
        <v>0</v>
      </c>
    </row>
    <row r="200" spans="1:13">
      <c r="A200">
        <v>2</v>
      </c>
      <c r="B200" s="13" t="s">
        <v>620</v>
      </c>
      <c r="C200" s="13">
        <v>3</v>
      </c>
      <c r="D200" s="20">
        <v>35963</v>
      </c>
      <c r="E200" s="31">
        <v>0</v>
      </c>
      <c r="F200" s="31">
        <v>0</v>
      </c>
      <c r="G200" s="31">
        <v>0</v>
      </c>
      <c r="H200" s="31"/>
      <c r="I200" s="31">
        <v>0</v>
      </c>
      <c r="J200" s="31">
        <v>0</v>
      </c>
      <c r="K200" s="31">
        <v>0</v>
      </c>
      <c r="L200" s="31"/>
      <c r="M200" s="31">
        <v>0</v>
      </c>
    </row>
    <row r="201" spans="1:13">
      <c r="A201">
        <v>2</v>
      </c>
      <c r="B201" s="13" t="s">
        <v>105</v>
      </c>
      <c r="C201" s="13">
        <v>1</v>
      </c>
      <c r="D201" s="20">
        <v>35927</v>
      </c>
      <c r="E201" s="31">
        <v>0</v>
      </c>
      <c r="F201" s="31">
        <v>0</v>
      </c>
      <c r="G201" s="31">
        <v>0</v>
      </c>
      <c r="H201" s="31"/>
      <c r="I201" s="31">
        <v>0</v>
      </c>
      <c r="J201" s="31">
        <v>0</v>
      </c>
      <c r="K201" s="31">
        <v>0</v>
      </c>
      <c r="L201" s="31"/>
      <c r="M201" s="31">
        <v>0</v>
      </c>
    </row>
    <row r="202" spans="1:13">
      <c r="A202">
        <v>2</v>
      </c>
      <c r="B202" s="13" t="s">
        <v>172</v>
      </c>
      <c r="C202" s="13">
        <v>1</v>
      </c>
      <c r="D202" s="20">
        <v>35964</v>
      </c>
      <c r="E202" s="31">
        <v>200</v>
      </c>
      <c r="F202" s="31">
        <v>200</v>
      </c>
      <c r="G202" s="31">
        <v>200</v>
      </c>
      <c r="H202" s="31"/>
      <c r="I202" s="31">
        <v>0.61299999999999999</v>
      </c>
      <c r="J202" s="31">
        <v>8.8620000000000001</v>
      </c>
      <c r="K202" s="31">
        <v>0</v>
      </c>
      <c r="L202" s="31"/>
      <c r="M202" s="31">
        <v>0</v>
      </c>
    </row>
    <row r="203" spans="1:13">
      <c r="A203">
        <v>2</v>
      </c>
      <c r="B203" s="13" t="s">
        <v>173</v>
      </c>
      <c r="C203" s="13">
        <v>1</v>
      </c>
      <c r="D203" s="20">
        <v>35964</v>
      </c>
      <c r="E203" s="31">
        <v>0</v>
      </c>
      <c r="F203" s="31">
        <v>0</v>
      </c>
      <c r="G203" s="31">
        <v>0</v>
      </c>
      <c r="H203" s="31"/>
      <c r="I203" s="31">
        <v>0</v>
      </c>
      <c r="J203" s="31">
        <v>0</v>
      </c>
      <c r="K203" s="31">
        <v>0</v>
      </c>
      <c r="L203" s="31"/>
      <c r="M203" s="31">
        <v>0</v>
      </c>
    </row>
    <row r="204" spans="1:13">
      <c r="A204">
        <v>2</v>
      </c>
      <c r="B204" s="13" t="s">
        <v>628</v>
      </c>
      <c r="C204" s="13">
        <v>1</v>
      </c>
      <c r="D204" s="20">
        <v>35619</v>
      </c>
      <c r="E204" s="31">
        <v>0</v>
      </c>
      <c r="F204" s="31">
        <v>0</v>
      </c>
      <c r="G204" s="31">
        <v>0</v>
      </c>
      <c r="H204" s="31"/>
      <c r="I204" s="31">
        <v>0</v>
      </c>
      <c r="J204" s="31">
        <v>0</v>
      </c>
      <c r="K204" s="31">
        <v>0</v>
      </c>
      <c r="L204" s="31">
        <v>0</v>
      </c>
      <c r="M204" s="31">
        <v>0</v>
      </c>
    </row>
    <row r="205" spans="1:13">
      <c r="A205">
        <v>2</v>
      </c>
      <c r="B205" s="13" t="s">
        <v>628</v>
      </c>
      <c r="C205" s="13">
        <v>2</v>
      </c>
      <c r="D205" s="20">
        <v>35808</v>
      </c>
      <c r="E205" s="31">
        <v>0</v>
      </c>
      <c r="F205" s="31">
        <v>0</v>
      </c>
      <c r="G205" s="31">
        <v>0</v>
      </c>
      <c r="H205" s="31"/>
      <c r="I205" s="31">
        <v>0</v>
      </c>
      <c r="J205" s="31">
        <v>0</v>
      </c>
      <c r="K205" s="31">
        <v>0</v>
      </c>
      <c r="L205" s="31">
        <v>0</v>
      </c>
      <c r="M205" s="31">
        <v>0</v>
      </c>
    </row>
    <row r="206" spans="1:13">
      <c r="A206">
        <v>2</v>
      </c>
      <c r="B206" s="13" t="s">
        <v>629</v>
      </c>
      <c r="C206" s="13">
        <v>1</v>
      </c>
      <c r="D206" s="20">
        <v>35619</v>
      </c>
      <c r="E206" s="31">
        <v>0</v>
      </c>
      <c r="F206" s="31">
        <v>0</v>
      </c>
      <c r="G206" s="31">
        <v>1</v>
      </c>
      <c r="H206" s="31"/>
      <c r="I206" s="31">
        <v>0</v>
      </c>
      <c r="J206" s="31">
        <v>0</v>
      </c>
      <c r="K206" s="31">
        <v>0</v>
      </c>
      <c r="L206" s="31">
        <v>0.02</v>
      </c>
      <c r="M206" s="31">
        <v>0.02</v>
      </c>
    </row>
    <row r="207" spans="1:13">
      <c r="A207">
        <v>2</v>
      </c>
      <c r="B207" s="13" t="s">
        <v>629</v>
      </c>
      <c r="C207" s="13">
        <v>2</v>
      </c>
      <c r="D207" s="20">
        <v>35808</v>
      </c>
      <c r="E207" s="31">
        <v>0</v>
      </c>
      <c r="F207" s="31">
        <v>0</v>
      </c>
      <c r="G207" s="31">
        <v>0</v>
      </c>
      <c r="H207" s="31"/>
      <c r="I207" s="31">
        <v>0</v>
      </c>
      <c r="J207" s="31">
        <v>0</v>
      </c>
      <c r="K207" s="31">
        <v>0</v>
      </c>
      <c r="L207" s="31">
        <v>0</v>
      </c>
      <c r="M207" s="31">
        <v>0</v>
      </c>
    </row>
    <row r="208" spans="1:13">
      <c r="A208">
        <v>2</v>
      </c>
      <c r="B208" s="13" t="s">
        <v>629</v>
      </c>
      <c r="C208" s="13">
        <v>3</v>
      </c>
      <c r="D208" s="20">
        <v>35929</v>
      </c>
      <c r="E208" s="31">
        <v>13</v>
      </c>
      <c r="F208" s="31">
        <v>5</v>
      </c>
      <c r="G208" s="31">
        <v>3</v>
      </c>
      <c r="H208" s="31"/>
      <c r="I208" s="31">
        <v>0</v>
      </c>
      <c r="J208" s="31">
        <v>0.13600000000000001</v>
      </c>
      <c r="K208" s="31">
        <v>0</v>
      </c>
      <c r="L208" s="31"/>
      <c r="M208" s="31">
        <v>0</v>
      </c>
    </row>
    <row r="209" spans="1:13">
      <c r="A209">
        <v>2</v>
      </c>
      <c r="B209" s="13" t="s">
        <v>106</v>
      </c>
      <c r="C209" s="13">
        <v>1</v>
      </c>
      <c r="D209" s="20">
        <v>35921</v>
      </c>
      <c r="E209" s="31">
        <v>0</v>
      </c>
      <c r="F209" s="31">
        <v>0</v>
      </c>
      <c r="G209" s="31">
        <v>0</v>
      </c>
      <c r="H209" s="31"/>
      <c r="I209" s="31">
        <v>0</v>
      </c>
      <c r="J209" s="31">
        <v>0</v>
      </c>
      <c r="K209" s="31">
        <v>0</v>
      </c>
      <c r="L209" s="31"/>
      <c r="M209" s="31">
        <v>0</v>
      </c>
    </row>
    <row r="210" spans="1:13">
      <c r="A210">
        <v>2</v>
      </c>
      <c r="B210" s="13" t="s">
        <v>107</v>
      </c>
      <c r="C210" s="13">
        <v>1</v>
      </c>
      <c r="D210" s="20">
        <v>35956</v>
      </c>
      <c r="E210" s="31">
        <v>0</v>
      </c>
      <c r="F210" s="31">
        <v>0</v>
      </c>
      <c r="G210" s="31">
        <v>0</v>
      </c>
      <c r="H210" s="31"/>
      <c r="I210" s="31">
        <v>0</v>
      </c>
      <c r="J210" s="31">
        <v>0</v>
      </c>
      <c r="K210" s="31">
        <v>0</v>
      </c>
      <c r="L210" s="31"/>
      <c r="M210" s="31">
        <v>0</v>
      </c>
    </row>
    <row r="211" spans="1:13">
      <c r="A211">
        <v>2</v>
      </c>
      <c r="B211" s="13" t="s">
        <v>108</v>
      </c>
      <c r="C211" s="13">
        <v>1</v>
      </c>
      <c r="D211" s="20">
        <v>35955</v>
      </c>
      <c r="E211" s="31">
        <v>0</v>
      </c>
      <c r="F211" s="31">
        <v>0</v>
      </c>
      <c r="G211" s="31">
        <v>0</v>
      </c>
      <c r="H211" s="31"/>
      <c r="I211" s="31">
        <v>0</v>
      </c>
      <c r="J211" s="31">
        <v>0</v>
      </c>
      <c r="K211" s="31">
        <v>0</v>
      </c>
      <c r="L211" s="31"/>
      <c r="M211" s="31">
        <v>0</v>
      </c>
    </row>
    <row r="212" spans="1:13">
      <c r="A212">
        <v>2</v>
      </c>
      <c r="B212" s="13" t="s">
        <v>109</v>
      </c>
      <c r="C212" s="13">
        <v>1</v>
      </c>
      <c r="D212" s="20">
        <v>35892</v>
      </c>
      <c r="E212" s="31">
        <v>0</v>
      </c>
      <c r="F212" s="31">
        <v>0</v>
      </c>
      <c r="G212" s="31">
        <v>0</v>
      </c>
      <c r="H212" s="31"/>
      <c r="I212" s="31">
        <v>0</v>
      </c>
      <c r="J212" s="31">
        <v>0</v>
      </c>
      <c r="K212" s="31">
        <v>0</v>
      </c>
      <c r="L212" s="31"/>
      <c r="M212" s="31">
        <v>0</v>
      </c>
    </row>
    <row r="213" spans="1:13">
      <c r="A213">
        <v>2</v>
      </c>
      <c r="B213" s="13" t="s">
        <v>110</v>
      </c>
      <c r="C213" s="13">
        <v>1</v>
      </c>
      <c r="D213" s="20">
        <v>35963</v>
      </c>
      <c r="E213" s="31">
        <v>0</v>
      </c>
      <c r="F213" s="31">
        <v>0</v>
      </c>
      <c r="G213" s="31">
        <v>0</v>
      </c>
      <c r="H213" s="31"/>
      <c r="I213" s="31">
        <v>0</v>
      </c>
      <c r="J213" s="31">
        <v>0</v>
      </c>
      <c r="K213" s="31">
        <v>0</v>
      </c>
      <c r="L213" s="31"/>
      <c r="M213" s="31">
        <v>0</v>
      </c>
    </row>
    <row r="214" spans="1:13">
      <c r="A214">
        <v>2</v>
      </c>
      <c r="B214" s="13" t="s">
        <v>111</v>
      </c>
      <c r="C214" s="13">
        <v>1</v>
      </c>
      <c r="D214" s="20">
        <v>35942</v>
      </c>
      <c r="E214" s="31">
        <v>0</v>
      </c>
      <c r="F214" s="31">
        <v>0</v>
      </c>
      <c r="G214" s="31">
        <v>0</v>
      </c>
      <c r="H214" s="31"/>
      <c r="I214" s="31">
        <v>0</v>
      </c>
      <c r="J214" s="31">
        <v>0</v>
      </c>
      <c r="K214" s="31">
        <v>0</v>
      </c>
      <c r="L214" s="31"/>
      <c r="M214" s="31">
        <v>0</v>
      </c>
    </row>
    <row r="215" spans="1:13">
      <c r="A215">
        <v>2</v>
      </c>
      <c r="B215" s="13" t="s">
        <v>650</v>
      </c>
      <c r="C215" s="13">
        <v>1</v>
      </c>
      <c r="D215" s="20">
        <v>35598</v>
      </c>
      <c r="E215" s="31">
        <v>0</v>
      </c>
      <c r="F215" s="31">
        <v>0</v>
      </c>
      <c r="G215" s="31">
        <v>0</v>
      </c>
      <c r="H215" s="31"/>
      <c r="I215" s="31">
        <v>0</v>
      </c>
      <c r="J215" s="31">
        <v>0</v>
      </c>
      <c r="K215" s="31">
        <v>0</v>
      </c>
      <c r="L215" s="31">
        <v>0</v>
      </c>
      <c r="M215" s="31">
        <v>0</v>
      </c>
    </row>
    <row r="216" spans="1:13">
      <c r="A216">
        <v>2</v>
      </c>
      <c r="B216" s="13" t="s">
        <v>650</v>
      </c>
      <c r="C216" s="13">
        <v>2</v>
      </c>
      <c r="D216" s="20">
        <v>35816</v>
      </c>
      <c r="E216" s="31">
        <v>0</v>
      </c>
      <c r="F216" s="31">
        <v>0</v>
      </c>
      <c r="G216" s="31">
        <v>0</v>
      </c>
      <c r="H216" s="31"/>
      <c r="I216" s="31">
        <v>0</v>
      </c>
      <c r="J216" s="31">
        <v>0</v>
      </c>
      <c r="K216" s="31">
        <v>0</v>
      </c>
      <c r="L216" s="31">
        <v>0</v>
      </c>
      <c r="M216" s="31">
        <v>0</v>
      </c>
    </row>
    <row r="217" spans="1:13">
      <c r="A217">
        <v>2</v>
      </c>
      <c r="B217" s="13" t="s">
        <v>651</v>
      </c>
      <c r="C217" s="13">
        <v>1</v>
      </c>
      <c r="D217" s="20">
        <v>35627</v>
      </c>
      <c r="E217" s="31">
        <v>0</v>
      </c>
      <c r="F217" s="31">
        <v>0</v>
      </c>
      <c r="G217" s="31">
        <v>0</v>
      </c>
      <c r="H217" s="31"/>
      <c r="I217" s="31">
        <v>0</v>
      </c>
      <c r="J217" s="31">
        <v>0</v>
      </c>
      <c r="K217" s="31">
        <v>0</v>
      </c>
      <c r="L217" s="31">
        <v>0</v>
      </c>
      <c r="M217" s="31">
        <v>0</v>
      </c>
    </row>
    <row r="218" spans="1:13">
      <c r="A218">
        <v>2</v>
      </c>
      <c r="B218" s="13" t="s">
        <v>651</v>
      </c>
      <c r="C218" s="13">
        <v>2</v>
      </c>
      <c r="D218" s="20">
        <v>35775</v>
      </c>
      <c r="E218" s="31">
        <v>0</v>
      </c>
      <c r="F218" s="31">
        <v>0</v>
      </c>
      <c r="G218" s="31">
        <v>29</v>
      </c>
      <c r="H218" s="31"/>
      <c r="I218" s="31">
        <v>0</v>
      </c>
      <c r="J218" s="31">
        <v>0</v>
      </c>
      <c r="K218" s="31">
        <v>0</v>
      </c>
      <c r="L218" s="31">
        <v>0</v>
      </c>
      <c r="M218" s="31">
        <v>0</v>
      </c>
    </row>
    <row r="219" spans="1:13">
      <c r="A219">
        <v>2</v>
      </c>
      <c r="B219" s="13" t="s">
        <v>652</v>
      </c>
      <c r="C219" s="13">
        <v>1</v>
      </c>
      <c r="D219" s="20">
        <v>35598</v>
      </c>
      <c r="E219" s="31">
        <v>0</v>
      </c>
      <c r="F219" s="31">
        <v>0</v>
      </c>
      <c r="G219" s="31">
        <v>0</v>
      </c>
      <c r="H219" s="31"/>
      <c r="I219" s="31">
        <v>0</v>
      </c>
      <c r="J219" s="31">
        <v>0</v>
      </c>
      <c r="K219" s="31">
        <v>0</v>
      </c>
      <c r="L219" s="31">
        <v>0</v>
      </c>
      <c r="M219" s="31">
        <v>0</v>
      </c>
    </row>
    <row r="220" spans="1:13">
      <c r="A220">
        <v>2</v>
      </c>
      <c r="B220" s="13" t="s">
        <v>652</v>
      </c>
      <c r="C220" s="13">
        <v>2</v>
      </c>
      <c r="D220" s="20">
        <v>35816</v>
      </c>
      <c r="E220" s="31">
        <v>0</v>
      </c>
      <c r="F220" s="31">
        <v>0</v>
      </c>
      <c r="G220" s="31">
        <v>0</v>
      </c>
      <c r="H220" s="31"/>
      <c r="I220" s="31">
        <v>0</v>
      </c>
      <c r="J220" s="31">
        <v>0</v>
      </c>
      <c r="K220" s="31">
        <v>0</v>
      </c>
      <c r="L220" s="31">
        <v>0</v>
      </c>
      <c r="M220" s="31">
        <v>0</v>
      </c>
    </row>
    <row r="221" spans="1:13">
      <c r="A221">
        <v>2</v>
      </c>
      <c r="B221" s="13" t="s">
        <v>112</v>
      </c>
      <c r="C221" s="13">
        <v>1</v>
      </c>
      <c r="D221" s="20">
        <v>35893</v>
      </c>
      <c r="E221" s="31">
        <v>0</v>
      </c>
      <c r="F221" s="31">
        <v>0</v>
      </c>
      <c r="G221" s="31">
        <v>0</v>
      </c>
      <c r="H221" s="31"/>
      <c r="I221" s="31">
        <v>0</v>
      </c>
      <c r="J221" s="31">
        <v>0</v>
      </c>
      <c r="K221" s="31">
        <v>0</v>
      </c>
      <c r="L221" s="31"/>
      <c r="M221" s="31">
        <v>0</v>
      </c>
    </row>
    <row r="222" spans="1:13">
      <c r="A222">
        <v>2</v>
      </c>
      <c r="B222" s="13" t="s">
        <v>653</v>
      </c>
      <c r="C222" s="13">
        <v>1</v>
      </c>
      <c r="D222" s="20">
        <v>35598</v>
      </c>
      <c r="E222" s="31">
        <v>0</v>
      </c>
      <c r="F222" s="31">
        <v>0</v>
      </c>
      <c r="G222" s="31">
        <v>0</v>
      </c>
      <c r="H222" s="31"/>
      <c r="I222" s="31">
        <v>0</v>
      </c>
      <c r="J222" s="31">
        <v>0</v>
      </c>
      <c r="K222" s="31">
        <v>0</v>
      </c>
      <c r="L222" s="31">
        <v>0</v>
      </c>
      <c r="M222" s="31">
        <v>0</v>
      </c>
    </row>
    <row r="223" spans="1:13">
      <c r="A223">
        <v>2</v>
      </c>
      <c r="B223" s="13" t="s">
        <v>653</v>
      </c>
      <c r="C223" s="13">
        <v>2</v>
      </c>
      <c r="D223" s="20">
        <v>35816</v>
      </c>
      <c r="E223" s="31">
        <v>0</v>
      </c>
      <c r="F223" s="31">
        <v>0</v>
      </c>
      <c r="G223" s="31">
        <v>0</v>
      </c>
      <c r="H223" s="31"/>
      <c r="I223" s="31">
        <v>0</v>
      </c>
      <c r="J223" s="31">
        <v>0</v>
      </c>
      <c r="K223" s="31">
        <v>0</v>
      </c>
      <c r="L223" s="31">
        <v>0</v>
      </c>
      <c r="M223" s="31">
        <v>0</v>
      </c>
    </row>
    <row r="224" spans="1:13">
      <c r="A224">
        <v>2</v>
      </c>
      <c r="B224" s="13" t="s">
        <v>653</v>
      </c>
      <c r="C224" s="13">
        <v>3</v>
      </c>
      <c r="D224" s="20">
        <v>35962</v>
      </c>
      <c r="E224" s="31">
        <v>0</v>
      </c>
      <c r="F224" s="31">
        <v>0</v>
      </c>
      <c r="G224" s="31">
        <v>0</v>
      </c>
      <c r="H224" s="31"/>
      <c r="I224" s="31">
        <v>0</v>
      </c>
      <c r="J224" s="31">
        <v>0</v>
      </c>
      <c r="K224" s="31">
        <v>0</v>
      </c>
      <c r="L224" s="31">
        <v>0</v>
      </c>
      <c r="M224" s="31">
        <v>0</v>
      </c>
    </row>
    <row r="225" spans="1:13">
      <c r="A225">
        <v>2</v>
      </c>
      <c r="B225" s="13" t="s">
        <v>113</v>
      </c>
      <c r="C225" s="13">
        <v>1</v>
      </c>
      <c r="D225" s="20">
        <v>35949</v>
      </c>
      <c r="E225" s="31">
        <v>0</v>
      </c>
      <c r="F225" s="31">
        <v>0</v>
      </c>
      <c r="G225" s="31">
        <v>0</v>
      </c>
      <c r="H225" s="31"/>
      <c r="I225" s="31">
        <v>0</v>
      </c>
      <c r="J225" s="31">
        <v>0</v>
      </c>
      <c r="K225" s="31">
        <v>0</v>
      </c>
      <c r="L225" s="31"/>
      <c r="M225" s="31">
        <v>0</v>
      </c>
    </row>
    <row r="226" spans="1:13">
      <c r="A226">
        <v>2</v>
      </c>
      <c r="B226" s="13" t="s">
        <v>656</v>
      </c>
      <c r="C226" s="13">
        <v>1</v>
      </c>
      <c r="D226" s="20">
        <v>35599</v>
      </c>
      <c r="E226" s="31">
        <v>0</v>
      </c>
      <c r="F226" s="31">
        <v>0</v>
      </c>
      <c r="G226" s="31">
        <v>0</v>
      </c>
      <c r="H226" s="31"/>
      <c r="I226" s="31">
        <v>0</v>
      </c>
      <c r="J226" s="31">
        <v>0</v>
      </c>
      <c r="K226" s="31">
        <v>0</v>
      </c>
      <c r="L226" s="31">
        <v>0</v>
      </c>
      <c r="M226" s="31">
        <v>0</v>
      </c>
    </row>
    <row r="227" spans="1:13">
      <c r="A227">
        <v>2</v>
      </c>
      <c r="B227" s="13" t="s">
        <v>656</v>
      </c>
      <c r="C227" s="13">
        <v>2</v>
      </c>
      <c r="D227" s="20">
        <v>35817</v>
      </c>
      <c r="E227" s="31">
        <v>0</v>
      </c>
      <c r="F227" s="31">
        <v>0</v>
      </c>
      <c r="G227" s="31">
        <v>0</v>
      </c>
      <c r="H227" s="31"/>
      <c r="I227" s="31">
        <v>0</v>
      </c>
      <c r="J227" s="31">
        <v>0</v>
      </c>
      <c r="K227" s="31">
        <v>0</v>
      </c>
      <c r="L227" s="31">
        <v>0</v>
      </c>
      <c r="M227" s="31">
        <v>0</v>
      </c>
    </row>
    <row r="228" spans="1:13">
      <c r="A228">
        <v>2</v>
      </c>
      <c r="B228" s="13" t="s">
        <v>657</v>
      </c>
      <c r="C228" s="13">
        <v>1</v>
      </c>
      <c r="D228" s="20">
        <v>35599</v>
      </c>
      <c r="E228" s="31">
        <v>0</v>
      </c>
      <c r="F228" s="31">
        <v>0</v>
      </c>
      <c r="G228" s="31">
        <v>0</v>
      </c>
      <c r="H228" s="31"/>
      <c r="I228" s="31">
        <v>0</v>
      </c>
      <c r="J228" s="31">
        <v>0</v>
      </c>
      <c r="K228" s="31">
        <v>0</v>
      </c>
      <c r="L228" s="31">
        <v>0.02</v>
      </c>
      <c r="M228" s="31">
        <v>0.02</v>
      </c>
    </row>
    <row r="229" spans="1:13">
      <c r="A229">
        <v>2</v>
      </c>
      <c r="B229" s="13" t="s">
        <v>657</v>
      </c>
      <c r="C229" s="13">
        <v>2</v>
      </c>
      <c r="D229" s="20">
        <v>35817</v>
      </c>
      <c r="E229" s="31">
        <v>0</v>
      </c>
      <c r="F229" s="31">
        <v>0</v>
      </c>
      <c r="G229" s="31">
        <v>0</v>
      </c>
      <c r="H229" s="31"/>
      <c r="I229" s="31">
        <v>0</v>
      </c>
      <c r="J229" s="31">
        <v>0</v>
      </c>
      <c r="K229" s="31">
        <v>0</v>
      </c>
      <c r="L229" s="31">
        <v>0</v>
      </c>
      <c r="M229" s="31">
        <v>0</v>
      </c>
    </row>
    <row r="230" spans="1:13">
      <c r="A230">
        <v>2</v>
      </c>
      <c r="B230" s="13" t="s">
        <v>661</v>
      </c>
      <c r="C230" s="13">
        <v>1</v>
      </c>
      <c r="D230" s="20">
        <v>35558</v>
      </c>
      <c r="E230" s="31">
        <v>0</v>
      </c>
      <c r="F230" s="31">
        <v>0</v>
      </c>
      <c r="G230" s="31">
        <v>0</v>
      </c>
      <c r="H230" s="31"/>
      <c r="I230" s="31">
        <v>0</v>
      </c>
      <c r="J230" s="31">
        <v>0</v>
      </c>
      <c r="K230" s="31">
        <v>0</v>
      </c>
      <c r="L230" s="31">
        <v>0</v>
      </c>
      <c r="M230" s="31">
        <v>0</v>
      </c>
    </row>
    <row r="231" spans="1:13">
      <c r="A231">
        <v>2</v>
      </c>
      <c r="B231" s="13" t="s">
        <v>661</v>
      </c>
      <c r="C231" s="13">
        <v>2</v>
      </c>
      <c r="D231" s="20">
        <v>35754</v>
      </c>
      <c r="E231" s="31">
        <v>0</v>
      </c>
      <c r="F231" s="31">
        <v>0</v>
      </c>
      <c r="G231" s="31">
        <v>0</v>
      </c>
      <c r="H231" s="31"/>
      <c r="I231" s="31">
        <v>0</v>
      </c>
      <c r="J231" s="31">
        <v>0</v>
      </c>
      <c r="K231" s="31">
        <v>0</v>
      </c>
      <c r="L231" s="31">
        <v>0</v>
      </c>
      <c r="M231" s="31">
        <v>0</v>
      </c>
    </row>
    <row r="232" spans="1:13">
      <c r="A232">
        <v>2</v>
      </c>
      <c r="B232" s="13" t="s">
        <v>114</v>
      </c>
      <c r="C232" s="13">
        <v>1</v>
      </c>
      <c r="D232" s="20">
        <v>35992</v>
      </c>
      <c r="E232" s="31">
        <v>0</v>
      </c>
      <c r="F232" s="31">
        <v>0</v>
      </c>
      <c r="G232" s="31">
        <v>0</v>
      </c>
      <c r="H232" s="31"/>
      <c r="I232" s="31">
        <v>0</v>
      </c>
      <c r="J232" s="31">
        <v>0</v>
      </c>
      <c r="K232" s="31">
        <v>0</v>
      </c>
      <c r="L232" s="31"/>
      <c r="M232" s="31">
        <v>0</v>
      </c>
    </row>
    <row r="233" spans="1:13">
      <c r="A233">
        <v>2</v>
      </c>
      <c r="B233" s="13" t="s">
        <v>115</v>
      </c>
      <c r="C233" s="13">
        <v>1</v>
      </c>
      <c r="D233" s="20">
        <v>35970</v>
      </c>
      <c r="E233" s="31">
        <v>0</v>
      </c>
      <c r="F233" s="31">
        <v>0</v>
      </c>
      <c r="G233" s="31">
        <v>0</v>
      </c>
      <c r="H233" s="31"/>
      <c r="I233" s="31">
        <v>0</v>
      </c>
      <c r="J233" s="31">
        <v>0</v>
      </c>
      <c r="K233" s="31">
        <v>0</v>
      </c>
      <c r="L233" s="31"/>
      <c r="M233" s="31">
        <v>0</v>
      </c>
    </row>
    <row r="234" spans="1:13">
      <c r="A234">
        <v>2</v>
      </c>
      <c r="B234" s="13" t="s">
        <v>116</v>
      </c>
      <c r="C234" s="13">
        <v>1</v>
      </c>
      <c r="D234" s="20">
        <v>35901</v>
      </c>
      <c r="E234" s="31">
        <v>0</v>
      </c>
      <c r="F234" s="31">
        <v>0</v>
      </c>
      <c r="G234" s="31">
        <v>0</v>
      </c>
      <c r="H234" s="31"/>
      <c r="I234" s="31">
        <v>0</v>
      </c>
      <c r="J234" s="31">
        <v>0</v>
      </c>
      <c r="K234" s="31">
        <v>0</v>
      </c>
      <c r="L234" s="31"/>
      <c r="M234" s="31">
        <v>0</v>
      </c>
    </row>
    <row r="235" spans="1:13">
      <c r="A235">
        <v>2</v>
      </c>
      <c r="B235" s="13" t="s">
        <v>117</v>
      </c>
      <c r="C235" s="13">
        <v>1</v>
      </c>
      <c r="D235" s="20">
        <v>35899</v>
      </c>
      <c r="E235" s="31">
        <v>0</v>
      </c>
      <c r="F235" s="31">
        <v>0</v>
      </c>
      <c r="G235" s="31">
        <v>0</v>
      </c>
      <c r="H235" s="31"/>
      <c r="I235" s="31">
        <v>0</v>
      </c>
      <c r="J235" s="31">
        <v>0</v>
      </c>
      <c r="K235" s="31">
        <v>0</v>
      </c>
      <c r="L235" s="31"/>
      <c r="M235" s="31">
        <v>0</v>
      </c>
    </row>
    <row r="236" spans="1:13">
      <c r="A236">
        <v>2</v>
      </c>
      <c r="B236" s="13" t="s">
        <v>118</v>
      </c>
      <c r="C236" s="13">
        <v>1</v>
      </c>
      <c r="D236" s="20">
        <v>35901</v>
      </c>
      <c r="E236" s="31">
        <v>0</v>
      </c>
      <c r="F236" s="31">
        <v>0</v>
      </c>
      <c r="G236" s="31">
        <v>0</v>
      </c>
      <c r="H236" s="31"/>
      <c r="I236" s="31">
        <v>0</v>
      </c>
      <c r="J236" s="31">
        <v>0</v>
      </c>
      <c r="K236" s="31">
        <v>0</v>
      </c>
      <c r="L236" s="31"/>
      <c r="M236" s="31">
        <v>0</v>
      </c>
    </row>
    <row r="237" spans="1:13">
      <c r="A237">
        <v>2</v>
      </c>
      <c r="B237" s="13" t="s">
        <v>674</v>
      </c>
      <c r="C237" s="13">
        <v>1</v>
      </c>
      <c r="D237" s="20">
        <v>35625</v>
      </c>
      <c r="E237" s="31">
        <v>0</v>
      </c>
      <c r="F237" s="31">
        <v>0</v>
      </c>
      <c r="G237" s="31">
        <v>0</v>
      </c>
      <c r="H237" s="31"/>
      <c r="I237" s="31">
        <v>0</v>
      </c>
      <c r="J237" s="31">
        <v>0</v>
      </c>
      <c r="K237" s="31">
        <v>0</v>
      </c>
      <c r="L237" s="31">
        <v>0</v>
      </c>
      <c r="M237" s="31">
        <v>0</v>
      </c>
    </row>
    <row r="238" spans="1:13">
      <c r="A238">
        <v>2</v>
      </c>
      <c r="B238" s="13" t="s">
        <v>674</v>
      </c>
      <c r="C238" s="13">
        <v>2</v>
      </c>
      <c r="D238" s="20">
        <v>35774</v>
      </c>
      <c r="E238" s="31">
        <v>0</v>
      </c>
      <c r="F238" s="31">
        <v>0</v>
      </c>
      <c r="G238" s="31">
        <v>30</v>
      </c>
      <c r="H238" s="31"/>
      <c r="I238" s="31">
        <v>0</v>
      </c>
      <c r="J238" s="31">
        <v>0</v>
      </c>
      <c r="K238" s="31">
        <v>0</v>
      </c>
      <c r="L238" s="31">
        <v>0</v>
      </c>
      <c r="M238" s="31">
        <v>0</v>
      </c>
    </row>
    <row r="239" spans="1:13">
      <c r="A239">
        <v>2</v>
      </c>
      <c r="B239" s="13" t="s">
        <v>675</v>
      </c>
      <c r="C239" s="13">
        <v>1</v>
      </c>
      <c r="D239" s="20">
        <v>35564</v>
      </c>
      <c r="E239" s="31">
        <v>0</v>
      </c>
      <c r="F239" s="31">
        <v>0</v>
      </c>
      <c r="G239" s="31">
        <v>0</v>
      </c>
      <c r="H239" s="31"/>
      <c r="I239" s="31">
        <v>0</v>
      </c>
      <c r="J239" s="31">
        <v>0</v>
      </c>
      <c r="K239" s="31">
        <v>0</v>
      </c>
      <c r="L239" s="31">
        <v>0</v>
      </c>
      <c r="M239" s="31">
        <v>0</v>
      </c>
    </row>
    <row r="240" spans="1:13">
      <c r="A240">
        <v>2</v>
      </c>
      <c r="B240" s="13" t="s">
        <v>675</v>
      </c>
      <c r="C240" s="13">
        <v>2</v>
      </c>
      <c r="D240" s="20">
        <v>35774</v>
      </c>
      <c r="E240" s="31">
        <v>0</v>
      </c>
      <c r="F240" s="31">
        <v>0</v>
      </c>
      <c r="G240" s="31">
        <v>38</v>
      </c>
      <c r="H240" s="31"/>
      <c r="I240" s="31">
        <v>0</v>
      </c>
      <c r="J240" s="31">
        <v>0</v>
      </c>
      <c r="K240" s="31">
        <v>0</v>
      </c>
      <c r="L240" s="31">
        <v>0</v>
      </c>
      <c r="M240" s="31">
        <v>0</v>
      </c>
    </row>
    <row r="241" spans="1:13">
      <c r="A241">
        <v>2</v>
      </c>
      <c r="B241" s="13" t="s">
        <v>678</v>
      </c>
      <c r="C241" s="13">
        <v>1</v>
      </c>
      <c r="D241" s="20">
        <v>35635</v>
      </c>
      <c r="E241" s="31">
        <v>0</v>
      </c>
      <c r="F241" s="31">
        <v>0</v>
      </c>
      <c r="G241" s="31">
        <v>0</v>
      </c>
      <c r="H241" s="31"/>
      <c r="I241" s="31">
        <v>0</v>
      </c>
      <c r="J241" s="31">
        <v>0</v>
      </c>
      <c r="K241" s="31">
        <v>0</v>
      </c>
      <c r="L241" s="31">
        <v>0</v>
      </c>
      <c r="M241" s="31">
        <v>0</v>
      </c>
    </row>
    <row r="242" spans="1:13">
      <c r="A242">
        <v>2</v>
      </c>
      <c r="B242" s="13" t="s">
        <v>678</v>
      </c>
      <c r="C242" s="13">
        <v>2</v>
      </c>
      <c r="D242" s="20">
        <v>35810</v>
      </c>
      <c r="E242" s="31">
        <v>0</v>
      </c>
      <c r="F242" s="31">
        <v>0</v>
      </c>
      <c r="G242" s="31">
        <v>0</v>
      </c>
      <c r="H242" s="31"/>
      <c r="I242" s="31">
        <v>0</v>
      </c>
      <c r="J242" s="31">
        <v>0</v>
      </c>
      <c r="K242" s="31">
        <v>0</v>
      </c>
      <c r="L242" s="31">
        <v>0</v>
      </c>
      <c r="M242" s="31">
        <v>0</v>
      </c>
    </row>
    <row r="243" spans="1:13">
      <c r="A243">
        <v>2</v>
      </c>
      <c r="B243" s="13" t="s">
        <v>679</v>
      </c>
      <c r="C243" s="13">
        <v>1</v>
      </c>
      <c r="D243" s="20">
        <v>35635</v>
      </c>
      <c r="E243" s="31">
        <v>0</v>
      </c>
      <c r="F243" s="31">
        <v>0</v>
      </c>
      <c r="G243" s="31">
        <v>0</v>
      </c>
      <c r="H243" s="31"/>
      <c r="I243" s="31">
        <v>0</v>
      </c>
      <c r="J243" s="31">
        <v>0</v>
      </c>
      <c r="K243" s="31">
        <v>0</v>
      </c>
      <c r="L243" s="31">
        <v>0</v>
      </c>
      <c r="M243" s="31">
        <v>0</v>
      </c>
    </row>
    <row r="244" spans="1:13">
      <c r="A244">
        <v>2</v>
      </c>
      <c r="B244" s="13" t="s">
        <v>679</v>
      </c>
      <c r="C244" s="13">
        <v>2</v>
      </c>
      <c r="D244" s="20">
        <v>35810</v>
      </c>
      <c r="E244" s="31">
        <v>0</v>
      </c>
      <c r="F244" s="31">
        <v>0</v>
      </c>
      <c r="G244" s="31">
        <v>0</v>
      </c>
      <c r="H244" s="31"/>
      <c r="I244" s="31">
        <v>0</v>
      </c>
      <c r="J244" s="31">
        <v>0</v>
      </c>
      <c r="K244" s="31">
        <v>0</v>
      </c>
      <c r="L244" s="31">
        <v>0</v>
      </c>
      <c r="M244" s="31">
        <v>0</v>
      </c>
    </row>
    <row r="245" spans="1:13">
      <c r="A245">
        <v>2</v>
      </c>
      <c r="B245" s="13" t="s">
        <v>679</v>
      </c>
      <c r="C245" s="13">
        <v>3</v>
      </c>
      <c r="D245" s="20">
        <v>35955</v>
      </c>
      <c r="E245" s="31">
        <v>0</v>
      </c>
      <c r="F245" s="31">
        <v>0</v>
      </c>
      <c r="G245" s="31">
        <v>0</v>
      </c>
      <c r="H245" s="31"/>
      <c r="I245" s="31">
        <v>0</v>
      </c>
      <c r="J245" s="31">
        <v>0</v>
      </c>
      <c r="K245" s="31">
        <v>0</v>
      </c>
      <c r="L245" s="31"/>
      <c r="M245" s="31">
        <v>0</v>
      </c>
    </row>
    <row r="246" spans="1:13">
      <c r="A246">
        <v>2</v>
      </c>
      <c r="B246" s="13" t="s">
        <v>119</v>
      </c>
      <c r="C246" s="13">
        <v>1</v>
      </c>
      <c r="D246" s="20">
        <v>35929</v>
      </c>
      <c r="E246" s="31">
        <v>1</v>
      </c>
      <c r="F246" s="31">
        <v>1</v>
      </c>
      <c r="G246" s="31">
        <v>4</v>
      </c>
      <c r="H246" s="31"/>
      <c r="I246" s="31">
        <v>0</v>
      </c>
      <c r="J246" s="31">
        <v>0</v>
      </c>
      <c r="K246" s="31">
        <v>0</v>
      </c>
      <c r="L246" s="31"/>
      <c r="M246" s="31">
        <v>0</v>
      </c>
    </row>
    <row r="247" spans="1:13">
      <c r="A247">
        <v>2</v>
      </c>
      <c r="B247" s="13" t="s">
        <v>680</v>
      </c>
      <c r="C247" s="13">
        <v>1</v>
      </c>
      <c r="D247" s="20">
        <v>35635</v>
      </c>
      <c r="E247" s="31">
        <v>0</v>
      </c>
      <c r="F247" s="31">
        <v>0</v>
      </c>
      <c r="G247" s="31">
        <v>0</v>
      </c>
      <c r="H247" s="31"/>
      <c r="I247" s="31">
        <v>0</v>
      </c>
      <c r="J247" s="31">
        <v>0</v>
      </c>
      <c r="K247" s="31">
        <v>0</v>
      </c>
      <c r="L247" s="31">
        <v>0</v>
      </c>
      <c r="M247" s="31">
        <v>0</v>
      </c>
    </row>
    <row r="248" spans="1:13">
      <c r="A248">
        <v>2</v>
      </c>
      <c r="B248" s="13" t="s">
        <v>680</v>
      </c>
      <c r="C248" s="13">
        <v>2</v>
      </c>
      <c r="D248" s="20">
        <v>35800</v>
      </c>
      <c r="E248" s="31">
        <v>0</v>
      </c>
      <c r="F248" s="31">
        <v>0</v>
      </c>
      <c r="G248" s="31">
        <v>0</v>
      </c>
      <c r="H248" s="31"/>
      <c r="I248" s="31">
        <v>0</v>
      </c>
      <c r="J248" s="31">
        <v>0</v>
      </c>
      <c r="K248" s="31">
        <v>0</v>
      </c>
      <c r="L248" s="31">
        <v>0</v>
      </c>
      <c r="M248" s="31">
        <v>0</v>
      </c>
    </row>
    <row r="249" spans="1:13">
      <c r="A249">
        <v>2</v>
      </c>
      <c r="B249" s="13" t="s">
        <v>680</v>
      </c>
      <c r="C249" s="13">
        <v>3</v>
      </c>
      <c r="D249" s="20">
        <v>35955</v>
      </c>
      <c r="E249" s="31">
        <v>0</v>
      </c>
      <c r="F249" s="31">
        <v>0</v>
      </c>
      <c r="G249" s="31">
        <v>0</v>
      </c>
      <c r="H249" s="31"/>
      <c r="I249" s="31">
        <v>0</v>
      </c>
      <c r="J249" s="31">
        <v>0</v>
      </c>
      <c r="K249" s="31">
        <v>0</v>
      </c>
      <c r="L249" s="31"/>
      <c r="M249" s="31">
        <v>0</v>
      </c>
    </row>
    <row r="250" spans="1:13">
      <c r="A250">
        <v>2</v>
      </c>
      <c r="B250" s="13" t="s">
        <v>120</v>
      </c>
      <c r="C250" s="13">
        <v>1</v>
      </c>
      <c r="D250" s="20">
        <v>35928</v>
      </c>
      <c r="E250" s="31">
        <v>0</v>
      </c>
      <c r="F250" s="31">
        <v>0</v>
      </c>
      <c r="G250" s="31">
        <v>0</v>
      </c>
      <c r="H250" s="31"/>
      <c r="I250" s="31">
        <v>0</v>
      </c>
      <c r="J250" s="31">
        <v>0</v>
      </c>
      <c r="K250" s="31">
        <v>0</v>
      </c>
      <c r="L250" s="31"/>
      <c r="M250" s="31">
        <v>0</v>
      </c>
    </row>
    <row r="251" spans="1:13">
      <c r="A251">
        <v>2</v>
      </c>
      <c r="B251" s="13" t="s">
        <v>681</v>
      </c>
      <c r="C251" s="13">
        <v>1</v>
      </c>
      <c r="D251" s="20">
        <v>35565</v>
      </c>
      <c r="E251" s="31">
        <v>0</v>
      </c>
      <c r="F251" s="31">
        <v>0</v>
      </c>
      <c r="G251" s="31">
        <v>0</v>
      </c>
      <c r="H251" s="31"/>
      <c r="I251" s="31">
        <v>0</v>
      </c>
      <c r="J251" s="31">
        <v>0</v>
      </c>
      <c r="K251" s="31">
        <v>0</v>
      </c>
      <c r="L251" s="31">
        <v>0</v>
      </c>
      <c r="M251" s="31">
        <v>0</v>
      </c>
    </row>
    <row r="252" spans="1:13">
      <c r="A252">
        <v>2</v>
      </c>
      <c r="B252" s="13" t="s">
        <v>681</v>
      </c>
      <c r="C252" s="13">
        <v>2</v>
      </c>
      <c r="D252" s="20">
        <v>35773</v>
      </c>
      <c r="E252" s="31">
        <v>0</v>
      </c>
      <c r="F252" s="31">
        <v>0</v>
      </c>
      <c r="G252" s="31">
        <v>50</v>
      </c>
      <c r="H252" s="31"/>
      <c r="I252" s="31">
        <v>0</v>
      </c>
      <c r="J252" s="31">
        <v>0</v>
      </c>
      <c r="K252" s="31">
        <v>0</v>
      </c>
      <c r="L252" s="31">
        <v>0</v>
      </c>
      <c r="M252" s="31">
        <v>0</v>
      </c>
    </row>
    <row r="253" spans="1:13">
      <c r="A253">
        <v>2</v>
      </c>
      <c r="B253" s="13" t="s">
        <v>682</v>
      </c>
      <c r="C253" s="13">
        <v>1</v>
      </c>
      <c r="D253" s="20">
        <v>35621</v>
      </c>
      <c r="E253" s="31">
        <v>0</v>
      </c>
      <c r="F253" s="31">
        <v>0</v>
      </c>
      <c r="G253" s="31">
        <v>0</v>
      </c>
      <c r="H253" s="31"/>
      <c r="I253" s="31">
        <v>0</v>
      </c>
      <c r="J253" s="31">
        <v>0</v>
      </c>
      <c r="K253" s="31">
        <v>0</v>
      </c>
      <c r="L253" s="31">
        <v>0</v>
      </c>
      <c r="M253" s="31">
        <v>0</v>
      </c>
    </row>
    <row r="254" spans="1:13">
      <c r="A254">
        <v>2</v>
      </c>
      <c r="B254" s="13" t="s">
        <v>682</v>
      </c>
      <c r="C254" s="13">
        <v>2</v>
      </c>
      <c r="D254" s="20">
        <v>35773</v>
      </c>
      <c r="E254" s="31">
        <v>0</v>
      </c>
      <c r="F254" s="31">
        <v>0</v>
      </c>
      <c r="G254" s="31">
        <v>37</v>
      </c>
      <c r="H254" s="31"/>
      <c r="I254" s="31">
        <v>0</v>
      </c>
      <c r="J254" s="31">
        <v>0</v>
      </c>
      <c r="K254" s="31">
        <v>0</v>
      </c>
      <c r="L254" s="31">
        <v>0</v>
      </c>
      <c r="M254" s="31">
        <v>0</v>
      </c>
    </row>
    <row r="255" spans="1:13">
      <c r="A255">
        <v>2</v>
      </c>
      <c r="B255" s="13" t="s">
        <v>682</v>
      </c>
      <c r="C255" s="13">
        <v>3</v>
      </c>
      <c r="D255" s="20">
        <v>35928</v>
      </c>
      <c r="E255" s="31">
        <v>0</v>
      </c>
      <c r="F255" s="31">
        <v>0</v>
      </c>
      <c r="G255" s="31">
        <v>0</v>
      </c>
      <c r="H255" s="31"/>
      <c r="I255" s="31">
        <v>0</v>
      </c>
      <c r="J255" s="31">
        <v>0</v>
      </c>
      <c r="K255" s="31">
        <v>0</v>
      </c>
      <c r="L255" s="31"/>
      <c r="M255" s="31">
        <v>0</v>
      </c>
    </row>
    <row r="256" spans="1:13">
      <c r="A256">
        <v>2</v>
      </c>
      <c r="B256" s="13" t="s">
        <v>121</v>
      </c>
      <c r="C256" s="13">
        <v>1</v>
      </c>
      <c r="D256" s="20">
        <v>35927</v>
      </c>
      <c r="E256" s="31">
        <v>0</v>
      </c>
      <c r="F256" s="31">
        <v>0</v>
      </c>
      <c r="G256" s="31">
        <v>0</v>
      </c>
      <c r="H256" s="31"/>
      <c r="I256" s="31">
        <v>0</v>
      </c>
      <c r="J256" s="31">
        <v>0</v>
      </c>
      <c r="K256" s="31">
        <v>0</v>
      </c>
      <c r="L256" s="31"/>
      <c r="M256" s="31">
        <v>0</v>
      </c>
    </row>
    <row r="257" spans="1:13">
      <c r="A257">
        <v>2</v>
      </c>
      <c r="B257" s="13" t="s">
        <v>683</v>
      </c>
      <c r="C257" s="13">
        <v>1</v>
      </c>
      <c r="D257" s="20">
        <v>35565</v>
      </c>
      <c r="E257" s="31">
        <v>0</v>
      </c>
      <c r="F257" s="31">
        <v>0</v>
      </c>
      <c r="G257" s="31">
        <v>0</v>
      </c>
      <c r="H257" s="31"/>
      <c r="I257" s="31">
        <v>0</v>
      </c>
      <c r="J257" s="31">
        <v>0</v>
      </c>
      <c r="K257" s="31">
        <v>0</v>
      </c>
      <c r="L257" s="31">
        <v>0</v>
      </c>
      <c r="M257" s="31">
        <v>0</v>
      </c>
    </row>
    <row r="258" spans="1:13">
      <c r="A258">
        <v>2</v>
      </c>
      <c r="B258" s="13" t="s">
        <v>683</v>
      </c>
      <c r="C258" s="13">
        <v>2</v>
      </c>
      <c r="D258" s="20">
        <v>35767</v>
      </c>
      <c r="E258" s="31">
        <v>0</v>
      </c>
      <c r="F258" s="31">
        <v>0</v>
      </c>
      <c r="G258" s="31">
        <v>36</v>
      </c>
      <c r="H258" s="31"/>
      <c r="I258" s="31">
        <v>0</v>
      </c>
      <c r="J258" s="31">
        <v>0</v>
      </c>
      <c r="K258" s="31">
        <v>0</v>
      </c>
      <c r="L258" s="31">
        <v>0</v>
      </c>
      <c r="M258" s="31">
        <v>0</v>
      </c>
    </row>
    <row r="259" spans="1:13">
      <c r="A259">
        <v>2</v>
      </c>
      <c r="B259" s="13" t="s">
        <v>684</v>
      </c>
      <c r="C259" s="13">
        <v>1</v>
      </c>
      <c r="D259" s="20">
        <v>35597</v>
      </c>
      <c r="E259" s="31">
        <v>0</v>
      </c>
      <c r="F259" s="31">
        <v>0</v>
      </c>
      <c r="G259" s="31">
        <v>0</v>
      </c>
      <c r="H259" s="31"/>
      <c r="I259" s="31">
        <v>0</v>
      </c>
      <c r="J259" s="31">
        <v>0</v>
      </c>
      <c r="K259" s="31">
        <v>0</v>
      </c>
      <c r="L259" s="31">
        <v>0.02</v>
      </c>
      <c r="M259" s="31">
        <v>0.02</v>
      </c>
    </row>
    <row r="260" spans="1:13">
      <c r="A260">
        <v>2</v>
      </c>
      <c r="B260" s="13" t="s">
        <v>684</v>
      </c>
      <c r="C260" s="13">
        <v>2</v>
      </c>
      <c r="D260" s="20">
        <v>35767</v>
      </c>
      <c r="E260" s="31">
        <v>0</v>
      </c>
      <c r="F260" s="31">
        <v>0</v>
      </c>
      <c r="G260" s="31">
        <v>0</v>
      </c>
      <c r="H260" s="31"/>
      <c r="I260" s="31">
        <v>0</v>
      </c>
      <c r="J260" s="31">
        <v>0</v>
      </c>
      <c r="K260" s="31">
        <v>0</v>
      </c>
      <c r="L260" s="31">
        <v>0</v>
      </c>
      <c r="M260" s="31">
        <v>0</v>
      </c>
    </row>
    <row r="261" spans="1:13">
      <c r="A261">
        <v>2</v>
      </c>
      <c r="B261" s="13" t="s">
        <v>174</v>
      </c>
      <c r="C261" s="13">
        <v>1</v>
      </c>
      <c r="D261" s="20">
        <v>35961</v>
      </c>
      <c r="E261" s="31">
        <v>0</v>
      </c>
      <c r="F261" s="31">
        <v>0</v>
      </c>
      <c r="G261" s="31">
        <v>0</v>
      </c>
      <c r="H261" s="31"/>
      <c r="I261" s="31">
        <v>0</v>
      </c>
      <c r="J261" s="31">
        <v>0</v>
      </c>
      <c r="K261" s="31">
        <v>0</v>
      </c>
      <c r="L261" s="31"/>
      <c r="M261" s="31">
        <v>0</v>
      </c>
    </row>
    <row r="262" spans="1:13">
      <c r="A262">
        <v>2</v>
      </c>
      <c r="B262" s="13" t="s">
        <v>687</v>
      </c>
      <c r="C262" s="13">
        <v>1</v>
      </c>
      <c r="D262" s="20">
        <v>35634</v>
      </c>
      <c r="E262" s="31">
        <v>0</v>
      </c>
      <c r="F262" s="31">
        <v>0</v>
      </c>
      <c r="G262" s="31">
        <v>0</v>
      </c>
      <c r="H262" s="31"/>
      <c r="I262" s="31">
        <v>0</v>
      </c>
      <c r="J262" s="31">
        <v>0</v>
      </c>
      <c r="K262" s="31">
        <v>0</v>
      </c>
      <c r="L262" s="31">
        <v>0</v>
      </c>
      <c r="M262" s="31">
        <v>0</v>
      </c>
    </row>
    <row r="263" spans="1:13">
      <c r="A263">
        <v>2</v>
      </c>
      <c r="B263" s="13" t="s">
        <v>687</v>
      </c>
      <c r="C263" s="13">
        <v>2</v>
      </c>
      <c r="D263" s="20">
        <v>35803</v>
      </c>
      <c r="E263" s="31">
        <v>0</v>
      </c>
      <c r="F263" s="31">
        <v>0</v>
      </c>
      <c r="G263" s="31">
        <v>0</v>
      </c>
      <c r="H263" s="31"/>
      <c r="I263" s="31">
        <v>0</v>
      </c>
      <c r="J263" s="31">
        <v>0</v>
      </c>
      <c r="K263" s="31">
        <v>0</v>
      </c>
      <c r="L263" s="31">
        <v>0</v>
      </c>
      <c r="M263" s="31">
        <v>0</v>
      </c>
    </row>
    <row r="264" spans="1:13">
      <c r="A264">
        <v>2</v>
      </c>
      <c r="B264" s="13" t="s">
        <v>687</v>
      </c>
      <c r="C264" s="14">
        <v>3</v>
      </c>
      <c r="D264" s="20">
        <v>35961</v>
      </c>
      <c r="E264" s="31">
        <v>0</v>
      </c>
      <c r="F264" s="31">
        <v>0</v>
      </c>
      <c r="G264" s="31">
        <v>0</v>
      </c>
      <c r="H264" s="31"/>
      <c r="I264" s="31">
        <v>0</v>
      </c>
      <c r="J264" s="31">
        <v>0</v>
      </c>
      <c r="K264" s="31">
        <v>0</v>
      </c>
      <c r="L264" s="31"/>
      <c r="M264" s="31">
        <v>0</v>
      </c>
    </row>
    <row r="265" spans="1:13">
      <c r="A265">
        <v>2</v>
      </c>
      <c r="B265" s="13" t="s">
        <v>688</v>
      </c>
      <c r="C265" s="13">
        <v>1</v>
      </c>
      <c r="D265" s="20">
        <v>35620</v>
      </c>
      <c r="E265" s="31">
        <v>0</v>
      </c>
      <c r="F265" s="31">
        <v>0</v>
      </c>
      <c r="G265" s="31">
        <v>0</v>
      </c>
      <c r="H265" s="31"/>
      <c r="I265" s="31">
        <v>3.7999999999999999E-2</v>
      </c>
      <c r="J265" s="31">
        <v>0</v>
      </c>
      <c r="K265" s="31">
        <v>0</v>
      </c>
      <c r="L265" s="31">
        <v>0</v>
      </c>
      <c r="M265" s="31">
        <v>0</v>
      </c>
    </row>
    <row r="266" spans="1:13">
      <c r="A266">
        <v>2</v>
      </c>
      <c r="B266" s="13" t="s">
        <v>688</v>
      </c>
      <c r="C266" s="13">
        <v>2</v>
      </c>
      <c r="D266" s="20">
        <v>35815</v>
      </c>
      <c r="E266" s="31">
        <v>0</v>
      </c>
      <c r="F266" s="31">
        <v>0</v>
      </c>
      <c r="G266" s="31">
        <v>0</v>
      </c>
      <c r="H266" s="31"/>
      <c r="I266" s="31">
        <v>0</v>
      </c>
      <c r="J266" s="31">
        <v>0</v>
      </c>
      <c r="K266" s="31">
        <v>0</v>
      </c>
      <c r="L266" s="31">
        <v>0</v>
      </c>
      <c r="M266" s="31">
        <v>0</v>
      </c>
    </row>
    <row r="267" spans="1:13">
      <c r="A267">
        <v>2</v>
      </c>
      <c r="B267" s="13" t="s">
        <v>688</v>
      </c>
      <c r="C267" s="13">
        <v>3</v>
      </c>
      <c r="D267" s="20">
        <v>35941</v>
      </c>
      <c r="E267" s="31">
        <v>0</v>
      </c>
      <c r="F267" s="31">
        <v>0</v>
      </c>
      <c r="G267" s="31">
        <v>0</v>
      </c>
      <c r="H267" s="31"/>
      <c r="I267" s="31">
        <v>0</v>
      </c>
      <c r="J267" s="31">
        <v>0</v>
      </c>
      <c r="K267" s="31">
        <v>0</v>
      </c>
      <c r="L267" s="31"/>
      <c r="M267" s="31">
        <v>0</v>
      </c>
    </row>
    <row r="268" spans="1:13">
      <c r="A268">
        <v>2</v>
      </c>
      <c r="B268" s="13" t="s">
        <v>689</v>
      </c>
      <c r="C268" s="13">
        <v>1</v>
      </c>
      <c r="D268" s="20">
        <v>35621</v>
      </c>
      <c r="E268" s="31">
        <v>0</v>
      </c>
      <c r="F268" s="31">
        <v>0</v>
      </c>
      <c r="G268" s="31">
        <v>0</v>
      </c>
      <c r="H268" s="31"/>
      <c r="I268" s="31">
        <v>0</v>
      </c>
      <c r="J268" s="31">
        <v>0</v>
      </c>
      <c r="K268" s="31">
        <v>0</v>
      </c>
      <c r="L268" s="31">
        <v>0</v>
      </c>
      <c r="M268" s="31">
        <v>0</v>
      </c>
    </row>
    <row r="269" spans="1:13">
      <c r="A269">
        <v>2</v>
      </c>
      <c r="B269" s="13" t="s">
        <v>689</v>
      </c>
      <c r="C269" s="13">
        <v>2</v>
      </c>
      <c r="D269" s="20">
        <v>35844</v>
      </c>
      <c r="E269" s="31">
        <v>0</v>
      </c>
      <c r="F269" s="31">
        <v>0</v>
      </c>
      <c r="G269" s="31">
        <v>0</v>
      </c>
      <c r="H269" s="31"/>
      <c r="I269" s="31">
        <v>0</v>
      </c>
      <c r="J269" s="31">
        <v>0</v>
      </c>
      <c r="K269" s="31">
        <v>0</v>
      </c>
      <c r="L269" s="31">
        <v>0</v>
      </c>
      <c r="M269" s="31">
        <v>0</v>
      </c>
    </row>
    <row r="270" spans="1:13">
      <c r="A270">
        <v>2</v>
      </c>
      <c r="B270" s="13" t="s">
        <v>122</v>
      </c>
      <c r="C270" s="13">
        <v>1</v>
      </c>
      <c r="D270" s="20">
        <v>35941</v>
      </c>
      <c r="E270" s="31">
        <v>0</v>
      </c>
      <c r="F270" s="31">
        <v>0</v>
      </c>
      <c r="G270" s="31">
        <v>0</v>
      </c>
      <c r="H270" s="31"/>
      <c r="I270" s="31">
        <v>0</v>
      </c>
      <c r="J270" s="31">
        <v>0</v>
      </c>
      <c r="K270" s="31">
        <v>0</v>
      </c>
      <c r="L270" s="31"/>
      <c r="M270" s="31">
        <v>0</v>
      </c>
    </row>
    <row r="271" spans="1:13">
      <c r="A271">
        <v>4</v>
      </c>
      <c r="B271" s="14" t="s">
        <v>18</v>
      </c>
      <c r="C271" s="13">
        <v>1</v>
      </c>
      <c r="D271" s="20">
        <v>36783</v>
      </c>
      <c r="E271" s="31">
        <v>410</v>
      </c>
      <c r="F271" s="31">
        <v>0</v>
      </c>
      <c r="G271" s="31">
        <v>0</v>
      </c>
      <c r="H271" s="31"/>
      <c r="I271" s="31">
        <v>0</v>
      </c>
      <c r="J271" s="31">
        <v>0</v>
      </c>
      <c r="K271" s="31">
        <v>0</v>
      </c>
      <c r="L271" s="31"/>
      <c r="M271" s="31">
        <v>0</v>
      </c>
    </row>
    <row r="272" spans="1:13">
      <c r="A272">
        <v>4</v>
      </c>
      <c r="B272" s="14" t="s">
        <v>37</v>
      </c>
      <c r="C272" s="13">
        <v>1</v>
      </c>
      <c r="D272" s="20">
        <v>36795</v>
      </c>
      <c r="E272" s="31">
        <v>700</v>
      </c>
      <c r="F272" s="31">
        <v>0</v>
      </c>
      <c r="G272" s="31">
        <v>10</v>
      </c>
      <c r="H272" s="31"/>
      <c r="I272" s="31">
        <v>0</v>
      </c>
      <c r="J272" s="31">
        <v>9.4E-2</v>
      </c>
      <c r="K272" s="31">
        <v>0</v>
      </c>
      <c r="L272" s="31"/>
      <c r="M272" s="31">
        <v>0</v>
      </c>
    </row>
    <row r="273" spans="1:13">
      <c r="A273">
        <v>4</v>
      </c>
      <c r="B273" s="14" t="s">
        <v>31</v>
      </c>
      <c r="C273" s="13">
        <v>1</v>
      </c>
      <c r="D273" s="20">
        <v>36795</v>
      </c>
      <c r="E273" s="31">
        <v>90</v>
      </c>
      <c r="F273" s="31">
        <v>0</v>
      </c>
      <c r="G273" s="31">
        <v>0</v>
      </c>
      <c r="H273" s="31"/>
      <c r="I273" s="31">
        <v>0</v>
      </c>
      <c r="J273" s="31">
        <v>0</v>
      </c>
      <c r="K273" s="31">
        <v>0</v>
      </c>
      <c r="L273" s="31"/>
      <c r="M273" s="31">
        <v>0</v>
      </c>
    </row>
    <row r="274" spans="1:13">
      <c r="A274">
        <v>4</v>
      </c>
      <c r="B274" s="14" t="s">
        <v>23</v>
      </c>
      <c r="C274" s="13">
        <v>1</v>
      </c>
      <c r="D274" s="20">
        <v>36801</v>
      </c>
      <c r="E274" s="31">
        <v>0</v>
      </c>
      <c r="F274" s="31">
        <v>0</v>
      </c>
      <c r="G274" s="31">
        <v>0</v>
      </c>
      <c r="H274" s="31"/>
      <c r="I274" s="31">
        <v>0</v>
      </c>
      <c r="J274" s="31">
        <v>0</v>
      </c>
      <c r="K274" s="31">
        <v>0</v>
      </c>
      <c r="L274" s="31"/>
      <c r="M274" s="31">
        <v>0</v>
      </c>
    </row>
    <row r="275" spans="1:13">
      <c r="A275">
        <v>4</v>
      </c>
      <c r="B275" s="14" t="s">
        <v>33</v>
      </c>
      <c r="C275" s="13">
        <v>1</v>
      </c>
      <c r="D275" s="20">
        <v>36843</v>
      </c>
      <c r="E275" s="31">
        <v>50</v>
      </c>
      <c r="F275" s="31">
        <v>10</v>
      </c>
      <c r="G275" s="31">
        <v>0</v>
      </c>
      <c r="H275" s="31"/>
      <c r="I275" s="31">
        <v>0</v>
      </c>
      <c r="J275" s="31">
        <v>0.61</v>
      </c>
      <c r="K275" s="31">
        <v>0</v>
      </c>
      <c r="L275" s="31"/>
      <c r="M275" s="31">
        <v>0</v>
      </c>
    </row>
    <row r="276" spans="1:13">
      <c r="A276">
        <v>4</v>
      </c>
      <c r="B276" s="14" t="s">
        <v>35</v>
      </c>
      <c r="C276" s="13">
        <v>1</v>
      </c>
      <c r="D276" s="20">
        <v>36867</v>
      </c>
      <c r="E276" s="31">
        <v>0</v>
      </c>
      <c r="F276" s="31">
        <v>0</v>
      </c>
      <c r="G276" s="31">
        <v>0</v>
      </c>
      <c r="H276" s="31"/>
      <c r="I276" s="31">
        <v>0</v>
      </c>
      <c r="J276" s="31">
        <v>0</v>
      </c>
      <c r="K276" s="31">
        <v>0</v>
      </c>
      <c r="L276" s="31"/>
      <c r="M276" s="31">
        <v>0</v>
      </c>
    </row>
    <row r="277" spans="1:13">
      <c r="A277">
        <v>4</v>
      </c>
      <c r="B277" s="14" t="s">
        <v>34</v>
      </c>
      <c r="C277" s="13">
        <v>1</v>
      </c>
      <c r="D277" s="20">
        <v>36867</v>
      </c>
      <c r="E277" s="31">
        <v>0</v>
      </c>
      <c r="F277" s="31">
        <v>0</v>
      </c>
      <c r="G277" s="31">
        <v>0</v>
      </c>
      <c r="H277" s="31"/>
      <c r="I277" s="31">
        <v>0</v>
      </c>
      <c r="J277" s="31">
        <v>0</v>
      </c>
      <c r="K277" s="31">
        <v>0</v>
      </c>
      <c r="L277" s="31"/>
      <c r="M277" s="31">
        <v>0</v>
      </c>
    </row>
    <row r="278" spans="1:13">
      <c r="A278">
        <v>4</v>
      </c>
      <c r="B278" s="14" t="s">
        <v>67</v>
      </c>
      <c r="C278" s="13">
        <v>1</v>
      </c>
      <c r="D278" s="38">
        <v>36879</v>
      </c>
      <c r="E278" s="37">
        <v>430</v>
      </c>
      <c r="F278" s="37">
        <v>0</v>
      </c>
      <c r="G278" s="31">
        <v>0</v>
      </c>
      <c r="H278" s="31"/>
      <c r="I278" s="31">
        <v>0</v>
      </c>
      <c r="J278" s="31">
        <v>0</v>
      </c>
      <c r="K278" s="31">
        <v>0</v>
      </c>
      <c r="L278" s="31"/>
      <c r="M278" s="31">
        <v>0</v>
      </c>
    </row>
    <row r="279" spans="1:13">
      <c r="A279">
        <v>4</v>
      </c>
      <c r="B279" s="14" t="s">
        <v>39</v>
      </c>
      <c r="C279" s="13">
        <v>1</v>
      </c>
      <c r="D279" s="20">
        <v>36789</v>
      </c>
      <c r="E279" s="31">
        <v>0</v>
      </c>
      <c r="F279" s="31">
        <v>0</v>
      </c>
      <c r="G279" s="31">
        <v>0</v>
      </c>
      <c r="H279" s="31"/>
      <c r="I279" s="31">
        <v>0</v>
      </c>
      <c r="J279" s="31">
        <v>0</v>
      </c>
      <c r="K279" s="31">
        <v>0</v>
      </c>
      <c r="L279" s="31"/>
      <c r="M279" s="31">
        <v>0</v>
      </c>
    </row>
    <row r="280" spans="1:13">
      <c r="A280">
        <v>4</v>
      </c>
      <c r="B280" s="14" t="s">
        <v>40</v>
      </c>
      <c r="C280" s="13">
        <v>1</v>
      </c>
      <c r="D280" s="20">
        <v>36860</v>
      </c>
      <c r="E280" s="31">
        <v>2000</v>
      </c>
      <c r="F280" s="31">
        <v>270</v>
      </c>
      <c r="G280" s="31">
        <v>222</v>
      </c>
      <c r="H280" s="31"/>
      <c r="I280" s="31">
        <v>0.5</v>
      </c>
      <c r="J280" s="31">
        <v>0.995</v>
      </c>
      <c r="K280" s="31">
        <v>0.183</v>
      </c>
      <c r="L280" s="31"/>
      <c r="M280" s="31">
        <v>0.183</v>
      </c>
    </row>
    <row r="281" spans="1:13">
      <c r="A281">
        <v>4</v>
      </c>
      <c r="B281" s="14" t="s">
        <v>63</v>
      </c>
      <c r="C281" s="13">
        <v>1</v>
      </c>
      <c r="D281" s="20">
        <v>36878</v>
      </c>
      <c r="E281" s="31">
        <v>0</v>
      </c>
      <c r="F281" s="31">
        <v>0</v>
      </c>
      <c r="G281" s="31">
        <v>0</v>
      </c>
      <c r="H281" s="31"/>
      <c r="I281" s="31">
        <v>0</v>
      </c>
      <c r="J281" s="31">
        <v>0</v>
      </c>
      <c r="K281" s="31">
        <v>0</v>
      </c>
      <c r="L281" s="31"/>
      <c r="M281" s="31">
        <v>0</v>
      </c>
    </row>
    <row r="282" spans="1:13">
      <c r="A282">
        <v>4</v>
      </c>
      <c r="B282" s="14" t="s">
        <v>60</v>
      </c>
      <c r="C282" s="13">
        <v>1</v>
      </c>
      <c r="D282" s="20">
        <v>36881</v>
      </c>
      <c r="E282" s="31">
        <v>150</v>
      </c>
      <c r="F282" s="31">
        <v>0</v>
      </c>
      <c r="G282" s="31">
        <v>0</v>
      </c>
      <c r="H282" s="31"/>
      <c r="I282" s="31">
        <v>0</v>
      </c>
      <c r="J282" s="31">
        <v>0</v>
      </c>
      <c r="K282" s="31">
        <v>2.0999999999999999E-3</v>
      </c>
      <c r="L282" s="31"/>
      <c r="M282" s="31">
        <v>2.0999999999999999E-3</v>
      </c>
    </row>
    <row r="283" spans="1:13">
      <c r="A283">
        <v>4</v>
      </c>
      <c r="B283" s="14" t="s">
        <v>50</v>
      </c>
      <c r="C283" s="13">
        <v>1</v>
      </c>
      <c r="D283" s="20">
        <v>36871</v>
      </c>
      <c r="E283" s="31">
        <v>0</v>
      </c>
      <c r="F283" s="31">
        <v>0</v>
      </c>
      <c r="G283" s="31">
        <v>0</v>
      </c>
      <c r="H283" s="31"/>
      <c r="I283" s="31">
        <v>0</v>
      </c>
      <c r="J283" s="31">
        <v>0</v>
      </c>
      <c r="K283" s="31">
        <v>0</v>
      </c>
      <c r="L283" s="31"/>
      <c r="M283" s="31">
        <v>0</v>
      </c>
    </row>
    <row r="284" spans="1:13">
      <c r="A284">
        <v>4</v>
      </c>
      <c r="B284" s="14" t="s">
        <v>62</v>
      </c>
      <c r="C284" s="13">
        <v>1</v>
      </c>
      <c r="D284" s="20">
        <v>36874</v>
      </c>
      <c r="E284" s="31">
        <v>0</v>
      </c>
      <c r="F284" s="31">
        <v>0</v>
      </c>
      <c r="G284" s="31">
        <v>0</v>
      </c>
      <c r="H284" s="31"/>
      <c r="I284" s="31">
        <v>0</v>
      </c>
      <c r="J284" s="31">
        <v>0</v>
      </c>
      <c r="K284" s="31">
        <v>0</v>
      </c>
      <c r="L284" s="31"/>
      <c r="M284" s="31">
        <v>0</v>
      </c>
    </row>
    <row r="285" spans="1:13">
      <c r="A285">
        <v>4</v>
      </c>
      <c r="B285" s="14" t="s">
        <v>49</v>
      </c>
      <c r="C285" s="13">
        <v>1</v>
      </c>
      <c r="D285" s="20">
        <v>36810</v>
      </c>
      <c r="E285" s="31">
        <v>0</v>
      </c>
      <c r="F285" s="31">
        <v>0</v>
      </c>
      <c r="G285" s="31">
        <v>0</v>
      </c>
      <c r="H285" s="31"/>
      <c r="I285" s="31">
        <v>0</v>
      </c>
      <c r="J285" s="31">
        <v>0</v>
      </c>
      <c r="K285" s="31">
        <v>0</v>
      </c>
      <c r="L285" s="31"/>
      <c r="M285" s="31">
        <v>0</v>
      </c>
    </row>
    <row r="286" spans="1:13">
      <c r="A286">
        <v>4</v>
      </c>
      <c r="B286" s="14" t="s">
        <v>55</v>
      </c>
      <c r="C286" s="13">
        <v>1</v>
      </c>
      <c r="D286" s="20">
        <v>36859</v>
      </c>
      <c r="E286" s="31">
        <v>20</v>
      </c>
      <c r="F286" s="31">
        <v>0</v>
      </c>
      <c r="G286" s="31">
        <v>0</v>
      </c>
      <c r="H286" s="31"/>
      <c r="I286" s="31">
        <v>0</v>
      </c>
      <c r="J286" s="31">
        <v>0</v>
      </c>
      <c r="K286" s="31">
        <v>0</v>
      </c>
      <c r="L286" s="31"/>
      <c r="M286" s="31">
        <v>0</v>
      </c>
    </row>
    <row r="287" spans="1:13">
      <c r="A287">
        <v>4</v>
      </c>
      <c r="B287" s="14" t="s">
        <v>65</v>
      </c>
      <c r="C287" s="13">
        <v>1</v>
      </c>
      <c r="D287" s="20">
        <v>36802</v>
      </c>
      <c r="E287" s="31">
        <v>30</v>
      </c>
      <c r="F287" s="31">
        <v>0</v>
      </c>
      <c r="G287" s="31">
        <v>0</v>
      </c>
      <c r="H287" s="31"/>
      <c r="I287" s="31">
        <v>0</v>
      </c>
      <c r="J287" s="31">
        <v>0</v>
      </c>
      <c r="K287" s="31">
        <v>0</v>
      </c>
      <c r="L287" s="31"/>
      <c r="M287" s="31">
        <v>0</v>
      </c>
    </row>
    <row r="288" spans="1:13">
      <c r="A288">
        <v>4</v>
      </c>
      <c r="B288" s="14" t="s">
        <v>66</v>
      </c>
      <c r="C288" s="13">
        <v>1</v>
      </c>
      <c r="D288" s="20">
        <v>36802</v>
      </c>
      <c r="E288" s="31">
        <v>380</v>
      </c>
      <c r="F288" s="31">
        <v>0</v>
      </c>
      <c r="G288" s="31">
        <v>0</v>
      </c>
      <c r="H288" s="31"/>
      <c r="I288" s="31">
        <v>0</v>
      </c>
      <c r="J288" s="31">
        <v>0</v>
      </c>
      <c r="K288" s="31">
        <v>0</v>
      </c>
      <c r="L288" s="31"/>
      <c r="M288" s="31">
        <v>0</v>
      </c>
    </row>
    <row r="289" spans="1:13">
      <c r="A289">
        <v>4</v>
      </c>
      <c r="B289" s="14" t="s">
        <v>47</v>
      </c>
      <c r="C289" s="13">
        <v>1</v>
      </c>
      <c r="D289" s="20">
        <v>36836</v>
      </c>
      <c r="E289" s="31">
        <v>2000</v>
      </c>
      <c r="F289" s="31">
        <v>0</v>
      </c>
      <c r="G289" s="31">
        <v>0</v>
      </c>
      <c r="H289" s="31"/>
      <c r="I289" s="31">
        <v>0</v>
      </c>
      <c r="J289" s="31">
        <v>0</v>
      </c>
      <c r="K289" s="31">
        <v>0</v>
      </c>
      <c r="L289" s="31"/>
      <c r="M289" s="31">
        <v>0</v>
      </c>
    </row>
    <row r="290" spans="1:13">
      <c r="A290">
        <v>4</v>
      </c>
      <c r="B290" s="14" t="s">
        <v>42</v>
      </c>
      <c r="C290" s="13">
        <v>1</v>
      </c>
      <c r="D290" s="20">
        <v>36846</v>
      </c>
      <c r="E290" s="31">
        <v>2000</v>
      </c>
      <c r="F290" s="31">
        <v>20</v>
      </c>
      <c r="G290" s="31">
        <v>640</v>
      </c>
      <c r="H290" s="31"/>
      <c r="I290" s="31">
        <v>0</v>
      </c>
      <c r="J290" s="31">
        <v>0</v>
      </c>
      <c r="K290" s="31">
        <v>0</v>
      </c>
      <c r="L290" s="31"/>
      <c r="M290" s="31">
        <v>0</v>
      </c>
    </row>
    <row r="291" spans="1:13">
      <c r="A291">
        <v>4</v>
      </c>
      <c r="B291" s="14" t="s">
        <v>25</v>
      </c>
      <c r="C291" s="13">
        <v>1</v>
      </c>
      <c r="D291" s="20">
        <v>36787</v>
      </c>
      <c r="E291" s="31">
        <v>210</v>
      </c>
      <c r="F291" s="31">
        <v>20</v>
      </c>
      <c r="G291" s="31">
        <v>0</v>
      </c>
      <c r="H291" s="31"/>
      <c r="I291" s="31">
        <v>0</v>
      </c>
      <c r="J291" s="31">
        <v>0</v>
      </c>
      <c r="K291" s="31">
        <v>0</v>
      </c>
      <c r="L291" s="31"/>
      <c r="M291" s="31">
        <v>0</v>
      </c>
    </row>
    <row r="292" spans="1:13">
      <c r="A292">
        <v>4</v>
      </c>
      <c r="B292" s="14" t="s">
        <v>27</v>
      </c>
      <c r="C292" s="13">
        <v>1</v>
      </c>
      <c r="D292" s="20">
        <v>36811</v>
      </c>
      <c r="E292" s="31">
        <v>60</v>
      </c>
      <c r="F292" s="31">
        <v>0</v>
      </c>
      <c r="G292" s="31">
        <v>0</v>
      </c>
      <c r="H292" s="31"/>
      <c r="I292" s="31">
        <v>0</v>
      </c>
      <c r="J292" s="31">
        <v>0</v>
      </c>
      <c r="K292" s="31">
        <v>0</v>
      </c>
      <c r="L292" s="31"/>
      <c r="M292" s="31">
        <v>0</v>
      </c>
    </row>
    <row r="293" spans="1:13">
      <c r="A293">
        <v>4</v>
      </c>
      <c r="B293" s="14" t="s">
        <v>29</v>
      </c>
      <c r="C293" s="13">
        <v>1</v>
      </c>
      <c r="D293" s="20">
        <v>36803</v>
      </c>
      <c r="E293" s="31">
        <v>530</v>
      </c>
      <c r="F293" s="31">
        <v>40</v>
      </c>
      <c r="G293" s="31">
        <v>0</v>
      </c>
      <c r="H293" s="31"/>
      <c r="I293" s="31">
        <v>0</v>
      </c>
      <c r="J293" s="31">
        <v>0</v>
      </c>
      <c r="K293" s="31">
        <v>0</v>
      </c>
      <c r="L293" s="31"/>
      <c r="M293" s="31">
        <v>0</v>
      </c>
    </row>
    <row r="294" spans="1:13">
      <c r="A294">
        <v>4</v>
      </c>
      <c r="B294" s="14" t="s">
        <v>59</v>
      </c>
      <c r="C294" s="13">
        <v>1</v>
      </c>
      <c r="D294" s="20">
        <v>36564</v>
      </c>
      <c r="E294" s="31">
        <v>0</v>
      </c>
      <c r="F294" s="31">
        <v>0</v>
      </c>
      <c r="G294" s="31">
        <v>0</v>
      </c>
      <c r="H294" s="31"/>
      <c r="I294" s="31">
        <v>0</v>
      </c>
      <c r="J294" s="31">
        <v>0</v>
      </c>
      <c r="K294" s="31">
        <v>0</v>
      </c>
      <c r="L294" s="31"/>
      <c r="M294" s="31">
        <v>0</v>
      </c>
    </row>
    <row r="295" spans="1:13">
      <c r="A295">
        <v>4</v>
      </c>
      <c r="B295" s="14" t="s">
        <v>53</v>
      </c>
      <c r="C295" s="13">
        <v>1</v>
      </c>
      <c r="D295" s="20">
        <v>36930</v>
      </c>
      <c r="E295" s="31">
        <v>410</v>
      </c>
      <c r="F295" s="31">
        <v>0</v>
      </c>
      <c r="G295" s="31">
        <v>10</v>
      </c>
      <c r="H295" s="31"/>
      <c r="I295" s="31">
        <v>0</v>
      </c>
      <c r="J295" s="31">
        <v>0</v>
      </c>
      <c r="K295" s="31">
        <v>0</v>
      </c>
      <c r="L295" s="31"/>
      <c r="M295" s="31">
        <v>0</v>
      </c>
    </row>
    <row r="296" spans="1:13">
      <c r="A296">
        <v>4</v>
      </c>
      <c r="B296" s="14" t="s">
        <v>19</v>
      </c>
      <c r="C296" s="13">
        <v>1</v>
      </c>
      <c r="D296" s="20">
        <v>36787</v>
      </c>
      <c r="E296" s="31">
        <v>100</v>
      </c>
      <c r="F296" s="31">
        <v>10</v>
      </c>
      <c r="G296" s="31">
        <v>0</v>
      </c>
      <c r="H296" s="31"/>
      <c r="I296" s="31">
        <v>0</v>
      </c>
      <c r="J296" s="31">
        <v>0</v>
      </c>
      <c r="K296" s="31">
        <v>0</v>
      </c>
      <c r="L296" s="31"/>
      <c r="M296" s="31">
        <v>0</v>
      </c>
    </row>
    <row r="297" spans="1:13">
      <c r="A297">
        <v>4</v>
      </c>
      <c r="B297" s="14" t="s">
        <v>28</v>
      </c>
      <c r="C297" s="13">
        <v>1</v>
      </c>
      <c r="D297" s="20">
        <v>36815</v>
      </c>
      <c r="E297" s="31">
        <v>0</v>
      </c>
      <c r="F297" s="31">
        <v>0</v>
      </c>
      <c r="G297" s="31">
        <v>0</v>
      </c>
      <c r="H297" s="31"/>
      <c r="I297" s="31">
        <v>0</v>
      </c>
      <c r="J297" s="31">
        <v>0</v>
      </c>
      <c r="K297" s="31">
        <v>0</v>
      </c>
      <c r="L297" s="31"/>
      <c r="M297" s="31">
        <v>0</v>
      </c>
    </row>
    <row r="298" spans="1:13">
      <c r="A298">
        <v>4</v>
      </c>
      <c r="B298" s="14" t="s">
        <v>22</v>
      </c>
      <c r="C298" s="13">
        <v>1</v>
      </c>
      <c r="D298" s="20">
        <v>36851</v>
      </c>
      <c r="E298" s="31">
        <v>0</v>
      </c>
      <c r="F298" s="31">
        <v>0</v>
      </c>
      <c r="G298" s="31">
        <v>0</v>
      </c>
      <c r="H298" s="31"/>
      <c r="I298" s="31">
        <v>0</v>
      </c>
      <c r="J298" s="31">
        <v>0</v>
      </c>
      <c r="K298" s="31">
        <v>0</v>
      </c>
      <c r="L298" s="31"/>
      <c r="M298" s="31">
        <v>0</v>
      </c>
    </row>
    <row r="299" spans="1:13">
      <c r="A299">
        <v>4</v>
      </c>
      <c r="B299" s="14" t="s">
        <v>36</v>
      </c>
      <c r="C299" s="13">
        <v>1</v>
      </c>
      <c r="D299" s="20">
        <v>36817</v>
      </c>
      <c r="E299" s="31">
        <v>2000</v>
      </c>
      <c r="F299" s="31">
        <v>560</v>
      </c>
      <c r="G299" s="31">
        <v>697</v>
      </c>
      <c r="H299" s="31"/>
      <c r="I299" s="31">
        <v>1.8919999999999999</v>
      </c>
      <c r="J299" s="31">
        <v>5.2549999999999999</v>
      </c>
      <c r="K299" s="31">
        <v>0.51990000000000003</v>
      </c>
      <c r="L299" s="31"/>
      <c r="M299" s="31">
        <v>0.51990000000000003</v>
      </c>
    </row>
    <row r="300" spans="1:13">
      <c r="A300">
        <v>4</v>
      </c>
      <c r="B300" s="14" t="s">
        <v>30</v>
      </c>
      <c r="C300" s="13">
        <v>1</v>
      </c>
      <c r="D300" s="20">
        <v>36845</v>
      </c>
      <c r="E300" s="31">
        <v>10</v>
      </c>
      <c r="F300" s="31">
        <v>0</v>
      </c>
      <c r="G300" s="31">
        <v>0</v>
      </c>
      <c r="H300" s="31"/>
      <c r="I300" s="31">
        <v>0</v>
      </c>
      <c r="J300" s="31">
        <v>0</v>
      </c>
      <c r="K300" s="31">
        <v>0</v>
      </c>
      <c r="L300" s="31"/>
      <c r="M300" s="31">
        <v>0</v>
      </c>
    </row>
    <row r="301" spans="1:13">
      <c r="A301">
        <v>4</v>
      </c>
      <c r="B301" s="14" t="s">
        <v>32</v>
      </c>
      <c r="C301" s="13">
        <v>1</v>
      </c>
      <c r="D301" s="20">
        <v>36929</v>
      </c>
      <c r="E301" s="31">
        <v>0</v>
      </c>
      <c r="F301" s="31">
        <v>0</v>
      </c>
      <c r="G301" s="31">
        <v>0</v>
      </c>
      <c r="H301" s="31"/>
      <c r="I301" s="31">
        <v>0</v>
      </c>
      <c r="J301" s="31">
        <v>0</v>
      </c>
      <c r="K301" s="31">
        <v>0</v>
      </c>
      <c r="L301" s="31"/>
      <c r="M301" s="31">
        <v>0</v>
      </c>
    </row>
    <row r="302" spans="1:13">
      <c r="A302">
        <v>4</v>
      </c>
      <c r="B302" s="14" t="s">
        <v>48</v>
      </c>
      <c r="C302" s="13">
        <v>1</v>
      </c>
      <c r="D302" s="20">
        <v>36788</v>
      </c>
      <c r="E302" s="31">
        <v>10</v>
      </c>
      <c r="F302" s="31">
        <v>0</v>
      </c>
      <c r="G302" s="31">
        <v>0</v>
      </c>
      <c r="H302" s="31"/>
      <c r="I302" s="31">
        <v>0</v>
      </c>
      <c r="J302" s="31">
        <v>0</v>
      </c>
      <c r="K302" s="31">
        <v>0</v>
      </c>
      <c r="L302" s="31"/>
      <c r="M302" s="31">
        <v>0</v>
      </c>
    </row>
    <row r="303" spans="1:13">
      <c r="A303">
        <v>4</v>
      </c>
      <c r="B303" s="14" t="s">
        <v>52</v>
      </c>
      <c r="C303" s="13">
        <v>1</v>
      </c>
      <c r="D303" s="20">
        <v>36780</v>
      </c>
      <c r="E303" s="31">
        <v>0</v>
      </c>
      <c r="F303" s="31">
        <v>0</v>
      </c>
      <c r="G303" s="31">
        <v>0</v>
      </c>
      <c r="H303" s="31"/>
      <c r="I303" s="31">
        <v>0</v>
      </c>
      <c r="J303" s="31">
        <v>0</v>
      </c>
      <c r="K303" s="31">
        <v>0</v>
      </c>
      <c r="L303" s="31"/>
      <c r="M303" s="31">
        <v>0</v>
      </c>
    </row>
    <row r="304" spans="1:13">
      <c r="A304">
        <v>4</v>
      </c>
      <c r="B304" s="14" t="s">
        <v>24</v>
      </c>
      <c r="C304" s="13">
        <v>1</v>
      </c>
      <c r="D304" s="20">
        <v>36865</v>
      </c>
      <c r="E304" s="31">
        <v>0</v>
      </c>
      <c r="F304" s="31">
        <v>0</v>
      </c>
      <c r="G304" s="31">
        <v>0</v>
      </c>
      <c r="H304" s="31"/>
      <c r="I304" s="31">
        <v>0</v>
      </c>
      <c r="J304" s="31">
        <v>0</v>
      </c>
      <c r="K304" s="31">
        <v>0</v>
      </c>
      <c r="L304" s="31"/>
      <c r="M304" s="31">
        <v>0</v>
      </c>
    </row>
    <row r="305" spans="1:14">
      <c r="A305">
        <v>4</v>
      </c>
      <c r="B305" s="14" t="s">
        <v>20</v>
      </c>
      <c r="C305" s="13">
        <v>1</v>
      </c>
      <c r="D305" s="20">
        <v>36874</v>
      </c>
      <c r="E305" s="31">
        <v>0</v>
      </c>
      <c r="F305" s="31">
        <v>0</v>
      </c>
      <c r="G305" s="31">
        <v>0</v>
      </c>
      <c r="H305" s="31"/>
      <c r="I305" s="31">
        <v>0</v>
      </c>
      <c r="J305" s="31">
        <v>0</v>
      </c>
      <c r="K305" s="31">
        <v>0</v>
      </c>
      <c r="L305" s="31"/>
      <c r="M305" s="31">
        <v>0</v>
      </c>
    </row>
    <row r="306" spans="1:14">
      <c r="A306">
        <v>4</v>
      </c>
      <c r="B306" s="14" t="s">
        <v>21</v>
      </c>
      <c r="C306" s="13">
        <v>1</v>
      </c>
      <c r="D306" s="20">
        <v>36893</v>
      </c>
      <c r="E306" s="31">
        <v>0</v>
      </c>
      <c r="F306" s="31">
        <v>0</v>
      </c>
      <c r="G306" s="31">
        <v>0</v>
      </c>
      <c r="H306" s="31"/>
      <c r="I306" s="31">
        <v>0</v>
      </c>
      <c r="J306" s="31">
        <v>0</v>
      </c>
      <c r="K306" s="31">
        <v>0</v>
      </c>
      <c r="L306" s="31"/>
      <c r="M306" s="31">
        <v>0</v>
      </c>
    </row>
    <row r="307" spans="1:14">
      <c r="A307">
        <v>4</v>
      </c>
      <c r="B307" s="14" t="s">
        <v>26</v>
      </c>
      <c r="C307" s="13">
        <v>1</v>
      </c>
      <c r="D307" s="20">
        <v>36907</v>
      </c>
      <c r="E307" s="31">
        <v>0</v>
      </c>
      <c r="F307" s="31">
        <v>0</v>
      </c>
      <c r="G307" s="31">
        <v>0</v>
      </c>
      <c r="H307" s="31"/>
      <c r="I307" s="31">
        <v>0</v>
      </c>
      <c r="J307" s="31">
        <v>0</v>
      </c>
      <c r="K307" s="31">
        <v>0</v>
      </c>
      <c r="L307" s="31"/>
      <c r="M307" s="31">
        <v>0</v>
      </c>
    </row>
    <row r="308" spans="1:14">
      <c r="A308">
        <v>4</v>
      </c>
      <c r="B308" s="14" t="s">
        <v>58</v>
      </c>
      <c r="C308" s="13">
        <v>1</v>
      </c>
      <c r="D308" s="20">
        <v>36871</v>
      </c>
      <c r="E308" s="31">
        <v>0</v>
      </c>
      <c r="F308" s="31">
        <v>0</v>
      </c>
      <c r="G308" s="31">
        <v>0</v>
      </c>
      <c r="H308" s="31"/>
      <c r="I308" s="31">
        <v>0</v>
      </c>
      <c r="J308" s="31">
        <v>0</v>
      </c>
      <c r="K308" s="31">
        <v>0</v>
      </c>
      <c r="L308" s="31"/>
      <c r="M308" s="31">
        <v>0</v>
      </c>
    </row>
    <row r="309" spans="1:14">
      <c r="A309">
        <v>4</v>
      </c>
      <c r="B309" s="14" t="s">
        <v>38</v>
      </c>
      <c r="C309" s="13">
        <v>1</v>
      </c>
      <c r="D309" s="20">
        <v>36921</v>
      </c>
      <c r="E309" s="31">
        <v>0</v>
      </c>
      <c r="F309" s="31">
        <v>0</v>
      </c>
      <c r="G309" s="31">
        <v>0</v>
      </c>
      <c r="H309" s="31"/>
      <c r="I309" s="31">
        <v>0</v>
      </c>
      <c r="J309" s="31">
        <v>0</v>
      </c>
      <c r="K309" s="31">
        <v>0</v>
      </c>
      <c r="L309" s="31"/>
      <c r="M309" s="31">
        <v>0</v>
      </c>
    </row>
    <row r="310" spans="1:14">
      <c r="A310">
        <v>4</v>
      </c>
      <c r="B310" s="14" t="s">
        <v>64</v>
      </c>
      <c r="C310" s="13">
        <v>1</v>
      </c>
      <c r="D310" s="20">
        <v>36816</v>
      </c>
      <c r="E310" s="31">
        <v>830</v>
      </c>
      <c r="F310" s="31">
        <v>0</v>
      </c>
      <c r="G310" s="31">
        <v>0</v>
      </c>
      <c r="H310" s="31"/>
      <c r="I310" s="31">
        <v>0</v>
      </c>
      <c r="J310" s="31">
        <v>0</v>
      </c>
      <c r="K310" s="31">
        <v>0</v>
      </c>
      <c r="L310" s="31"/>
      <c r="M310" s="31">
        <v>0</v>
      </c>
    </row>
    <row r="311" spans="1:14">
      <c r="A311">
        <v>4</v>
      </c>
      <c r="B311" s="14" t="s">
        <v>41</v>
      </c>
      <c r="C311" s="13">
        <v>1</v>
      </c>
      <c r="D311" s="20">
        <v>36822</v>
      </c>
      <c r="E311" s="31">
        <v>240</v>
      </c>
      <c r="F311" s="31">
        <v>0</v>
      </c>
      <c r="G311" s="31">
        <v>20</v>
      </c>
      <c r="H311" s="31"/>
      <c r="I311" s="31">
        <v>0</v>
      </c>
      <c r="J311" s="31">
        <v>0</v>
      </c>
      <c r="K311" s="31">
        <v>0</v>
      </c>
      <c r="L311" s="31"/>
      <c r="M311" s="31">
        <v>0</v>
      </c>
    </row>
    <row r="312" spans="1:14">
      <c r="A312">
        <v>4</v>
      </c>
      <c r="B312" s="14" t="s">
        <v>61</v>
      </c>
      <c r="C312" s="13">
        <v>1</v>
      </c>
      <c r="D312" s="20">
        <v>36797</v>
      </c>
      <c r="E312" s="31">
        <v>0</v>
      </c>
      <c r="F312" s="31">
        <v>0</v>
      </c>
      <c r="G312" s="31">
        <v>0</v>
      </c>
      <c r="H312" s="31"/>
      <c r="I312" s="31">
        <v>0</v>
      </c>
      <c r="J312" s="31">
        <v>0</v>
      </c>
      <c r="K312" s="31">
        <v>0</v>
      </c>
      <c r="L312" s="31"/>
      <c r="M312" s="31">
        <v>0</v>
      </c>
    </row>
    <row r="313" spans="1:14">
      <c r="A313">
        <v>4</v>
      </c>
      <c r="B313" s="14" t="s">
        <v>54</v>
      </c>
      <c r="C313" s="13">
        <v>1</v>
      </c>
      <c r="D313" s="20">
        <v>36775</v>
      </c>
      <c r="E313" s="31">
        <v>0</v>
      </c>
      <c r="F313" s="31">
        <v>0</v>
      </c>
      <c r="G313" s="31">
        <v>0</v>
      </c>
      <c r="H313" s="31"/>
      <c r="I313" s="31">
        <v>0</v>
      </c>
      <c r="J313" s="31">
        <v>0</v>
      </c>
      <c r="K313" s="31">
        <v>0</v>
      </c>
      <c r="L313" s="31"/>
      <c r="M313" s="31">
        <v>0</v>
      </c>
    </row>
    <row r="314" spans="1:14">
      <c r="A314">
        <v>4</v>
      </c>
      <c r="B314" s="14" t="s">
        <v>43</v>
      </c>
      <c r="C314" s="13">
        <v>1</v>
      </c>
      <c r="D314" s="20">
        <v>36782</v>
      </c>
      <c r="E314" s="31">
        <v>0</v>
      </c>
      <c r="F314" s="31">
        <v>0</v>
      </c>
      <c r="G314" s="31">
        <v>0</v>
      </c>
      <c r="H314" s="31"/>
      <c r="I314" s="31">
        <v>0</v>
      </c>
      <c r="J314" s="31">
        <v>0</v>
      </c>
      <c r="K314" s="31">
        <v>0</v>
      </c>
      <c r="L314" s="31"/>
      <c r="M314" s="31">
        <v>0</v>
      </c>
    </row>
    <row r="315" spans="1:14">
      <c r="A315">
        <v>4</v>
      </c>
      <c r="B315" s="14" t="s">
        <v>44</v>
      </c>
      <c r="C315" s="13">
        <v>1</v>
      </c>
      <c r="D315" s="20">
        <v>36782</v>
      </c>
      <c r="E315" s="31">
        <v>0</v>
      </c>
      <c r="F315" s="31">
        <v>0</v>
      </c>
      <c r="G315" s="31">
        <v>0</v>
      </c>
      <c r="H315" s="31"/>
      <c r="I315" s="31">
        <v>0</v>
      </c>
      <c r="J315" s="31">
        <v>0</v>
      </c>
      <c r="K315" s="31">
        <v>0</v>
      </c>
      <c r="L315" s="31"/>
      <c r="M315" s="31">
        <v>0</v>
      </c>
    </row>
    <row r="316" spans="1:14">
      <c r="A316">
        <v>4</v>
      </c>
      <c r="B316" s="16" t="s">
        <v>56</v>
      </c>
      <c r="C316" s="13">
        <v>1</v>
      </c>
      <c r="D316" s="17">
        <v>36780</v>
      </c>
      <c r="E316" s="31">
        <v>30</v>
      </c>
      <c r="F316" s="31">
        <v>0</v>
      </c>
      <c r="G316" s="31">
        <v>20</v>
      </c>
      <c r="H316" s="31"/>
      <c r="I316" s="31">
        <v>0</v>
      </c>
      <c r="J316" s="31">
        <v>0</v>
      </c>
      <c r="K316" s="31">
        <v>0</v>
      </c>
      <c r="L316" s="31"/>
      <c r="M316" s="32">
        <f t="shared" ref="M316" si="0">K316+L316</f>
        <v>0</v>
      </c>
      <c r="N316" s="31"/>
    </row>
    <row r="317" spans="1:14">
      <c r="A317">
        <v>4</v>
      </c>
      <c r="B317" s="14" t="s">
        <v>46</v>
      </c>
      <c r="C317" s="13">
        <v>1</v>
      </c>
      <c r="D317" s="20">
        <v>36797</v>
      </c>
      <c r="E317" s="31">
        <v>1100</v>
      </c>
      <c r="F317" s="31">
        <v>0</v>
      </c>
      <c r="G317" s="31">
        <v>870</v>
      </c>
      <c r="H317" s="31"/>
      <c r="I317" s="31">
        <v>0</v>
      </c>
      <c r="J317" s="31">
        <v>0</v>
      </c>
      <c r="K317" s="31">
        <v>0</v>
      </c>
      <c r="L317" s="31"/>
      <c r="M317" s="31">
        <v>0</v>
      </c>
    </row>
    <row r="318" spans="1:14">
      <c r="A318">
        <v>4</v>
      </c>
      <c r="B318" s="14" t="s">
        <v>51</v>
      </c>
      <c r="C318" s="13">
        <v>1</v>
      </c>
      <c r="D318" s="20">
        <v>36796</v>
      </c>
      <c r="E318" s="31">
        <v>0</v>
      </c>
      <c r="F318" s="31">
        <v>0</v>
      </c>
      <c r="G318" s="31">
        <v>0</v>
      </c>
      <c r="H318" s="31"/>
      <c r="I318" s="31">
        <v>0</v>
      </c>
      <c r="J318" s="31">
        <v>0</v>
      </c>
      <c r="K318" s="31">
        <v>0</v>
      </c>
      <c r="L318" s="31"/>
      <c r="M318" s="31">
        <v>0</v>
      </c>
    </row>
    <row r="319" spans="1:14">
      <c r="A319">
        <v>4</v>
      </c>
      <c r="B319" s="14" t="s">
        <v>45</v>
      </c>
      <c r="C319" s="13">
        <v>1</v>
      </c>
      <c r="D319" s="20">
        <v>36809</v>
      </c>
      <c r="E319" s="31">
        <v>0</v>
      </c>
      <c r="F319" s="31">
        <v>0</v>
      </c>
      <c r="G319" s="31">
        <v>0</v>
      </c>
      <c r="H319" s="31"/>
      <c r="I319" s="31">
        <v>0</v>
      </c>
      <c r="J319" s="31">
        <v>0</v>
      </c>
      <c r="K319" s="31">
        <v>0</v>
      </c>
      <c r="L319" s="31"/>
      <c r="M319" s="31">
        <v>0</v>
      </c>
    </row>
    <row r="320" spans="1:14">
      <c r="A320">
        <v>4</v>
      </c>
      <c r="B320" s="14" t="s">
        <v>57</v>
      </c>
      <c r="C320" s="13">
        <v>1</v>
      </c>
      <c r="D320" s="20">
        <v>36824</v>
      </c>
      <c r="E320" s="31">
        <v>0</v>
      </c>
      <c r="F320" s="31">
        <v>0</v>
      </c>
      <c r="G320" s="31">
        <v>0</v>
      </c>
      <c r="H320" s="31"/>
      <c r="I320" s="31">
        <v>0</v>
      </c>
      <c r="J320" s="31">
        <v>0</v>
      </c>
      <c r="K320" s="31">
        <v>0</v>
      </c>
      <c r="L320" s="31"/>
      <c r="M320" s="31">
        <v>0</v>
      </c>
    </row>
    <row r="321" spans="1:13">
      <c r="A321">
        <v>5</v>
      </c>
      <c r="B321" s="13" t="s">
        <v>90</v>
      </c>
      <c r="C321" s="13">
        <v>1</v>
      </c>
      <c r="D321" s="28">
        <v>37068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</row>
    <row r="322" spans="1:13">
      <c r="A322">
        <v>5</v>
      </c>
      <c r="B322" s="13" t="s">
        <v>90</v>
      </c>
      <c r="C322" s="13">
        <v>2</v>
      </c>
      <c r="D322" s="28">
        <v>37103</v>
      </c>
      <c r="E322" s="31">
        <v>0.5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</row>
    <row r="323" spans="1:13">
      <c r="A323">
        <v>5</v>
      </c>
      <c r="B323" s="13" t="s">
        <v>90</v>
      </c>
      <c r="C323" s="13">
        <v>3</v>
      </c>
      <c r="D323" s="28">
        <v>37131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</row>
    <row r="324" spans="1:13">
      <c r="A324">
        <v>5</v>
      </c>
      <c r="B324" s="13" t="s">
        <v>90</v>
      </c>
      <c r="C324" s="13">
        <v>4</v>
      </c>
      <c r="D324" s="28">
        <v>37159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</row>
    <row r="325" spans="1:13">
      <c r="A325">
        <v>5</v>
      </c>
      <c r="B325" s="13" t="s">
        <v>90</v>
      </c>
      <c r="C325" s="13">
        <v>5</v>
      </c>
      <c r="D325" s="28">
        <v>37180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</row>
    <row r="326" spans="1:13">
      <c r="A326">
        <v>5</v>
      </c>
      <c r="B326" s="13" t="s">
        <v>90</v>
      </c>
      <c r="C326" s="13">
        <v>6</v>
      </c>
      <c r="D326" s="28">
        <v>37222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</row>
    <row r="327" spans="1:13">
      <c r="A327">
        <v>5</v>
      </c>
      <c r="B327" s="13" t="s">
        <v>90</v>
      </c>
      <c r="C327" s="13">
        <v>7</v>
      </c>
      <c r="D327" s="28">
        <v>37264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</row>
    <row r="328" spans="1:13">
      <c r="A328">
        <v>5</v>
      </c>
      <c r="B328" s="13" t="s">
        <v>90</v>
      </c>
      <c r="C328" s="13">
        <v>8</v>
      </c>
      <c r="D328" s="28">
        <v>37285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</row>
    <row r="329" spans="1:13">
      <c r="A329">
        <v>5</v>
      </c>
      <c r="B329" s="13" t="s">
        <v>90</v>
      </c>
      <c r="C329" s="13">
        <v>9</v>
      </c>
      <c r="D329" s="28">
        <v>37313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1</v>
      </c>
      <c r="K329" s="31">
        <v>0</v>
      </c>
      <c r="L329" s="31">
        <v>0</v>
      </c>
      <c r="M329" s="31">
        <v>0</v>
      </c>
    </row>
    <row r="330" spans="1:13">
      <c r="A330">
        <v>5</v>
      </c>
      <c r="B330" s="13" t="s">
        <v>90</v>
      </c>
      <c r="C330" s="13">
        <v>10</v>
      </c>
      <c r="D330" s="28">
        <v>37334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</row>
    <row r="331" spans="1:13">
      <c r="A331">
        <v>5</v>
      </c>
      <c r="B331" s="13" t="s">
        <v>90</v>
      </c>
      <c r="C331" s="13">
        <v>11</v>
      </c>
      <c r="D331" s="28">
        <v>37356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</row>
    <row r="332" spans="1:13">
      <c r="A332">
        <v>5</v>
      </c>
      <c r="B332" s="13" t="s">
        <v>90</v>
      </c>
      <c r="C332" s="13">
        <v>12</v>
      </c>
      <c r="D332" s="28">
        <v>37390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</row>
    <row r="333" spans="1:13">
      <c r="A333">
        <v>5</v>
      </c>
      <c r="B333" s="13" t="s">
        <v>5</v>
      </c>
      <c r="C333" s="13">
        <v>1</v>
      </c>
      <c r="D333" s="28">
        <v>36970</v>
      </c>
      <c r="E333" s="31">
        <v>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</row>
    <row r="334" spans="1:13">
      <c r="A334">
        <v>5</v>
      </c>
      <c r="B334" s="13" t="s">
        <v>5</v>
      </c>
      <c r="C334" s="13">
        <v>2</v>
      </c>
      <c r="D334" s="28">
        <v>36997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</row>
    <row r="335" spans="1:13">
      <c r="A335">
        <v>5</v>
      </c>
      <c r="B335" s="13" t="s">
        <v>5</v>
      </c>
      <c r="C335" s="13">
        <v>3</v>
      </c>
      <c r="D335" s="28">
        <v>37026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</row>
    <row r="336" spans="1:13">
      <c r="A336">
        <v>5</v>
      </c>
      <c r="B336" s="13" t="s">
        <v>5</v>
      </c>
      <c r="C336" s="13">
        <v>4</v>
      </c>
      <c r="D336" s="28">
        <v>37061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</row>
    <row r="337" spans="1:13">
      <c r="A337">
        <v>5</v>
      </c>
      <c r="B337" s="13" t="s">
        <v>5</v>
      </c>
      <c r="C337" s="13">
        <v>5</v>
      </c>
      <c r="D337" s="28">
        <v>37124</v>
      </c>
      <c r="E337" s="31">
        <v>5</v>
      </c>
      <c r="F337" s="31">
        <v>0</v>
      </c>
      <c r="G337" s="31">
        <v>0.5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</row>
    <row r="338" spans="1:13">
      <c r="A338">
        <v>5</v>
      </c>
      <c r="B338" s="13" t="s">
        <v>5</v>
      </c>
      <c r="C338" s="13">
        <v>6</v>
      </c>
      <c r="D338" s="28">
        <v>37152</v>
      </c>
      <c r="E338" s="31">
        <v>0.5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</row>
    <row r="339" spans="1:13">
      <c r="A339">
        <v>5</v>
      </c>
      <c r="B339" s="13" t="s">
        <v>5</v>
      </c>
      <c r="C339" s="13">
        <v>7</v>
      </c>
      <c r="D339" s="28">
        <v>37180</v>
      </c>
      <c r="E339" s="31">
        <v>5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9.41E-4</v>
      </c>
      <c r="L339" s="31">
        <v>0</v>
      </c>
      <c r="M339" s="31">
        <v>9.41E-4</v>
      </c>
    </row>
    <row r="340" spans="1:13">
      <c r="A340">
        <v>5</v>
      </c>
      <c r="B340" s="13" t="s">
        <v>5</v>
      </c>
      <c r="C340" s="13">
        <v>8</v>
      </c>
      <c r="D340" s="28">
        <v>37208</v>
      </c>
      <c r="E340" s="31">
        <v>5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</row>
    <row r="341" spans="1:13">
      <c r="A341">
        <v>5</v>
      </c>
      <c r="B341" s="13" t="s">
        <v>5</v>
      </c>
      <c r="C341" s="13">
        <v>9</v>
      </c>
      <c r="D341" s="28">
        <v>37243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4.6000000000000001E-4</v>
      </c>
      <c r="L341" s="31">
        <v>0</v>
      </c>
      <c r="M341" s="31">
        <v>4.6000000000000001E-4</v>
      </c>
    </row>
    <row r="342" spans="1:13">
      <c r="A342">
        <v>5</v>
      </c>
      <c r="B342" s="13" t="s">
        <v>5</v>
      </c>
      <c r="C342" s="13">
        <v>10</v>
      </c>
      <c r="D342" s="28">
        <v>37278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</row>
    <row r="343" spans="1:13">
      <c r="A343">
        <v>5</v>
      </c>
      <c r="B343" s="13" t="s">
        <v>5</v>
      </c>
      <c r="C343" s="13">
        <v>11</v>
      </c>
      <c r="D343" s="28">
        <v>37313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</row>
    <row r="344" spans="1:13">
      <c r="A344">
        <v>5</v>
      </c>
      <c r="B344" s="13" t="s">
        <v>5</v>
      </c>
      <c r="C344" s="13">
        <v>12</v>
      </c>
      <c r="D344" s="28">
        <v>37334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</row>
    <row r="345" spans="1:13">
      <c r="A345">
        <v>5</v>
      </c>
      <c r="B345" s="13" t="s">
        <v>14</v>
      </c>
      <c r="C345" s="13">
        <v>1</v>
      </c>
      <c r="D345" s="28">
        <v>36977</v>
      </c>
      <c r="E345" s="31">
        <v>0.5</v>
      </c>
      <c r="F345" s="31">
        <v>0.5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</row>
    <row r="346" spans="1:13">
      <c r="A346">
        <v>5</v>
      </c>
      <c r="B346" s="13" t="s">
        <v>14</v>
      </c>
      <c r="C346" s="13">
        <v>2</v>
      </c>
      <c r="D346" s="28">
        <v>37005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</row>
    <row r="347" spans="1:13">
      <c r="A347">
        <v>5</v>
      </c>
      <c r="B347" s="13" t="s">
        <v>14</v>
      </c>
      <c r="C347" s="13">
        <v>3</v>
      </c>
      <c r="D347" s="28">
        <v>37033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</row>
    <row r="348" spans="1:13">
      <c r="A348">
        <v>5</v>
      </c>
      <c r="B348" s="13" t="s">
        <v>14</v>
      </c>
      <c r="C348" s="13">
        <v>4</v>
      </c>
      <c r="D348" s="28">
        <v>37068</v>
      </c>
      <c r="E348" s="31">
        <v>0</v>
      </c>
      <c r="F348" s="31">
        <v>0</v>
      </c>
      <c r="G348" s="31">
        <v>0</v>
      </c>
      <c r="H348" s="31">
        <v>0.1</v>
      </c>
      <c r="I348" s="31">
        <v>0</v>
      </c>
      <c r="J348" s="31">
        <v>0</v>
      </c>
      <c r="K348" s="31">
        <v>0</v>
      </c>
      <c r="L348" s="31">
        <v>0.04</v>
      </c>
      <c r="M348" s="31">
        <v>0.04</v>
      </c>
    </row>
    <row r="349" spans="1:13">
      <c r="A349">
        <v>5</v>
      </c>
      <c r="B349" s="13" t="s">
        <v>14</v>
      </c>
      <c r="C349" s="13">
        <v>5</v>
      </c>
      <c r="D349" s="28">
        <v>37103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</row>
    <row r="350" spans="1:13">
      <c r="A350">
        <v>5</v>
      </c>
      <c r="B350" s="13" t="s">
        <v>14</v>
      </c>
      <c r="C350" s="13">
        <v>6</v>
      </c>
      <c r="D350" s="28">
        <v>37131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</row>
    <row r="351" spans="1:13">
      <c r="A351">
        <v>5</v>
      </c>
      <c r="B351" s="13" t="s">
        <v>14</v>
      </c>
      <c r="C351" s="13">
        <v>7</v>
      </c>
      <c r="D351" s="28">
        <v>37159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</row>
    <row r="352" spans="1:13">
      <c r="A352">
        <v>5</v>
      </c>
      <c r="B352" s="13" t="s">
        <v>14</v>
      </c>
      <c r="C352" s="13">
        <v>8</v>
      </c>
      <c r="D352" s="28">
        <v>37188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</row>
    <row r="353" spans="1:13">
      <c r="A353">
        <v>5</v>
      </c>
      <c r="B353" s="13" t="s">
        <v>14</v>
      </c>
      <c r="C353" s="13">
        <v>9</v>
      </c>
      <c r="D353" s="28">
        <v>37223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</row>
    <row r="354" spans="1:13">
      <c r="A354">
        <v>5</v>
      </c>
      <c r="B354" s="13" t="s">
        <v>14</v>
      </c>
      <c r="C354" s="13">
        <v>10</v>
      </c>
      <c r="D354" s="28">
        <v>37236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</row>
    <row r="355" spans="1:13">
      <c r="A355">
        <v>5</v>
      </c>
      <c r="B355" s="13" t="s">
        <v>14</v>
      </c>
      <c r="C355" s="13">
        <v>11</v>
      </c>
      <c r="D355" s="28">
        <v>37285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0.04</v>
      </c>
      <c r="M355" s="31">
        <v>0.04</v>
      </c>
    </row>
    <row r="356" spans="1:13">
      <c r="A356">
        <v>5</v>
      </c>
      <c r="B356" s="13" t="s">
        <v>14</v>
      </c>
      <c r="C356" s="13">
        <v>12</v>
      </c>
      <c r="D356" s="28">
        <v>37313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</row>
    <row r="357" spans="1:13">
      <c r="A357">
        <v>6</v>
      </c>
      <c r="B357" s="13" t="s">
        <v>729</v>
      </c>
      <c r="C357" s="13">
        <v>1</v>
      </c>
      <c r="D357" s="29">
        <v>38089</v>
      </c>
      <c r="E357" s="31">
        <v>870</v>
      </c>
      <c r="F357" s="31">
        <v>190</v>
      </c>
      <c r="G357" s="31"/>
      <c r="H357" s="31"/>
      <c r="I357" s="31"/>
      <c r="J357" s="31"/>
      <c r="K357" s="31">
        <v>6.9000000000000006E-2</v>
      </c>
      <c r="L357" s="31">
        <v>0</v>
      </c>
      <c r="M357" s="31">
        <v>6.9000000000000006E-2</v>
      </c>
    </row>
    <row r="358" spans="1:13">
      <c r="A358">
        <v>6</v>
      </c>
      <c r="B358" s="13" t="s">
        <v>729</v>
      </c>
      <c r="C358" s="13">
        <v>2</v>
      </c>
      <c r="D358" s="20">
        <v>38215</v>
      </c>
      <c r="E358" s="31">
        <v>780</v>
      </c>
      <c r="F358" s="31">
        <v>50</v>
      </c>
      <c r="G358" s="31"/>
      <c r="H358" s="31"/>
      <c r="I358" s="31"/>
      <c r="J358" s="31"/>
      <c r="K358" s="31">
        <v>7.5999999999999998E-2</v>
      </c>
      <c r="L358" s="31">
        <v>0</v>
      </c>
      <c r="M358" s="31">
        <v>7.5999999999999998E-2</v>
      </c>
    </row>
    <row r="359" spans="1:13">
      <c r="A359">
        <v>6</v>
      </c>
      <c r="B359" s="13" t="s">
        <v>80</v>
      </c>
      <c r="C359" s="13">
        <v>1</v>
      </c>
      <c r="D359" s="29">
        <v>38202</v>
      </c>
      <c r="E359" s="31">
        <v>0</v>
      </c>
      <c r="F359" s="31">
        <v>0</v>
      </c>
      <c r="G359" s="31"/>
      <c r="H359" s="31"/>
      <c r="I359" s="31"/>
      <c r="J359" s="31"/>
      <c r="K359" s="31">
        <v>9.8000000000000004E-2</v>
      </c>
      <c r="L359" s="31">
        <v>0</v>
      </c>
      <c r="M359" s="31">
        <v>9.8000000000000004E-2</v>
      </c>
    </row>
    <row r="360" spans="1:13">
      <c r="A360">
        <v>7</v>
      </c>
      <c r="B360" s="13" t="s">
        <v>181</v>
      </c>
      <c r="C360" s="13">
        <v>1</v>
      </c>
      <c r="D360" s="22">
        <v>38076</v>
      </c>
      <c r="E360" s="33">
        <v>1030</v>
      </c>
      <c r="F360" s="33">
        <v>12.5</v>
      </c>
      <c r="G360" s="31">
        <v>41.5</v>
      </c>
      <c r="H360" s="31">
        <v>3595</v>
      </c>
      <c r="I360" s="31">
        <v>0.3</v>
      </c>
      <c r="J360" s="31">
        <v>7</v>
      </c>
      <c r="K360" s="31">
        <v>5.8930485999999997E-2</v>
      </c>
      <c r="L360" s="31">
        <v>0</v>
      </c>
      <c r="M360" s="31">
        <v>5.8930485999999997E-2</v>
      </c>
    </row>
    <row r="361" spans="1:13">
      <c r="A361">
        <v>7</v>
      </c>
      <c r="B361" s="13" t="s">
        <v>181</v>
      </c>
      <c r="C361" s="13">
        <v>2</v>
      </c>
      <c r="D361" s="22">
        <v>38104</v>
      </c>
      <c r="E361" s="33">
        <v>9.5</v>
      </c>
      <c r="F361" s="33">
        <v>0</v>
      </c>
      <c r="G361" s="31">
        <v>0</v>
      </c>
      <c r="H361" s="31">
        <v>295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</row>
    <row r="362" spans="1:13">
      <c r="A362">
        <v>7</v>
      </c>
      <c r="B362" s="13" t="s">
        <v>181</v>
      </c>
      <c r="C362" s="13">
        <v>3</v>
      </c>
      <c r="D362" s="22">
        <v>38125</v>
      </c>
      <c r="E362" s="33">
        <v>5.5</v>
      </c>
      <c r="F362" s="33">
        <v>0</v>
      </c>
      <c r="G362" s="31">
        <v>0</v>
      </c>
      <c r="H362" s="31">
        <v>147.5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</row>
    <row r="363" spans="1:13">
      <c r="A363">
        <v>7</v>
      </c>
      <c r="B363" s="13" t="s">
        <v>181</v>
      </c>
      <c r="C363" s="13">
        <v>4</v>
      </c>
      <c r="D363" s="22">
        <v>38153</v>
      </c>
      <c r="E363" s="33">
        <v>3</v>
      </c>
      <c r="F363" s="33">
        <v>0</v>
      </c>
      <c r="G363" s="31">
        <v>0</v>
      </c>
      <c r="H363" s="31">
        <v>150.5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</row>
    <row r="364" spans="1:13">
      <c r="A364">
        <v>7</v>
      </c>
      <c r="B364" s="13" t="s">
        <v>181</v>
      </c>
      <c r="C364" s="13">
        <v>5</v>
      </c>
      <c r="D364" s="22">
        <v>38182</v>
      </c>
      <c r="E364" s="33">
        <v>9.5</v>
      </c>
      <c r="F364" s="33">
        <v>1.5</v>
      </c>
      <c r="G364" s="31">
        <v>0</v>
      </c>
      <c r="H364" s="31">
        <v>150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</row>
    <row r="365" spans="1:13">
      <c r="A365">
        <v>7</v>
      </c>
      <c r="B365" s="13" t="s">
        <v>181</v>
      </c>
      <c r="C365" s="13">
        <v>6</v>
      </c>
      <c r="D365" s="22">
        <v>38209</v>
      </c>
      <c r="E365" s="33">
        <v>18</v>
      </c>
      <c r="F365" s="33">
        <v>0</v>
      </c>
      <c r="G365" s="31">
        <v>0</v>
      </c>
      <c r="H365" s="31">
        <v>127.5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</row>
    <row r="366" spans="1:13">
      <c r="A366">
        <v>7</v>
      </c>
      <c r="B366" s="13" t="s">
        <v>181</v>
      </c>
      <c r="C366" s="13">
        <v>7</v>
      </c>
      <c r="D366" s="22">
        <v>38244</v>
      </c>
      <c r="E366" s="33">
        <v>236</v>
      </c>
      <c r="F366" s="33">
        <v>2.5</v>
      </c>
      <c r="G366" s="31">
        <v>4</v>
      </c>
      <c r="H366" s="31">
        <v>690</v>
      </c>
      <c r="I366" s="31">
        <v>0</v>
      </c>
      <c r="J366" s="31">
        <v>0.5</v>
      </c>
      <c r="K366" s="31">
        <v>0</v>
      </c>
      <c r="L366" s="31">
        <v>0</v>
      </c>
      <c r="M366" s="31">
        <v>0</v>
      </c>
    </row>
    <row r="367" spans="1:13">
      <c r="A367">
        <v>7</v>
      </c>
      <c r="B367" s="13" t="s">
        <v>181</v>
      </c>
      <c r="C367" s="13">
        <v>8</v>
      </c>
      <c r="D367" s="22">
        <v>38265</v>
      </c>
      <c r="E367" s="33">
        <v>30.5</v>
      </c>
      <c r="F367" s="33">
        <v>1</v>
      </c>
      <c r="G367" s="31">
        <v>0</v>
      </c>
      <c r="H367" s="31">
        <v>165.5</v>
      </c>
      <c r="I367" s="31">
        <v>0</v>
      </c>
      <c r="J367" s="31">
        <v>0.5</v>
      </c>
      <c r="K367" s="31">
        <v>0</v>
      </c>
      <c r="L367" s="31">
        <v>0</v>
      </c>
      <c r="M367" s="31">
        <v>0</v>
      </c>
    </row>
    <row r="368" spans="1:13">
      <c r="A368">
        <v>7</v>
      </c>
      <c r="B368" s="13" t="s">
        <v>181</v>
      </c>
      <c r="C368" s="13">
        <v>9</v>
      </c>
      <c r="D368" s="22">
        <v>38286</v>
      </c>
      <c r="E368" s="33">
        <v>75</v>
      </c>
      <c r="F368" s="33">
        <v>0</v>
      </c>
      <c r="G368" s="31">
        <v>1</v>
      </c>
      <c r="H368" s="31">
        <v>114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</row>
    <row r="369" spans="1:13">
      <c r="A369">
        <v>7</v>
      </c>
      <c r="B369" s="13" t="s">
        <v>181</v>
      </c>
      <c r="C369" s="13">
        <v>10</v>
      </c>
      <c r="D369" s="22">
        <v>38307</v>
      </c>
      <c r="E369" s="33">
        <v>16.5</v>
      </c>
      <c r="F369" s="33">
        <v>0</v>
      </c>
      <c r="G369" s="31">
        <v>0</v>
      </c>
      <c r="H369" s="31">
        <v>100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</row>
    <row r="370" spans="1:13">
      <c r="A370">
        <v>7</v>
      </c>
      <c r="B370" s="13" t="s">
        <v>181</v>
      </c>
      <c r="C370" s="13">
        <v>11</v>
      </c>
      <c r="D370" s="30">
        <v>38656</v>
      </c>
      <c r="E370" s="33">
        <v>3.6669999999999998</v>
      </c>
      <c r="F370" s="33">
        <v>0.83299999999999996</v>
      </c>
      <c r="G370" s="31">
        <v>0.33300000000000002</v>
      </c>
      <c r="H370" s="31">
        <v>73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</row>
    <row r="371" spans="1:13">
      <c r="A371">
        <v>7</v>
      </c>
      <c r="B371" s="13" t="s">
        <v>181</v>
      </c>
      <c r="C371" s="13">
        <v>12</v>
      </c>
      <c r="D371" s="30">
        <v>38664</v>
      </c>
      <c r="E371" s="33">
        <v>75</v>
      </c>
      <c r="F371" s="33">
        <v>50</v>
      </c>
      <c r="G371" s="31">
        <v>18.5</v>
      </c>
      <c r="H371" s="31">
        <v>595</v>
      </c>
      <c r="I371" s="31">
        <v>0</v>
      </c>
      <c r="J371" s="31">
        <v>0.5</v>
      </c>
      <c r="K371" s="31">
        <v>0</v>
      </c>
      <c r="L371" s="31">
        <v>0</v>
      </c>
      <c r="M371" s="31">
        <v>0</v>
      </c>
    </row>
    <row r="372" spans="1:13">
      <c r="A372">
        <v>7</v>
      </c>
      <c r="B372" s="13" t="s">
        <v>181</v>
      </c>
      <c r="C372" s="13">
        <v>13</v>
      </c>
      <c r="D372" s="30">
        <v>38671</v>
      </c>
      <c r="E372" s="33">
        <v>75</v>
      </c>
      <c r="F372" s="33">
        <v>55</v>
      </c>
      <c r="G372" s="31">
        <v>1</v>
      </c>
      <c r="H372" s="31">
        <v>80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</row>
    <row r="373" spans="1:13">
      <c r="A373">
        <v>7</v>
      </c>
      <c r="B373" s="13" t="s">
        <v>181</v>
      </c>
      <c r="C373" s="13">
        <v>14</v>
      </c>
      <c r="D373" s="30">
        <v>38677</v>
      </c>
      <c r="E373" s="33">
        <v>13.5</v>
      </c>
      <c r="F373" s="33">
        <v>6.5</v>
      </c>
      <c r="G373" s="31">
        <v>0.5</v>
      </c>
      <c r="H373" s="31">
        <v>60.5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</row>
    <row r="374" spans="1:13">
      <c r="A374">
        <v>7</v>
      </c>
      <c r="B374" s="13" t="s">
        <v>181</v>
      </c>
      <c r="C374" s="13">
        <v>15</v>
      </c>
      <c r="D374" s="30">
        <v>38685</v>
      </c>
      <c r="E374" s="33">
        <v>9</v>
      </c>
      <c r="F374" s="33">
        <v>10.5</v>
      </c>
      <c r="G374" s="31">
        <v>0.5</v>
      </c>
      <c r="H374" s="31">
        <v>75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</row>
    <row r="375" spans="1:13">
      <c r="A375">
        <v>7</v>
      </c>
      <c r="B375" s="13" t="s">
        <v>181</v>
      </c>
      <c r="C375" s="13">
        <v>16</v>
      </c>
      <c r="D375" s="30">
        <v>38692</v>
      </c>
      <c r="E375" s="33">
        <v>6</v>
      </c>
      <c r="F375" s="33">
        <v>12.5</v>
      </c>
      <c r="G375" s="31">
        <v>1</v>
      </c>
      <c r="H375" s="31">
        <v>135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</row>
    <row r="376" spans="1:13">
      <c r="A376">
        <v>7</v>
      </c>
      <c r="B376" s="13" t="s">
        <v>181</v>
      </c>
      <c r="C376" s="13">
        <v>17</v>
      </c>
      <c r="D376" s="30">
        <v>38699</v>
      </c>
      <c r="E376" s="33">
        <v>4</v>
      </c>
      <c r="F376" s="33">
        <v>4.2</v>
      </c>
      <c r="G376" s="31">
        <v>1</v>
      </c>
      <c r="H376" s="31">
        <v>73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</row>
    <row r="377" spans="1:13">
      <c r="A377">
        <v>7</v>
      </c>
      <c r="B377" s="13" t="s">
        <v>181</v>
      </c>
      <c r="C377" s="13">
        <v>18</v>
      </c>
      <c r="D377" s="30">
        <v>38734</v>
      </c>
      <c r="E377" s="33">
        <v>175</v>
      </c>
      <c r="F377" s="33">
        <v>66</v>
      </c>
      <c r="G377" s="31">
        <v>17.5</v>
      </c>
      <c r="H377" s="31">
        <v>400</v>
      </c>
      <c r="I377" s="31">
        <v>0</v>
      </c>
      <c r="J377" s="31">
        <v>32</v>
      </c>
      <c r="K377" s="31">
        <v>0</v>
      </c>
      <c r="L377" s="31">
        <v>0</v>
      </c>
      <c r="M377" s="31">
        <v>0</v>
      </c>
    </row>
    <row r="378" spans="1:13">
      <c r="A378">
        <v>7</v>
      </c>
      <c r="B378" s="13" t="s">
        <v>181</v>
      </c>
      <c r="C378" s="13">
        <v>19</v>
      </c>
      <c r="D378" s="30">
        <v>38741</v>
      </c>
      <c r="E378" s="33">
        <v>8</v>
      </c>
      <c r="F378" s="33">
        <v>2.5</v>
      </c>
      <c r="G378" s="31">
        <v>0.5</v>
      </c>
      <c r="H378" s="31">
        <v>36</v>
      </c>
      <c r="I378" s="31">
        <v>0</v>
      </c>
      <c r="J378" s="31">
        <v>0.5</v>
      </c>
      <c r="K378" s="31">
        <v>0</v>
      </c>
      <c r="L378" s="31">
        <v>0</v>
      </c>
      <c r="M378" s="31">
        <v>0</v>
      </c>
    </row>
    <row r="379" spans="1:13">
      <c r="A379">
        <v>7</v>
      </c>
      <c r="B379" s="13" t="s">
        <v>181</v>
      </c>
      <c r="C379" s="13">
        <v>20</v>
      </c>
      <c r="D379" s="30">
        <v>38748</v>
      </c>
      <c r="E379" s="33">
        <v>3</v>
      </c>
      <c r="F379" s="33">
        <v>0.2</v>
      </c>
      <c r="G379" s="31">
        <v>0</v>
      </c>
      <c r="H379" s="31">
        <v>51.5</v>
      </c>
      <c r="I379" s="31">
        <v>0</v>
      </c>
      <c r="J379" s="31">
        <v>5</v>
      </c>
      <c r="K379" s="31">
        <v>0</v>
      </c>
      <c r="L379" s="31">
        <v>0</v>
      </c>
      <c r="M379" s="31">
        <v>0</v>
      </c>
    </row>
    <row r="380" spans="1:13">
      <c r="A380">
        <v>7</v>
      </c>
      <c r="B380" s="13" t="s">
        <v>181</v>
      </c>
      <c r="C380" s="13">
        <v>21</v>
      </c>
      <c r="D380" s="30">
        <v>38755</v>
      </c>
      <c r="E380" s="33">
        <v>16.5</v>
      </c>
      <c r="F380" s="33">
        <v>1.25</v>
      </c>
      <c r="G380" s="31">
        <v>0</v>
      </c>
      <c r="H380" s="31">
        <v>76.5</v>
      </c>
      <c r="I380" s="31">
        <v>0</v>
      </c>
      <c r="J380" s="31">
        <v>0.5</v>
      </c>
      <c r="K380" s="31">
        <v>0</v>
      </c>
      <c r="L380" s="31">
        <v>0</v>
      </c>
      <c r="M380" s="31">
        <v>0</v>
      </c>
    </row>
    <row r="381" spans="1:13">
      <c r="A381">
        <v>7</v>
      </c>
      <c r="B381" s="13" t="s">
        <v>181</v>
      </c>
      <c r="C381" s="13">
        <v>22</v>
      </c>
      <c r="D381" s="30">
        <v>38762</v>
      </c>
      <c r="E381" s="33">
        <v>1.5</v>
      </c>
      <c r="F381" s="33">
        <v>0.25</v>
      </c>
      <c r="G381" s="31">
        <v>0</v>
      </c>
      <c r="H381" s="31">
        <v>56.5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</row>
    <row r="382" spans="1:13">
      <c r="A382">
        <v>7</v>
      </c>
      <c r="B382" s="13" t="s">
        <v>181</v>
      </c>
      <c r="C382" s="13">
        <v>23</v>
      </c>
      <c r="D382" s="30">
        <v>38769</v>
      </c>
      <c r="E382" s="33">
        <v>1.5</v>
      </c>
      <c r="F382" s="33">
        <v>0</v>
      </c>
      <c r="G382" s="31">
        <v>0</v>
      </c>
      <c r="H382" s="31">
        <v>26.5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</row>
    <row r="383" spans="1:13">
      <c r="A383">
        <v>7</v>
      </c>
      <c r="B383" s="13" t="s">
        <v>181</v>
      </c>
      <c r="C383" s="13">
        <v>24</v>
      </c>
      <c r="D383" s="30">
        <v>38777</v>
      </c>
      <c r="E383" s="33">
        <v>2</v>
      </c>
      <c r="F383" s="33">
        <v>0.25</v>
      </c>
      <c r="G383" s="31">
        <v>0</v>
      </c>
      <c r="H383" s="31">
        <v>76.5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</row>
    <row r="384" spans="1:13">
      <c r="A384">
        <v>7</v>
      </c>
      <c r="B384" s="13" t="s">
        <v>181</v>
      </c>
      <c r="C384" s="13">
        <v>25</v>
      </c>
      <c r="D384" s="30">
        <v>38783</v>
      </c>
      <c r="E384" s="33">
        <v>1</v>
      </c>
      <c r="F384" s="33">
        <v>0</v>
      </c>
      <c r="G384" s="31">
        <v>0.25</v>
      </c>
      <c r="H384" s="31">
        <v>36.5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</row>
    <row r="385" spans="1:13">
      <c r="A385">
        <v>7</v>
      </c>
      <c r="B385" s="13" t="s">
        <v>181</v>
      </c>
      <c r="C385" s="13">
        <v>26</v>
      </c>
      <c r="D385" s="30">
        <v>38791</v>
      </c>
      <c r="E385" s="33">
        <v>0.5</v>
      </c>
      <c r="F385" s="33">
        <v>0.25</v>
      </c>
      <c r="G385" s="31">
        <v>0</v>
      </c>
      <c r="H385" s="31">
        <v>53.5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</row>
    <row r="386" spans="1:13">
      <c r="A386">
        <v>7</v>
      </c>
      <c r="B386" s="13" t="s">
        <v>181</v>
      </c>
      <c r="C386" s="13">
        <v>27</v>
      </c>
      <c r="D386" s="30">
        <v>38797</v>
      </c>
      <c r="E386" s="33">
        <v>0.5</v>
      </c>
      <c r="F386" s="33">
        <v>0</v>
      </c>
      <c r="G386" s="31">
        <v>0</v>
      </c>
      <c r="H386" s="31">
        <v>40.5</v>
      </c>
      <c r="I386" s="31">
        <v>0</v>
      </c>
      <c r="J386" s="31">
        <v>0.5</v>
      </c>
      <c r="K386" s="31">
        <v>0</v>
      </c>
      <c r="L386" s="31">
        <v>0</v>
      </c>
      <c r="M386" s="31">
        <v>0</v>
      </c>
    </row>
    <row r="387" spans="1:13">
      <c r="A387">
        <v>7</v>
      </c>
      <c r="B387" s="13" t="s">
        <v>181</v>
      </c>
      <c r="C387" s="13">
        <v>28</v>
      </c>
      <c r="D387" s="30">
        <v>38804</v>
      </c>
      <c r="E387" s="33">
        <v>6</v>
      </c>
      <c r="F387" s="33">
        <v>0.25</v>
      </c>
      <c r="G387" s="31">
        <v>1.5</v>
      </c>
      <c r="H387" s="31">
        <v>91.5</v>
      </c>
      <c r="I387" s="31">
        <v>0</v>
      </c>
      <c r="J387" s="31">
        <v>1</v>
      </c>
      <c r="K387" s="31">
        <v>0</v>
      </c>
      <c r="L387" s="31">
        <v>0</v>
      </c>
      <c r="M387" s="31">
        <v>0</v>
      </c>
    </row>
    <row r="388" spans="1:13">
      <c r="A388">
        <v>7</v>
      </c>
      <c r="B388" s="13" t="s">
        <v>181</v>
      </c>
      <c r="C388" s="13">
        <v>29</v>
      </c>
      <c r="D388" s="30">
        <v>38811</v>
      </c>
      <c r="E388" s="33">
        <v>89</v>
      </c>
      <c r="F388" s="33">
        <v>0.5</v>
      </c>
      <c r="G388" s="31">
        <v>2</v>
      </c>
      <c r="H388" s="31">
        <v>655</v>
      </c>
      <c r="I388" s="31">
        <v>0</v>
      </c>
      <c r="J388" s="31">
        <v>3</v>
      </c>
      <c r="K388" s="31">
        <v>0.01</v>
      </c>
      <c r="L388" s="31">
        <v>0</v>
      </c>
      <c r="M388" s="31">
        <v>0.01</v>
      </c>
    </row>
    <row r="389" spans="1:13">
      <c r="A389">
        <v>7</v>
      </c>
      <c r="B389" s="13" t="s">
        <v>181</v>
      </c>
      <c r="C389" s="13">
        <v>30</v>
      </c>
      <c r="D389" s="30">
        <v>38818</v>
      </c>
      <c r="E389" s="33">
        <v>34</v>
      </c>
      <c r="F389" s="33">
        <v>0.5</v>
      </c>
      <c r="G389" s="31">
        <v>0.25</v>
      </c>
      <c r="H389" s="31">
        <v>670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</row>
    <row r="390" spans="1:13">
      <c r="A390">
        <v>7</v>
      </c>
      <c r="B390" s="13" t="s">
        <v>181</v>
      </c>
      <c r="C390" s="13">
        <v>31</v>
      </c>
      <c r="D390" s="30">
        <v>38825</v>
      </c>
      <c r="E390" s="33">
        <v>24.5</v>
      </c>
      <c r="F390" s="33">
        <v>1.25</v>
      </c>
      <c r="G390" s="31">
        <v>0</v>
      </c>
      <c r="H390" s="31">
        <v>445</v>
      </c>
      <c r="I390" s="31">
        <v>0</v>
      </c>
      <c r="J390" s="31">
        <v>0.5</v>
      </c>
      <c r="K390" s="31">
        <v>0</v>
      </c>
      <c r="L390" s="31">
        <v>0</v>
      </c>
      <c r="M390" s="31">
        <v>0</v>
      </c>
    </row>
    <row r="391" spans="1:13">
      <c r="A391">
        <v>7</v>
      </c>
      <c r="B391" s="13" t="s">
        <v>181</v>
      </c>
      <c r="C391" s="13">
        <v>32</v>
      </c>
      <c r="D391" s="30">
        <v>38832</v>
      </c>
      <c r="E391" s="33">
        <v>4.5</v>
      </c>
      <c r="F391" s="33">
        <v>0.25</v>
      </c>
      <c r="G391" s="31">
        <v>0</v>
      </c>
      <c r="H391" s="31">
        <v>106.5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</row>
    <row r="392" spans="1:13">
      <c r="A392">
        <v>7</v>
      </c>
      <c r="B392" s="13" t="s">
        <v>181</v>
      </c>
      <c r="C392" s="13">
        <v>33</v>
      </c>
      <c r="D392" s="30">
        <v>38867</v>
      </c>
      <c r="E392" s="33">
        <v>14</v>
      </c>
      <c r="F392" s="33">
        <v>0</v>
      </c>
      <c r="G392" s="31">
        <v>0</v>
      </c>
      <c r="H392" s="31">
        <v>96.5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</row>
    <row r="393" spans="1:13">
      <c r="A393">
        <v>7</v>
      </c>
      <c r="B393" s="13" t="s">
        <v>181</v>
      </c>
      <c r="C393" s="13">
        <v>34</v>
      </c>
      <c r="D393" s="30">
        <v>38986</v>
      </c>
      <c r="E393" s="33">
        <v>85</v>
      </c>
      <c r="F393" s="33">
        <v>17</v>
      </c>
      <c r="G393" s="31">
        <v>8.25</v>
      </c>
      <c r="H393" s="31">
        <v>52.5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</row>
    <row r="394" spans="1:13">
      <c r="A394">
        <v>7</v>
      </c>
      <c r="B394" s="13" t="s">
        <v>181</v>
      </c>
      <c r="C394" s="13">
        <v>35</v>
      </c>
      <c r="D394" s="30">
        <v>39021</v>
      </c>
      <c r="E394" s="33">
        <v>125</v>
      </c>
      <c r="F394" s="33">
        <v>5.5</v>
      </c>
      <c r="G394" s="31">
        <v>0.5</v>
      </c>
      <c r="H394" s="31">
        <v>29.5</v>
      </c>
      <c r="I394" s="31">
        <v>0</v>
      </c>
      <c r="J394" s="31">
        <v>5</v>
      </c>
      <c r="K394" s="31">
        <v>0</v>
      </c>
      <c r="L394" s="31">
        <v>0</v>
      </c>
      <c r="M394" s="31">
        <v>0</v>
      </c>
    </row>
    <row r="395" spans="1:13">
      <c r="A395">
        <v>7</v>
      </c>
      <c r="B395" s="13" t="s">
        <v>181</v>
      </c>
      <c r="C395" s="13">
        <v>36</v>
      </c>
      <c r="D395" s="30">
        <v>39049</v>
      </c>
      <c r="E395" s="33">
        <v>6</v>
      </c>
      <c r="F395" s="33">
        <v>0.5</v>
      </c>
      <c r="G395" s="31">
        <v>0.25</v>
      </c>
      <c r="H395" s="31">
        <v>11.5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</row>
    <row r="396" spans="1:13">
      <c r="A396">
        <v>7</v>
      </c>
      <c r="B396" s="13" t="s">
        <v>182</v>
      </c>
      <c r="C396" s="13">
        <v>1</v>
      </c>
      <c r="D396" s="20">
        <v>38082</v>
      </c>
      <c r="E396" s="33">
        <v>0</v>
      </c>
      <c r="F396" s="33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</row>
    <row r="397" spans="1:13">
      <c r="A397">
        <v>7</v>
      </c>
      <c r="B397" s="13" t="s">
        <v>182</v>
      </c>
      <c r="C397" s="13">
        <v>2</v>
      </c>
      <c r="D397" s="20">
        <v>38103</v>
      </c>
      <c r="E397" s="33">
        <v>0</v>
      </c>
      <c r="F397" s="33">
        <v>0</v>
      </c>
      <c r="G397" s="31">
        <v>0</v>
      </c>
      <c r="H397" s="31">
        <v>2.5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</row>
    <row r="398" spans="1:13">
      <c r="A398">
        <v>7</v>
      </c>
      <c r="B398" s="13" t="s">
        <v>182</v>
      </c>
      <c r="C398" s="13">
        <v>3</v>
      </c>
      <c r="D398" s="20">
        <v>38152</v>
      </c>
      <c r="E398" s="33">
        <v>0.5</v>
      </c>
      <c r="F398" s="33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</row>
    <row r="399" spans="1:13">
      <c r="A399">
        <v>7</v>
      </c>
      <c r="B399" s="13" t="s">
        <v>182</v>
      </c>
      <c r="C399" s="13">
        <v>4</v>
      </c>
      <c r="D399" s="20">
        <v>38187</v>
      </c>
      <c r="E399" s="33">
        <v>2</v>
      </c>
      <c r="F399" s="33">
        <v>0</v>
      </c>
      <c r="G399" s="31">
        <v>0</v>
      </c>
      <c r="H399" s="31">
        <v>2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</row>
    <row r="400" spans="1:13">
      <c r="A400">
        <v>7</v>
      </c>
      <c r="B400" s="13" t="s">
        <v>182</v>
      </c>
      <c r="C400" s="13">
        <v>5</v>
      </c>
      <c r="D400" s="20">
        <v>38208</v>
      </c>
      <c r="E400" s="33">
        <v>13.5</v>
      </c>
      <c r="F400" s="33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</row>
    <row r="401" spans="1:13">
      <c r="A401">
        <v>7</v>
      </c>
      <c r="B401" s="13" t="s">
        <v>182</v>
      </c>
      <c r="C401" s="13">
        <v>6</v>
      </c>
      <c r="D401" s="20">
        <v>38243</v>
      </c>
      <c r="E401" s="33">
        <v>13.5</v>
      </c>
      <c r="F401" s="33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2.8200000000000002E-4</v>
      </c>
      <c r="L401" s="31">
        <v>0</v>
      </c>
      <c r="M401" s="31">
        <v>2.8200000000000002E-4</v>
      </c>
    </row>
    <row r="402" spans="1:13">
      <c r="A402">
        <v>7</v>
      </c>
      <c r="B402" s="13" t="s">
        <v>182</v>
      </c>
      <c r="C402" s="13">
        <v>7</v>
      </c>
      <c r="D402" s="20">
        <v>38272</v>
      </c>
      <c r="E402" s="33">
        <v>1</v>
      </c>
      <c r="F402" s="33">
        <v>0</v>
      </c>
      <c r="G402" s="31">
        <v>0</v>
      </c>
      <c r="H402" s="31">
        <v>0.5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</row>
    <row r="403" spans="1:13">
      <c r="A403">
        <v>7</v>
      </c>
      <c r="B403" s="13" t="s">
        <v>182</v>
      </c>
      <c r="C403" s="13">
        <v>8</v>
      </c>
      <c r="D403" s="20">
        <v>38285</v>
      </c>
      <c r="E403" s="33">
        <v>0</v>
      </c>
      <c r="F403" s="33">
        <v>0</v>
      </c>
      <c r="G403" s="31">
        <v>0</v>
      </c>
      <c r="H403" s="31">
        <v>0.5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</row>
    <row r="404" spans="1:13">
      <c r="A404">
        <v>7</v>
      </c>
      <c r="B404" s="13" t="s">
        <v>182</v>
      </c>
      <c r="C404" s="13">
        <v>9</v>
      </c>
      <c r="D404" s="20">
        <v>38306</v>
      </c>
      <c r="E404" s="33">
        <v>3</v>
      </c>
      <c r="F404" s="33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</row>
    <row r="405" spans="1:13">
      <c r="A405">
        <v>7</v>
      </c>
      <c r="B405" s="13" t="s">
        <v>579</v>
      </c>
      <c r="C405" s="13">
        <v>1</v>
      </c>
      <c r="D405" s="20">
        <v>38075</v>
      </c>
      <c r="E405" s="33">
        <v>0</v>
      </c>
      <c r="F405" s="33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</row>
    <row r="406" spans="1:13">
      <c r="A406">
        <v>7</v>
      </c>
      <c r="B406" s="13" t="s">
        <v>579</v>
      </c>
      <c r="C406" s="13">
        <v>2</v>
      </c>
      <c r="D406" s="20">
        <v>38117</v>
      </c>
      <c r="E406" s="33">
        <v>0</v>
      </c>
      <c r="F406" s="33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</row>
    <row r="407" spans="1:13">
      <c r="A407">
        <v>7</v>
      </c>
      <c r="B407" s="13" t="s">
        <v>579</v>
      </c>
      <c r="C407" s="13">
        <v>3</v>
      </c>
      <c r="D407" s="20">
        <v>38216</v>
      </c>
      <c r="E407" s="33">
        <v>0</v>
      </c>
      <c r="F407" s="33">
        <v>0</v>
      </c>
      <c r="G407" s="31">
        <v>0</v>
      </c>
      <c r="H407" s="31">
        <v>1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</row>
    <row r="408" spans="1:13">
      <c r="A408">
        <v>7</v>
      </c>
      <c r="B408" s="13" t="s">
        <v>579</v>
      </c>
      <c r="C408" s="13">
        <v>4</v>
      </c>
      <c r="D408" s="20">
        <v>38237</v>
      </c>
      <c r="E408" s="33">
        <v>1</v>
      </c>
      <c r="F408" s="33">
        <v>0</v>
      </c>
      <c r="G408" s="31">
        <v>0</v>
      </c>
      <c r="H408" s="31">
        <v>0.5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</row>
    <row r="409" spans="1:13">
      <c r="A409">
        <v>7</v>
      </c>
      <c r="B409" s="13" t="s">
        <v>579</v>
      </c>
      <c r="C409" s="13">
        <v>5</v>
      </c>
      <c r="D409" s="20">
        <v>38257</v>
      </c>
      <c r="E409" s="33">
        <v>0</v>
      </c>
      <c r="F409" s="33">
        <v>0</v>
      </c>
      <c r="G409" s="31">
        <v>0</v>
      </c>
      <c r="H409" s="31">
        <v>0.5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</row>
    <row r="410" spans="1:13">
      <c r="A410">
        <v>7</v>
      </c>
      <c r="B410" s="13" t="s">
        <v>579</v>
      </c>
      <c r="C410" s="13">
        <v>6</v>
      </c>
      <c r="D410" s="20">
        <v>38299</v>
      </c>
      <c r="E410" s="33">
        <v>0</v>
      </c>
      <c r="F410" s="33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</row>
    <row r="411" spans="1:13">
      <c r="A411">
        <v>8</v>
      </c>
      <c r="B411" s="13">
        <v>3</v>
      </c>
      <c r="C411" s="13">
        <v>1</v>
      </c>
      <c r="D411" s="20">
        <v>38455</v>
      </c>
      <c r="E411" s="31">
        <v>0</v>
      </c>
      <c r="F411" s="31">
        <v>0</v>
      </c>
      <c r="G411" s="31">
        <v>0</v>
      </c>
      <c r="H411" s="31"/>
      <c r="I411" s="31"/>
      <c r="J411" s="31"/>
      <c r="K411" s="31"/>
      <c r="L411" s="31">
        <v>0</v>
      </c>
      <c r="M411" s="31">
        <v>0</v>
      </c>
    </row>
    <row r="412" spans="1:13">
      <c r="A412">
        <v>8</v>
      </c>
      <c r="B412" s="13">
        <v>4</v>
      </c>
      <c r="C412" s="13">
        <v>1</v>
      </c>
      <c r="D412" s="20">
        <v>38509</v>
      </c>
      <c r="E412" s="31">
        <v>0</v>
      </c>
      <c r="F412" s="31">
        <v>0</v>
      </c>
      <c r="G412" s="31">
        <v>0</v>
      </c>
      <c r="H412" s="31"/>
      <c r="I412" s="31"/>
      <c r="J412" s="31"/>
      <c r="K412" s="31"/>
      <c r="L412" s="31">
        <v>0</v>
      </c>
      <c r="M412" s="31">
        <v>0</v>
      </c>
    </row>
    <row r="413" spans="1:13">
      <c r="A413">
        <v>8</v>
      </c>
      <c r="B413" s="13">
        <v>4</v>
      </c>
      <c r="C413" s="13">
        <v>2</v>
      </c>
      <c r="D413" s="20">
        <v>38510</v>
      </c>
      <c r="E413" s="31">
        <v>0</v>
      </c>
      <c r="F413" s="31">
        <v>0</v>
      </c>
      <c r="G413" s="31">
        <v>0</v>
      </c>
      <c r="H413" s="31"/>
      <c r="I413" s="31"/>
      <c r="J413" s="31"/>
      <c r="K413" s="31"/>
      <c r="L413" s="31">
        <v>0</v>
      </c>
      <c r="M413" s="31">
        <v>0</v>
      </c>
    </row>
    <row r="414" spans="1:13">
      <c r="A414">
        <v>8</v>
      </c>
      <c r="B414" s="13">
        <v>4</v>
      </c>
      <c r="C414" s="13">
        <v>3</v>
      </c>
      <c r="D414" s="20">
        <v>38510</v>
      </c>
      <c r="E414" s="31">
        <v>0</v>
      </c>
      <c r="F414" s="31">
        <v>0</v>
      </c>
      <c r="G414" s="31">
        <v>0</v>
      </c>
      <c r="H414" s="31"/>
      <c r="I414" s="31"/>
      <c r="J414" s="31"/>
      <c r="K414" s="31"/>
      <c r="L414" s="31">
        <v>0</v>
      </c>
      <c r="M414" s="31">
        <v>0</v>
      </c>
    </row>
    <row r="415" spans="1:13">
      <c r="A415">
        <v>8</v>
      </c>
      <c r="B415" s="13">
        <v>5</v>
      </c>
      <c r="C415" s="13">
        <v>1</v>
      </c>
      <c r="D415" s="20">
        <v>38511</v>
      </c>
      <c r="E415" s="31">
        <v>0</v>
      </c>
      <c r="F415" s="31">
        <v>0</v>
      </c>
      <c r="G415" s="31">
        <v>0</v>
      </c>
      <c r="H415" s="31"/>
      <c r="I415" s="31"/>
      <c r="J415" s="31"/>
      <c r="K415" s="31"/>
      <c r="L415" s="31">
        <v>0.01</v>
      </c>
      <c r="M415" s="31">
        <v>0.01</v>
      </c>
    </row>
    <row r="416" spans="1:13">
      <c r="A416">
        <v>8</v>
      </c>
      <c r="B416" s="13">
        <v>5</v>
      </c>
      <c r="C416" s="13">
        <v>2</v>
      </c>
      <c r="D416" s="20">
        <v>38558</v>
      </c>
      <c r="E416" s="31">
        <v>0</v>
      </c>
      <c r="F416" s="31">
        <v>0</v>
      </c>
      <c r="G416" s="31">
        <v>0</v>
      </c>
      <c r="H416" s="31"/>
      <c r="I416" s="31"/>
      <c r="J416" s="31"/>
      <c r="K416" s="31"/>
      <c r="L416" s="31">
        <v>0</v>
      </c>
      <c r="M416" s="31">
        <v>0</v>
      </c>
    </row>
    <row r="417" spans="1:13">
      <c r="A417">
        <v>8</v>
      </c>
      <c r="B417" s="13">
        <v>5</v>
      </c>
      <c r="C417" s="13">
        <v>3</v>
      </c>
      <c r="D417" s="20">
        <v>38629</v>
      </c>
      <c r="E417" s="31">
        <v>0</v>
      </c>
      <c r="F417" s="31">
        <v>0</v>
      </c>
      <c r="G417" s="31">
        <v>0</v>
      </c>
      <c r="H417" s="31"/>
      <c r="I417" s="31"/>
      <c r="J417" s="31"/>
      <c r="K417" s="31"/>
      <c r="L417" s="31">
        <v>0</v>
      </c>
      <c r="M417" s="31">
        <v>0</v>
      </c>
    </row>
    <row r="418" spans="1:13">
      <c r="A418">
        <v>8</v>
      </c>
      <c r="B418" s="13">
        <v>6</v>
      </c>
      <c r="C418" s="13">
        <v>1</v>
      </c>
      <c r="D418" s="20">
        <v>38517</v>
      </c>
      <c r="E418" s="31">
        <v>0</v>
      </c>
      <c r="F418" s="31">
        <v>0</v>
      </c>
      <c r="G418" s="31">
        <v>0</v>
      </c>
      <c r="H418" s="31"/>
      <c r="I418" s="31"/>
      <c r="J418" s="31"/>
      <c r="K418" s="31"/>
      <c r="L418" s="31">
        <v>0.01</v>
      </c>
      <c r="M418" s="31">
        <v>0.01</v>
      </c>
    </row>
    <row r="419" spans="1:13">
      <c r="A419">
        <v>8</v>
      </c>
      <c r="B419" s="13">
        <v>6</v>
      </c>
      <c r="C419" s="13">
        <v>2</v>
      </c>
      <c r="D419" s="20">
        <v>38558</v>
      </c>
      <c r="E419" s="31">
        <v>0</v>
      </c>
      <c r="F419" s="31">
        <v>0</v>
      </c>
      <c r="G419" s="31">
        <v>0</v>
      </c>
      <c r="H419" s="31"/>
      <c r="I419" s="31"/>
      <c r="J419" s="31"/>
      <c r="K419" s="31"/>
      <c r="L419" s="31">
        <v>0.01</v>
      </c>
      <c r="M419" s="31">
        <v>0.01</v>
      </c>
    </row>
    <row r="420" spans="1:13">
      <c r="A420">
        <v>8</v>
      </c>
      <c r="B420" s="13">
        <v>7</v>
      </c>
      <c r="C420" s="13">
        <v>1</v>
      </c>
      <c r="D420" s="20">
        <v>38629</v>
      </c>
      <c r="E420" s="31">
        <v>0</v>
      </c>
      <c r="F420" s="31">
        <v>0</v>
      </c>
      <c r="G420" s="31">
        <v>0</v>
      </c>
      <c r="H420" s="31"/>
      <c r="I420" s="31"/>
      <c r="J420" s="31"/>
      <c r="K420" s="31"/>
      <c r="L420" s="31">
        <v>0</v>
      </c>
      <c r="M420" s="31">
        <v>0</v>
      </c>
    </row>
    <row r="421" spans="1:13">
      <c r="A421">
        <v>8</v>
      </c>
      <c r="B421" s="13">
        <v>7</v>
      </c>
      <c r="C421" s="13">
        <v>2</v>
      </c>
      <c r="D421" s="20">
        <v>38517</v>
      </c>
      <c r="E421" s="31">
        <v>0</v>
      </c>
      <c r="F421" s="31">
        <v>0</v>
      </c>
      <c r="G421" s="31">
        <v>0</v>
      </c>
      <c r="H421" s="31"/>
      <c r="I421" s="31"/>
      <c r="J421" s="31"/>
      <c r="K421" s="31"/>
      <c r="L421" s="31">
        <v>0.01</v>
      </c>
      <c r="M421" s="31">
        <v>0.01</v>
      </c>
    </row>
    <row r="422" spans="1:13">
      <c r="A422">
        <v>8</v>
      </c>
      <c r="B422" s="13">
        <v>10</v>
      </c>
      <c r="C422" s="13">
        <v>1</v>
      </c>
      <c r="D422" s="20">
        <v>38524</v>
      </c>
      <c r="E422" s="31">
        <v>0</v>
      </c>
      <c r="F422" s="31">
        <v>0</v>
      </c>
      <c r="G422" s="31">
        <v>0</v>
      </c>
      <c r="H422" s="31"/>
      <c r="I422" s="31"/>
      <c r="J422" s="31"/>
      <c r="K422" s="31"/>
      <c r="L422" s="31">
        <v>0</v>
      </c>
      <c r="M422" s="31">
        <v>0</v>
      </c>
    </row>
    <row r="423" spans="1:13">
      <c r="A423">
        <v>8</v>
      </c>
      <c r="B423" s="13">
        <v>11</v>
      </c>
      <c r="C423" s="13">
        <v>1</v>
      </c>
      <c r="D423" s="20">
        <v>38629</v>
      </c>
      <c r="E423" s="31">
        <v>0</v>
      </c>
      <c r="F423" s="31">
        <v>0</v>
      </c>
      <c r="G423" s="31">
        <v>0</v>
      </c>
      <c r="H423" s="31"/>
      <c r="I423" s="31"/>
      <c r="J423" s="31"/>
      <c r="K423" s="31"/>
      <c r="L423" s="31">
        <v>0</v>
      </c>
      <c r="M423" s="31">
        <v>0</v>
      </c>
    </row>
    <row r="424" spans="1:13">
      <c r="A424">
        <v>8</v>
      </c>
      <c r="B424" s="13">
        <v>14</v>
      </c>
      <c r="C424" s="13">
        <v>1</v>
      </c>
      <c r="D424" s="20">
        <v>38698</v>
      </c>
      <c r="E424" s="31">
        <v>0</v>
      </c>
      <c r="F424" s="31">
        <v>0</v>
      </c>
      <c r="G424" s="31">
        <v>0</v>
      </c>
      <c r="H424" s="31"/>
      <c r="I424" s="31"/>
      <c r="J424" s="31"/>
      <c r="K424" s="31"/>
      <c r="L424" s="31">
        <v>0</v>
      </c>
      <c r="M424" s="31">
        <v>0</v>
      </c>
    </row>
    <row r="425" spans="1:13">
      <c r="A425">
        <v>11</v>
      </c>
      <c r="B425" s="13" t="s">
        <v>471</v>
      </c>
      <c r="C425" s="13">
        <v>1</v>
      </c>
      <c r="D425" s="20">
        <v>39646</v>
      </c>
      <c r="E425" s="31">
        <v>5</v>
      </c>
      <c r="F425" s="31">
        <v>5</v>
      </c>
      <c r="G425" s="31"/>
      <c r="H425" s="31"/>
      <c r="I425" s="31">
        <v>0</v>
      </c>
      <c r="J425" s="31">
        <v>0</v>
      </c>
      <c r="K425" s="31"/>
      <c r="L425" s="31">
        <v>0</v>
      </c>
      <c r="M425" s="31">
        <v>0</v>
      </c>
    </row>
    <row r="426" spans="1:13">
      <c r="A426">
        <v>11</v>
      </c>
      <c r="B426" s="13" t="s">
        <v>471</v>
      </c>
      <c r="C426" s="13">
        <v>2</v>
      </c>
      <c r="D426" s="20">
        <v>39778</v>
      </c>
      <c r="E426" s="31">
        <v>0</v>
      </c>
      <c r="F426" s="31">
        <v>0</v>
      </c>
      <c r="G426" s="31"/>
      <c r="H426" s="31"/>
      <c r="I426" s="31">
        <v>0</v>
      </c>
      <c r="J426" s="31">
        <v>0</v>
      </c>
      <c r="K426" s="31"/>
      <c r="L426" s="31">
        <v>0</v>
      </c>
      <c r="M426" s="31">
        <v>0</v>
      </c>
    </row>
    <row r="427" spans="1:13">
      <c r="A427">
        <v>11</v>
      </c>
      <c r="B427" s="13" t="s">
        <v>352</v>
      </c>
      <c r="C427" s="13">
        <v>1</v>
      </c>
      <c r="D427" s="20">
        <v>39646</v>
      </c>
      <c r="E427" s="31">
        <v>5</v>
      </c>
      <c r="F427" s="31">
        <v>5</v>
      </c>
      <c r="G427" s="31"/>
      <c r="H427" s="31"/>
      <c r="I427" s="31">
        <v>0</v>
      </c>
      <c r="J427" s="31">
        <v>0</v>
      </c>
      <c r="K427" s="31"/>
      <c r="L427" s="31">
        <v>0</v>
      </c>
      <c r="M427" s="31">
        <v>0</v>
      </c>
    </row>
    <row r="428" spans="1:13">
      <c r="A428">
        <v>11</v>
      </c>
      <c r="B428" s="13" t="s">
        <v>352</v>
      </c>
      <c r="C428" s="13">
        <v>2</v>
      </c>
      <c r="D428" s="20">
        <v>39764</v>
      </c>
      <c r="E428" s="31">
        <v>5</v>
      </c>
      <c r="F428" s="31">
        <v>0</v>
      </c>
      <c r="G428" s="31"/>
      <c r="H428" s="31"/>
      <c r="I428" s="31">
        <v>0</v>
      </c>
      <c r="J428" s="31">
        <v>0</v>
      </c>
      <c r="K428" s="31"/>
      <c r="L428" s="31">
        <v>0</v>
      </c>
      <c r="M428" s="31">
        <v>0</v>
      </c>
    </row>
    <row r="429" spans="1:13">
      <c r="A429">
        <v>11</v>
      </c>
      <c r="B429" s="13" t="s">
        <v>353</v>
      </c>
      <c r="C429" s="13">
        <v>1</v>
      </c>
      <c r="D429" s="20">
        <v>39646</v>
      </c>
      <c r="E429" s="31">
        <v>5</v>
      </c>
      <c r="F429" s="31">
        <v>0</v>
      </c>
      <c r="G429" s="31"/>
      <c r="H429" s="31"/>
      <c r="I429" s="31">
        <v>0</v>
      </c>
      <c r="J429" s="31">
        <v>0</v>
      </c>
      <c r="K429" s="31"/>
      <c r="L429" s="31">
        <v>0</v>
      </c>
      <c r="M429" s="31">
        <v>0</v>
      </c>
    </row>
    <row r="430" spans="1:13">
      <c r="A430" s="9">
        <v>11</v>
      </c>
      <c r="B430" s="53" t="s">
        <v>353</v>
      </c>
      <c r="C430" s="53">
        <v>2</v>
      </c>
      <c r="D430" s="90">
        <v>39764</v>
      </c>
      <c r="E430" s="91">
        <v>0</v>
      </c>
      <c r="F430" s="91">
        <v>0</v>
      </c>
      <c r="G430" s="91"/>
      <c r="H430" s="91"/>
      <c r="I430" s="91">
        <v>0</v>
      </c>
      <c r="J430" s="91">
        <v>0</v>
      </c>
      <c r="K430" s="91"/>
      <c r="L430" s="91">
        <v>0</v>
      </c>
      <c r="M430" s="91">
        <v>0</v>
      </c>
    </row>
    <row r="431" spans="1:13">
      <c r="A431" s="13" t="s">
        <v>176</v>
      </c>
      <c r="B431" s="13"/>
      <c r="D431" s="20"/>
      <c r="E431" s="13">
        <f>COUNTIF(E4:E430,"&gt;0")</f>
        <v>188</v>
      </c>
      <c r="F431" s="13">
        <f t="shared" ref="F431:M431" si="1">COUNTIF(F4:F430,"&gt;0")</f>
        <v>100</v>
      </c>
      <c r="G431" s="13">
        <f t="shared" si="1"/>
        <v>101</v>
      </c>
      <c r="H431" s="13">
        <f t="shared" si="1"/>
        <v>67</v>
      </c>
      <c r="I431" s="13">
        <f t="shared" si="1"/>
        <v>39</v>
      </c>
      <c r="J431" s="13">
        <f t="shared" si="1"/>
        <v>98</v>
      </c>
      <c r="K431" s="13">
        <f t="shared" si="1"/>
        <v>31</v>
      </c>
      <c r="L431" s="13">
        <f t="shared" si="1"/>
        <v>35</v>
      </c>
      <c r="M431" s="13">
        <f t="shared" si="1"/>
        <v>59</v>
      </c>
    </row>
    <row r="432" spans="1:13">
      <c r="A432" s="13" t="s">
        <v>87</v>
      </c>
      <c r="B432" s="13"/>
      <c r="C432" s="13">
        <f>COUNTA(C4:C430)</f>
        <v>427</v>
      </c>
      <c r="D432" s="20"/>
      <c r="E432" s="13">
        <f>COUNTIF(E4:E430,"&gt;=0")</f>
        <v>426</v>
      </c>
      <c r="F432" s="13">
        <f t="shared" ref="F432:M432" si="2">COUNTIF(F4:F430,"&gt;=0")</f>
        <v>426</v>
      </c>
      <c r="G432" s="13">
        <f t="shared" si="2"/>
        <v>417</v>
      </c>
      <c r="H432" s="13">
        <f t="shared" si="2"/>
        <v>242</v>
      </c>
      <c r="I432" s="13">
        <f t="shared" si="2"/>
        <v>409</v>
      </c>
      <c r="J432" s="13">
        <f t="shared" si="2"/>
        <v>409</v>
      </c>
      <c r="K432" s="13">
        <f t="shared" si="2"/>
        <v>407</v>
      </c>
      <c r="L432" s="13">
        <f t="shared" si="2"/>
        <v>333</v>
      </c>
      <c r="M432" s="13">
        <f t="shared" si="2"/>
        <v>427</v>
      </c>
    </row>
    <row r="433" spans="1:18">
      <c r="A433" s="13" t="s">
        <v>99</v>
      </c>
      <c r="B433" s="13"/>
      <c r="D433" s="20"/>
      <c r="E433" s="19">
        <f>E431/E432*100</f>
        <v>44.131455399061032</v>
      </c>
      <c r="F433" s="19">
        <f t="shared" ref="F433:M433" si="3">F431/F432*100</f>
        <v>23.474178403755868</v>
      </c>
      <c r="G433" s="19">
        <f t="shared" si="3"/>
        <v>24.220623501199039</v>
      </c>
      <c r="H433" s="19">
        <f t="shared" si="3"/>
        <v>27.685950413223143</v>
      </c>
      <c r="I433" s="19">
        <f t="shared" si="3"/>
        <v>9.5354523227383865</v>
      </c>
      <c r="J433" s="19">
        <f t="shared" si="3"/>
        <v>23.960880195599021</v>
      </c>
      <c r="K433" s="19">
        <f t="shared" si="3"/>
        <v>7.6167076167076173</v>
      </c>
      <c r="L433" s="19">
        <f t="shared" si="3"/>
        <v>10.51051051051051</v>
      </c>
      <c r="M433" s="19">
        <f t="shared" si="3"/>
        <v>13.817330210772832</v>
      </c>
    </row>
    <row r="434" spans="1:18">
      <c r="A434" s="24" t="s">
        <v>576</v>
      </c>
      <c r="B434" s="13"/>
      <c r="D434" s="20"/>
      <c r="E434" s="19">
        <f>AVERAGE(E4:E430)</f>
        <v>57.732551643192494</v>
      </c>
      <c r="F434" s="19">
        <f t="shared" ref="F434:M434" si="4">AVERAGE(F4:F430)</f>
        <v>5.7673309859154918</v>
      </c>
      <c r="G434" s="19">
        <f t="shared" si="4"/>
        <v>10.839887290167864</v>
      </c>
      <c r="H434" s="19">
        <f t="shared" si="4"/>
        <v>40.03677685950413</v>
      </c>
      <c r="I434" s="19">
        <f t="shared" si="4"/>
        <v>2.8298288508557451E-2</v>
      </c>
      <c r="J434" s="19">
        <f t="shared" si="4"/>
        <v>3.6088068459657694</v>
      </c>
      <c r="K434" s="19">
        <f t="shared" si="4"/>
        <v>3.8801559852579847E-3</v>
      </c>
      <c r="L434" s="19">
        <f t="shared" si="4"/>
        <v>6.8675795409672662E-3</v>
      </c>
      <c r="M434" s="19">
        <f t="shared" si="4"/>
        <v>9.0541627005669787E-3</v>
      </c>
    </row>
    <row r="435" spans="1:18">
      <c r="A435" s="24" t="s">
        <v>577</v>
      </c>
      <c r="B435" s="13"/>
      <c r="D435" s="20"/>
      <c r="E435" s="19">
        <f>AVERAGEIF(E4:E430,"&gt;0")</f>
        <v>130.81950531914896</v>
      </c>
      <c r="F435" s="19">
        <f t="shared" ref="F435:M435" si="5">AVERAGEIF(F4:F430,"&gt;0")</f>
        <v>24.568829999999995</v>
      </c>
      <c r="G435" s="19">
        <f t="shared" si="5"/>
        <v>44.754782178217816</v>
      </c>
      <c r="H435" s="19">
        <f t="shared" si="5"/>
        <v>144.61044776119402</v>
      </c>
      <c r="I435" s="19">
        <f t="shared" si="5"/>
        <v>0.29676923076923073</v>
      </c>
      <c r="J435" s="19">
        <f t="shared" si="5"/>
        <v>15.061244897959181</v>
      </c>
      <c r="K435" s="19">
        <f t="shared" si="5"/>
        <v>5.094269309677419E-2</v>
      </c>
      <c r="L435" s="19">
        <f t="shared" si="5"/>
        <v>6.534011391834571E-2</v>
      </c>
      <c r="M435" s="19">
        <f t="shared" si="5"/>
        <v>6.5527584290544075E-2</v>
      </c>
    </row>
    <row r="436" spans="1:18">
      <c r="A436" s="24" t="s">
        <v>578</v>
      </c>
      <c r="B436" s="13"/>
      <c r="C436" s="13"/>
      <c r="D436" s="13"/>
      <c r="E436" s="19">
        <f t="array" ref="E436">STDEVA(IF(E4:E430&gt;0,E4:E430))</f>
        <v>347.76965368223546</v>
      </c>
      <c r="F436" s="19">
        <f t="array" ref="F436">STDEVA(IF(F4:F430&gt;0,F4:F430))</f>
        <v>72.488657463981255</v>
      </c>
      <c r="G436" s="19">
        <f t="array" ref="G436">STDEVA(IF(G4:G430&gt;0,G4:G430))</f>
        <v>133.79217270002039</v>
      </c>
      <c r="H436" s="19">
        <f t="array" ref="H436">STDEVA(IF(H4:H430&gt;0,H4:H430))</f>
        <v>459.12616742728045</v>
      </c>
      <c r="I436" s="19">
        <f t="array" ref="I436">STDEVA(IF(I4:I430&gt;0,I4:I430))</f>
        <v>0.79014733674497828</v>
      </c>
      <c r="J436" s="19">
        <f t="array" ref="J436">STDEVA(IF(J4:J430&gt;0,J4:J430))</f>
        <v>88.871398167861301</v>
      </c>
      <c r="K436" s="19">
        <f t="array" ref="K436">STDEVA(IF(K4:K430&gt;0,K4:K430))</f>
        <v>0.10061974682050577</v>
      </c>
      <c r="L436" s="19">
        <f t="array" ref="L436">STDEVA(IF(L4:L430&gt;0,L4:L430))</f>
        <v>0.18458155051808903</v>
      </c>
      <c r="M436" s="19">
        <f t="array" ref="M436">STDEVA(IF(M4:M430&gt;0,M4:M430))</f>
        <v>0.16187321384276854</v>
      </c>
    </row>
    <row r="438" spans="1:18">
      <c r="B438" s="61"/>
      <c r="C438" s="57"/>
      <c r="D438" s="61"/>
      <c r="E438" s="47" t="s">
        <v>774</v>
      </c>
      <c r="F438" s="61"/>
      <c r="G438" s="61"/>
      <c r="H438" s="3"/>
      <c r="I438" s="61"/>
      <c r="J438" s="61"/>
      <c r="K438" s="61"/>
      <c r="L438" s="61"/>
      <c r="M438" s="61"/>
      <c r="N438" s="13"/>
    </row>
    <row r="439" spans="1:18">
      <c r="B439" s="62" t="s">
        <v>82</v>
      </c>
      <c r="C439" s="57" t="s">
        <v>480</v>
      </c>
      <c r="D439" s="61" t="s">
        <v>481</v>
      </c>
      <c r="E439" s="61" t="s">
        <v>3</v>
      </c>
      <c r="F439" s="61" t="s">
        <v>177</v>
      </c>
      <c r="G439" s="61" t="s">
        <v>252</v>
      </c>
      <c r="H439" s="61" t="s">
        <v>482</v>
      </c>
      <c r="I439" s="61"/>
      <c r="J439" s="3"/>
      <c r="K439" s="61" t="s">
        <v>775</v>
      </c>
      <c r="L439" s="3"/>
      <c r="M439" s="3" t="s">
        <v>1</v>
      </c>
      <c r="N439" t="s">
        <v>2</v>
      </c>
      <c r="O439" t="s">
        <v>3</v>
      </c>
      <c r="P439" t="s">
        <v>177</v>
      </c>
      <c r="Q439" t="s">
        <v>97</v>
      </c>
      <c r="R439" t="s">
        <v>515</v>
      </c>
    </row>
    <row r="440" spans="1:18">
      <c r="B440" s="62" t="s">
        <v>826</v>
      </c>
      <c r="C440" s="57"/>
      <c r="D440" s="61"/>
      <c r="E440" s="61"/>
      <c r="F440" s="61"/>
      <c r="G440" s="61"/>
      <c r="H440" s="61"/>
      <c r="I440" s="61"/>
      <c r="J440" s="3"/>
      <c r="K440" s="3" t="s">
        <v>774</v>
      </c>
      <c r="L440" s="3"/>
      <c r="M440" s="3"/>
    </row>
    <row r="441" spans="1:18">
      <c r="B441" s="62" t="s">
        <v>827</v>
      </c>
      <c r="C441" s="68">
        <f t="shared" ref="C441:H441" si="6">(M441/(M441+M443))*100</f>
        <v>83.870967741935488</v>
      </c>
      <c r="D441" s="81">
        <f t="shared" si="6"/>
        <v>67.741935483870961</v>
      </c>
      <c r="E441" s="81">
        <f t="shared" si="6"/>
        <v>67.857142857142861</v>
      </c>
      <c r="F441" s="81">
        <f t="shared" si="6"/>
        <v>37.5</v>
      </c>
      <c r="G441" s="81">
        <f t="shared" si="6"/>
        <v>50</v>
      </c>
      <c r="H441" s="81">
        <f t="shared" si="6"/>
        <v>71.428571428571431</v>
      </c>
      <c r="I441" s="81"/>
      <c r="J441" s="3"/>
      <c r="K441" s="61" t="s">
        <v>766</v>
      </c>
      <c r="L441" s="61"/>
      <c r="M441" s="63">
        <f>COUNTIFS($E$4:$E$430,"&gt;0",$K$4:$K$430,"&gt;0")</f>
        <v>26</v>
      </c>
      <c r="N441" s="23">
        <f>COUNTIFS($F$4:$F$430,"&gt;0",$K$4:$K$430,"&gt;0")</f>
        <v>21</v>
      </c>
      <c r="O441" s="23">
        <f>COUNTIFS($G$4:$G$430,"&gt;0",$K$4:$K$430,"&gt;0")</f>
        <v>19</v>
      </c>
      <c r="P441" s="23">
        <f>COUNTIFS($H$4:$H$430,"&gt;0",$K$4:$K$430,"&gt;0")</f>
        <v>9</v>
      </c>
      <c r="Q441" s="23">
        <f>COUNTIFS($I$4:$I$430,"&gt;0",$K$4:$K$430,"&gt;0")</f>
        <v>14</v>
      </c>
      <c r="R441" s="23">
        <f>COUNTIFS($J$4:$J$430,"&gt;0",$K$4:$K$430,"&gt;0")</f>
        <v>20</v>
      </c>
    </row>
    <row r="442" spans="1:18">
      <c r="B442" s="62" t="s">
        <v>828</v>
      </c>
      <c r="C442" s="68">
        <f t="shared" ref="C442:H442" si="7">(M444/(M444+M442))*100</f>
        <v>57.866666666666667</v>
      </c>
      <c r="D442" s="81">
        <f t="shared" si="7"/>
        <v>79.466666666666669</v>
      </c>
      <c r="E442" s="81">
        <f t="shared" si="7"/>
        <v>78.133333333333326</v>
      </c>
      <c r="F442" s="81">
        <f t="shared" si="7"/>
        <v>73.394495412844037</v>
      </c>
      <c r="G442" s="81">
        <f t="shared" si="7"/>
        <v>93.333333333333329</v>
      </c>
      <c r="H442" s="81">
        <f t="shared" si="7"/>
        <v>79.2</v>
      </c>
      <c r="I442" s="81"/>
      <c r="J442" s="3"/>
      <c r="K442" s="3" t="s">
        <v>768</v>
      </c>
      <c r="L442" s="3"/>
      <c r="M442" s="63">
        <f>COUNTIFS($E$4:$E$430,"&gt;0",$K$4:$K$430,0)</f>
        <v>158</v>
      </c>
      <c r="N442" s="23">
        <f>COUNTIFS($F$4:$F$430,"&gt;0",$K$4:$K$430,0)</f>
        <v>77</v>
      </c>
      <c r="O442" s="23">
        <f>COUNTIFS($G$4:$G$430,"&gt;0",$K$4:$K$430,0)</f>
        <v>82</v>
      </c>
      <c r="P442" s="23">
        <f>COUNTIFS($H$4:$H$430,"&gt;0",$K$4:$K$430,0)</f>
        <v>58</v>
      </c>
      <c r="Q442" s="23">
        <f>COUNTIFS($I$4:$I$430,"&gt;0",$K$4:$K$430,0)</f>
        <v>25</v>
      </c>
      <c r="R442" s="23">
        <f>COUNTIFS($J$4:$J$430,"&gt;0",$K$4:$K$430,0)</f>
        <v>78</v>
      </c>
    </row>
    <row r="443" spans="1:18">
      <c r="B443" s="62" t="s">
        <v>829</v>
      </c>
      <c r="C443" s="68">
        <f t="shared" ref="C443:H443" si="8">(M441/(M441+M442))*100</f>
        <v>14.130434782608695</v>
      </c>
      <c r="D443" s="81">
        <f t="shared" si="8"/>
        <v>21.428571428571427</v>
      </c>
      <c r="E443" s="81">
        <f t="shared" si="8"/>
        <v>18.811881188118811</v>
      </c>
      <c r="F443" s="81">
        <f t="shared" si="8"/>
        <v>13.432835820895523</v>
      </c>
      <c r="G443" s="81">
        <f t="shared" si="8"/>
        <v>35.897435897435898</v>
      </c>
      <c r="H443" s="81">
        <f t="shared" si="8"/>
        <v>20.408163265306122</v>
      </c>
      <c r="I443" s="81"/>
      <c r="J443" s="3"/>
      <c r="K443" s="61" t="s">
        <v>767</v>
      </c>
      <c r="L443" s="63"/>
      <c r="M443" s="63">
        <f>COUNTIFS($E$4:$E$430,0,$K$4:$K$430,"&gt;0")</f>
        <v>5</v>
      </c>
      <c r="N443" s="23">
        <f>COUNTIFS($F$4:$F$430,0,$K$4:$K$430,"&gt;0")</f>
        <v>10</v>
      </c>
      <c r="O443" s="23">
        <f>COUNTIFS($G$4:$G$430,0,$K$4:$K$430,"&gt;0")</f>
        <v>9</v>
      </c>
      <c r="P443" s="23">
        <f>COUNTIFS($H$4:$H$430,0,$K$4:$K$430,"&gt;0")</f>
        <v>15</v>
      </c>
      <c r="Q443" s="23">
        <f>COUNTIFS($I$4:$I$430,0,$K$4:$K$430,"&gt;0")</f>
        <v>14</v>
      </c>
      <c r="R443" s="23">
        <f>COUNTIFS($J$4:$J$430,0,$K$4:$K$430,"&gt;0")</f>
        <v>8</v>
      </c>
    </row>
    <row r="444" spans="1:18">
      <c r="B444" s="62" t="s">
        <v>830</v>
      </c>
      <c r="C444" s="68">
        <f t="shared" ref="C444:H444" si="9">(M444/(M444+M443))*100</f>
        <v>97.747747747747752</v>
      </c>
      <c r="D444" s="81">
        <f t="shared" si="9"/>
        <v>96.753246753246756</v>
      </c>
      <c r="E444" s="81">
        <f t="shared" si="9"/>
        <v>97.019867549668874</v>
      </c>
      <c r="F444" s="81">
        <f t="shared" si="9"/>
        <v>91.428571428571431</v>
      </c>
      <c r="G444" s="81">
        <f t="shared" si="9"/>
        <v>96.15384615384616</v>
      </c>
      <c r="H444" s="81">
        <f t="shared" si="9"/>
        <v>97.377049180327873</v>
      </c>
      <c r="I444" s="81"/>
      <c r="J444" s="3"/>
      <c r="K444" s="3" t="s">
        <v>769</v>
      </c>
      <c r="L444" s="3"/>
      <c r="M444" s="63">
        <f>COUNTIFS($E$4:$E$430,0,$K$4:$K$430,0)</f>
        <v>217</v>
      </c>
      <c r="N444" s="23">
        <f>COUNTIFS($F$4:$F$430,0,$K$4:$K$430,0)</f>
        <v>298</v>
      </c>
      <c r="O444" s="23">
        <f>COUNTIFS($G$4:$G$430,0,$K$4:$K$430,0)</f>
        <v>293</v>
      </c>
      <c r="P444" s="23">
        <f>COUNTIFS($H$4:$H$430,0,$K$4:$K$430,0)</f>
        <v>160</v>
      </c>
      <c r="Q444" s="23">
        <f>COUNTIFS($I$4:$I$430,0,$K$4:$K$430,0)</f>
        <v>350</v>
      </c>
      <c r="R444" s="23">
        <f>COUNTIFS($J$4:$J$430,0,$K$4:$K$430,0)</f>
        <v>297</v>
      </c>
    </row>
    <row r="445" spans="1:18">
      <c r="B445" s="62" t="s">
        <v>831</v>
      </c>
      <c r="C445" s="68">
        <f>(C443/100)/(1-(C444/100))</f>
        <v>6.2739130434782622</v>
      </c>
      <c r="D445" s="81">
        <f t="shared" ref="D445:H445" si="10">(D443/100)/(1-(D444/100))</f>
        <v>6.6000000000000085</v>
      </c>
      <c r="E445" s="81">
        <f t="shared" si="10"/>
        <v>6.3124312431243039</v>
      </c>
      <c r="F445" s="81">
        <f t="shared" si="10"/>
        <v>1.567164179104477</v>
      </c>
      <c r="G445" s="81">
        <f t="shared" si="10"/>
        <v>9.3333333333333393</v>
      </c>
      <c r="H445" s="81">
        <f t="shared" si="10"/>
        <v>7.7806122448979576</v>
      </c>
      <c r="I445" s="81"/>
      <c r="J445" s="3"/>
      <c r="K445" s="3"/>
      <c r="L445" s="3"/>
      <c r="M445" s="3"/>
    </row>
    <row r="446" spans="1:18">
      <c r="B446" s="62" t="s">
        <v>832</v>
      </c>
      <c r="C446" s="50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8">
      <c r="B447" s="62" t="s">
        <v>827</v>
      </c>
      <c r="C447" s="68">
        <f t="shared" ref="C447:H447" si="11">(M447/(M447+M449))*100</f>
        <v>54.285714285714285</v>
      </c>
      <c r="D447" s="81">
        <f t="shared" si="11"/>
        <v>31.428571428571427</v>
      </c>
      <c r="E447" s="81">
        <f t="shared" si="11"/>
        <v>34.285714285714285</v>
      </c>
      <c r="F447" s="81">
        <f t="shared" si="11"/>
        <v>21.428571428571427</v>
      </c>
      <c r="G447" s="81">
        <f t="shared" si="11"/>
        <v>29.032258064516132</v>
      </c>
      <c r="H447" s="81">
        <f t="shared" si="11"/>
        <v>45.161290322580641</v>
      </c>
      <c r="I447" s="81"/>
      <c r="J447" s="3"/>
      <c r="K447" s="61" t="s">
        <v>770</v>
      </c>
      <c r="L447" s="61"/>
      <c r="M447" s="63">
        <f>COUNTIFS($E$4:$E$430,"&gt;0",$L$4:$L$430,"&gt;0")</f>
        <v>19</v>
      </c>
      <c r="N447" s="23">
        <f>COUNTIFS($F$4:$F$430,"&gt;0",$L$4:$L$430,"&gt;0")</f>
        <v>11</v>
      </c>
      <c r="O447" s="23">
        <f>COUNTIFS($G$4:$G$430,"&gt;0",$L$4:$L$430,"&gt;0")</f>
        <v>12</v>
      </c>
      <c r="P447" s="23">
        <f>COUNTIFS($H$4:$H$430,"&gt;0",$L$4:$L$430,"&gt;0")</f>
        <v>6</v>
      </c>
      <c r="Q447" s="23">
        <f>COUNTIFS($I$4:$I$430,"&gt;0",$L$4:$L$430,"&gt;0")</f>
        <v>9</v>
      </c>
      <c r="R447" s="23">
        <f>COUNTIFS($J$4:$J$430,"&gt;0",$L$4:$L$430,"&gt;0")</f>
        <v>14</v>
      </c>
    </row>
    <row r="448" spans="1:18">
      <c r="B448" s="62" t="s">
        <v>828</v>
      </c>
      <c r="C448" s="68">
        <f t="shared" ref="C448:H448" si="12">(M450/(M450+M448))*100</f>
        <v>52.188552188552187</v>
      </c>
      <c r="D448" s="81">
        <f t="shared" si="12"/>
        <v>73.400673400673398</v>
      </c>
      <c r="E448" s="81">
        <f t="shared" si="12"/>
        <v>72.916666666666657</v>
      </c>
      <c r="F448" s="81">
        <f t="shared" si="12"/>
        <v>71.495327102803742</v>
      </c>
      <c r="G448" s="81">
        <f t="shared" si="12"/>
        <v>90.492957746478879</v>
      </c>
      <c r="H448" s="81">
        <f t="shared" si="12"/>
        <v>72.535211267605632</v>
      </c>
      <c r="I448" s="81"/>
      <c r="J448" s="3"/>
      <c r="K448" s="3" t="s">
        <v>772</v>
      </c>
      <c r="L448" s="3"/>
      <c r="M448" s="63">
        <f>COUNTIFS($E$4:$E$430,"&gt;0",$L$4:$L$430,0)</f>
        <v>142</v>
      </c>
      <c r="N448" s="23">
        <f>COUNTIFS($F$4:$F$430,"&gt;0",$L$4:$L$430,0)</f>
        <v>79</v>
      </c>
      <c r="O448" s="23">
        <f>COUNTIFS($G$4:$G$430,"&gt;0",$L$4:$L$430,0)</f>
        <v>78</v>
      </c>
      <c r="P448" s="23">
        <f>COUNTIFS($H$4:$H$430,"&gt;0",$L$4:$L$430,0)</f>
        <v>61</v>
      </c>
      <c r="Q448" s="23">
        <f>COUNTIFS($I$4:$I$430,"&gt;0",$L$4:$L$430,0)</f>
        <v>27</v>
      </c>
      <c r="R448" s="23">
        <f>COUNTIFS($J$4:$J$430,"&gt;0",$L$4:$L$430,0)</f>
        <v>78</v>
      </c>
    </row>
    <row r="449" spans="2:18">
      <c r="B449" s="62" t="s">
        <v>829</v>
      </c>
      <c r="C449" s="68">
        <f t="shared" ref="C449:H449" si="13">(M447/(M447+M448))*100</f>
        <v>11.801242236024844</v>
      </c>
      <c r="D449" s="81">
        <f t="shared" si="13"/>
        <v>12.222222222222221</v>
      </c>
      <c r="E449" s="81">
        <f t="shared" si="13"/>
        <v>13.333333333333334</v>
      </c>
      <c r="F449" s="81">
        <f t="shared" si="13"/>
        <v>8.9552238805970141</v>
      </c>
      <c r="G449" s="81">
        <f t="shared" si="13"/>
        <v>25</v>
      </c>
      <c r="H449" s="81">
        <f t="shared" si="13"/>
        <v>15.217391304347828</v>
      </c>
      <c r="I449" s="81"/>
      <c r="J449" s="3"/>
      <c r="K449" s="61" t="s">
        <v>771</v>
      </c>
      <c r="L449" s="63"/>
      <c r="M449" s="63">
        <f>COUNTIFS($E$4:$E$430,0,$L$4:$L$430,"&gt;0")</f>
        <v>16</v>
      </c>
      <c r="N449" s="23">
        <f>COUNTIFS($F$4:$F$430,0,$L$4:$L$430,"&gt;0")</f>
        <v>24</v>
      </c>
      <c r="O449" s="23">
        <f>COUNTIFS($G$4:$G$430,0,$L$4:$L$430,"&gt;0")</f>
        <v>23</v>
      </c>
      <c r="P449" s="23">
        <f>COUNTIFS($H$4:$H$430,0,$L$4:$L$430,"&gt;0")</f>
        <v>22</v>
      </c>
      <c r="Q449" s="23">
        <f>COUNTIFS($I$4:$I$430,0,$L$4:$L$430,"&gt;0")</f>
        <v>22</v>
      </c>
      <c r="R449" s="23">
        <f>COUNTIFS($J$4:$J$430,0,$L$4:$L$430,"&gt;0")</f>
        <v>17</v>
      </c>
    </row>
    <row r="450" spans="2:18">
      <c r="B450" s="62" t="s">
        <v>830</v>
      </c>
      <c r="C450" s="68">
        <f t="shared" ref="C450:H450" si="14">(M450/(M450+M449))*100</f>
        <v>90.643274853801174</v>
      </c>
      <c r="D450" s="81">
        <f t="shared" si="14"/>
        <v>90.082644628099175</v>
      </c>
      <c r="E450" s="81">
        <f t="shared" si="14"/>
        <v>90.128755364806864</v>
      </c>
      <c r="F450" s="81">
        <f t="shared" si="14"/>
        <v>87.428571428571431</v>
      </c>
      <c r="G450" s="81">
        <f t="shared" si="14"/>
        <v>92.114695340501797</v>
      </c>
      <c r="H450" s="81">
        <f t="shared" si="14"/>
        <v>92.376681614349778</v>
      </c>
      <c r="I450" s="81"/>
      <c r="J450" s="3"/>
      <c r="K450" s="3" t="s">
        <v>773</v>
      </c>
      <c r="L450" s="3"/>
      <c r="M450" s="63">
        <f>COUNTIFS($E$4:$E$430,0,$L$4:$L$430,0)</f>
        <v>155</v>
      </c>
      <c r="N450" s="23">
        <f>COUNTIFS($F$4:$F$430,0,$L$4:$L$430,0)</f>
        <v>218</v>
      </c>
      <c r="O450" s="23">
        <f>COUNTIFS($G$4:$G$430,0,$L$4:$L$430,0)</f>
        <v>210</v>
      </c>
      <c r="P450" s="23">
        <f>COUNTIFS($H$4:$H$430,0,$L$4:$L$430,0)</f>
        <v>153</v>
      </c>
      <c r="Q450" s="23">
        <f>COUNTIFS($I$4:$I$430,0,$L$4:$L$430,0)</f>
        <v>257</v>
      </c>
      <c r="R450" s="23">
        <f>COUNTIFS($J$4:$J$430,0,$L$4:$L$430,0)</f>
        <v>206</v>
      </c>
    </row>
    <row r="451" spans="2:18">
      <c r="B451" s="62" t="s">
        <v>831</v>
      </c>
      <c r="C451" s="68">
        <f t="shared" ref="C451:H451" si="15">(C449/100)/(1-(C450/100))</f>
        <v>1.2612577639751554</v>
      </c>
      <c r="D451" s="81">
        <f t="shared" si="15"/>
        <v>1.2324074074074074</v>
      </c>
      <c r="E451" s="81">
        <f t="shared" si="15"/>
        <v>1.3507246376811595</v>
      </c>
      <c r="F451" s="81">
        <f t="shared" si="15"/>
        <v>0.71234735413839911</v>
      </c>
      <c r="G451" s="81">
        <f t="shared" si="15"/>
        <v>3.1704545454545467</v>
      </c>
      <c r="H451" s="81">
        <f t="shared" si="15"/>
        <v>1.9961636828644502</v>
      </c>
      <c r="I451" s="3"/>
      <c r="J451" s="3"/>
      <c r="K451" s="3"/>
      <c r="L451" s="3"/>
      <c r="M451" s="3"/>
    </row>
  </sheetData>
  <conditionalFormatting sqref="E112:F147 E160:F165 G4:M165 E166:M315 E317:M430 E316:N316">
    <cfRule type="cellIs" dxfId="17" priority="40" operator="greaterThan">
      <formula>0</formula>
    </cfRule>
  </conditionalFormatting>
  <conditionalFormatting sqref="E4:F27">
    <cfRule type="cellIs" dxfId="16" priority="26" operator="greaterThan">
      <formula>0</formula>
    </cfRule>
  </conditionalFormatting>
  <conditionalFormatting sqref="E28:F39">
    <cfRule type="cellIs" dxfId="15" priority="24" operator="greaterThan">
      <formula>0</formula>
    </cfRule>
  </conditionalFormatting>
  <conditionalFormatting sqref="E40:F63">
    <cfRule type="cellIs" dxfId="14" priority="23" operator="greaterThan">
      <formula>0</formula>
    </cfRule>
  </conditionalFormatting>
  <conditionalFormatting sqref="E64:F87">
    <cfRule type="cellIs" dxfId="13" priority="21" operator="greaterThan">
      <formula>0</formula>
    </cfRule>
  </conditionalFormatting>
  <conditionalFormatting sqref="E88:F111">
    <cfRule type="cellIs" dxfId="12" priority="17" operator="greaterThan">
      <formula>0</formula>
    </cfRule>
  </conditionalFormatting>
  <conditionalFormatting sqref="E148:F159">
    <cfRule type="cellIs" dxfId="11" priority="13" operator="greaterThan">
      <formula>0</formula>
    </cfRule>
  </conditionalFormatting>
  <pageMargins left="0.7" right="0.7" top="0.75" bottom="0.75" header="0.3" footer="0.3"/>
  <pageSetup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2"/>
  <sheetViews>
    <sheetView workbookViewId="0">
      <pane ySplit="3" topLeftCell="A4" activePane="bottomLeft" state="frozen"/>
      <selection pane="bottomLeft" activeCell="L3" sqref="L3:N3"/>
    </sheetView>
  </sheetViews>
  <sheetFormatPr defaultRowHeight="15.75"/>
  <cols>
    <col min="1" max="1" width="6.25" customWidth="1"/>
    <col min="2" max="2" width="11.25" customWidth="1"/>
    <col min="3" max="3" width="7.25" customWidth="1"/>
    <col min="4" max="4" width="10.75" customWidth="1"/>
    <col min="5" max="5" width="7.75" customWidth="1"/>
    <col min="6" max="6" width="8" customWidth="1"/>
    <col min="7" max="10" width="9" customWidth="1"/>
  </cols>
  <sheetData>
    <row r="1" spans="1:13">
      <c r="A1" t="s">
        <v>581</v>
      </c>
      <c r="B1" t="s">
        <v>580</v>
      </c>
      <c r="C1" s="39" t="s">
        <v>79</v>
      </c>
      <c r="D1" s="39" t="s">
        <v>79</v>
      </c>
      <c r="E1" s="13" t="s">
        <v>1</v>
      </c>
      <c r="F1" s="13" t="s">
        <v>2</v>
      </c>
      <c r="G1" s="13" t="s">
        <v>85</v>
      </c>
      <c r="H1" s="13" t="s">
        <v>177</v>
      </c>
      <c r="I1" s="13" t="s">
        <v>97</v>
      </c>
      <c r="J1" s="13" t="s">
        <v>96</v>
      </c>
      <c r="K1" s="13" t="s">
        <v>86</v>
      </c>
      <c r="L1" s="13" t="s">
        <v>819</v>
      </c>
      <c r="M1" s="18" t="s">
        <v>78</v>
      </c>
    </row>
    <row r="2" spans="1:13">
      <c r="A2" t="s">
        <v>83</v>
      </c>
      <c r="B2" t="s">
        <v>83</v>
      </c>
      <c r="C2" s="39" t="s">
        <v>83</v>
      </c>
      <c r="D2" s="39" t="s">
        <v>88</v>
      </c>
      <c r="E2" s="13"/>
      <c r="F2" s="13"/>
      <c r="G2" s="13"/>
      <c r="H2" s="13"/>
      <c r="I2" s="13" t="s">
        <v>4</v>
      </c>
      <c r="J2" s="13" t="s">
        <v>4</v>
      </c>
      <c r="K2" s="13" t="s">
        <v>77</v>
      </c>
      <c r="L2" s="13" t="s">
        <v>77</v>
      </c>
      <c r="M2" s="18" t="s">
        <v>77</v>
      </c>
    </row>
    <row r="3" spans="1:13">
      <c r="A3" s="9"/>
      <c r="B3" s="9"/>
      <c r="C3" s="53"/>
      <c r="D3" s="53"/>
      <c r="E3" s="54" t="s">
        <v>472</v>
      </c>
      <c r="F3" s="54" t="s">
        <v>472</v>
      </c>
      <c r="G3" s="54" t="s">
        <v>472</v>
      </c>
      <c r="H3" s="54" t="s">
        <v>472</v>
      </c>
      <c r="I3" s="54" t="s">
        <v>473</v>
      </c>
      <c r="J3" s="54" t="s">
        <v>473</v>
      </c>
      <c r="K3" s="53" t="s">
        <v>820</v>
      </c>
      <c r="L3" s="53" t="s">
        <v>821</v>
      </c>
      <c r="M3" s="55" t="s">
        <v>474</v>
      </c>
    </row>
    <row r="4" spans="1:13">
      <c r="A4">
        <v>1</v>
      </c>
      <c r="B4">
        <v>7</v>
      </c>
      <c r="C4" s="13">
        <v>1</v>
      </c>
      <c r="D4" s="25">
        <v>33952</v>
      </c>
      <c r="E4" s="31">
        <v>0.3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</row>
    <row r="5" spans="1:13">
      <c r="A5">
        <v>1</v>
      </c>
      <c r="B5">
        <v>7</v>
      </c>
      <c r="C5" s="13">
        <v>2</v>
      </c>
      <c r="D5" s="25">
        <v>33994</v>
      </c>
      <c r="E5" s="31">
        <v>1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</row>
    <row r="6" spans="1:13">
      <c r="A6">
        <v>1</v>
      </c>
      <c r="B6">
        <v>7</v>
      </c>
      <c r="C6" s="13">
        <v>3</v>
      </c>
      <c r="D6" s="25">
        <v>34008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2.5591103304118526E-2</v>
      </c>
      <c r="M6" s="31">
        <v>2.5591103304118526E-2</v>
      </c>
    </row>
    <row r="7" spans="1:13">
      <c r="A7">
        <v>1</v>
      </c>
      <c r="B7">
        <v>7</v>
      </c>
      <c r="C7" s="13">
        <v>4</v>
      </c>
      <c r="D7" s="25">
        <v>34036</v>
      </c>
      <c r="E7" s="31">
        <v>0.3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</row>
    <row r="8" spans="1:13">
      <c r="A8">
        <v>1</v>
      </c>
      <c r="B8">
        <v>7</v>
      </c>
      <c r="C8" s="13">
        <v>5</v>
      </c>
      <c r="D8" s="25">
        <v>34071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</row>
    <row r="9" spans="1:13">
      <c r="A9">
        <v>1</v>
      </c>
      <c r="B9">
        <v>7</v>
      </c>
      <c r="C9" s="13">
        <v>6</v>
      </c>
      <c r="D9" s="25">
        <v>34106</v>
      </c>
      <c r="E9" s="31">
        <v>0.7</v>
      </c>
      <c r="F9" s="31">
        <v>0</v>
      </c>
      <c r="G9" s="31">
        <v>0.3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>
      <c r="A10">
        <v>1</v>
      </c>
      <c r="B10">
        <v>7</v>
      </c>
      <c r="C10" s="13">
        <v>7</v>
      </c>
      <c r="D10" s="25">
        <v>34134</v>
      </c>
      <c r="E10" s="31">
        <v>0.3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5.2710033671169505E-2</v>
      </c>
      <c r="M10" s="31">
        <v>5.2710033671169505E-2</v>
      </c>
    </row>
    <row r="11" spans="1:13">
      <c r="A11">
        <v>1</v>
      </c>
      <c r="B11">
        <v>7</v>
      </c>
      <c r="C11" s="13">
        <v>8</v>
      </c>
      <c r="D11" s="25">
        <v>34162</v>
      </c>
      <c r="E11" s="31">
        <v>2.2999999999999998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>
      <c r="A12">
        <v>1</v>
      </c>
      <c r="B12">
        <v>7</v>
      </c>
      <c r="C12" s="13">
        <v>9</v>
      </c>
      <c r="D12" s="25">
        <v>34190</v>
      </c>
      <c r="E12" s="31">
        <v>4.7</v>
      </c>
      <c r="F12" s="31">
        <v>2.7</v>
      </c>
      <c r="G12" s="31">
        <v>4.3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>
      <c r="A13">
        <v>1</v>
      </c>
      <c r="B13">
        <v>7</v>
      </c>
      <c r="C13" s="13">
        <v>10</v>
      </c>
      <c r="D13" s="25">
        <v>34225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>
      <c r="A14">
        <v>1</v>
      </c>
      <c r="B14">
        <v>7</v>
      </c>
      <c r="C14" s="13">
        <v>11</v>
      </c>
      <c r="D14" s="25">
        <v>34253</v>
      </c>
      <c r="E14" s="31">
        <v>0.3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>
      <c r="A15">
        <v>1</v>
      </c>
      <c r="B15">
        <v>7</v>
      </c>
      <c r="C15" s="13">
        <v>12</v>
      </c>
      <c r="D15" s="25">
        <v>34281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>
      <c r="A16">
        <v>1</v>
      </c>
      <c r="B16">
        <v>11</v>
      </c>
      <c r="C16" s="13">
        <v>1</v>
      </c>
      <c r="D16" s="25">
        <v>33876</v>
      </c>
      <c r="E16" s="31">
        <v>16.7</v>
      </c>
      <c r="F16" s="31">
        <v>2.2999999999999998</v>
      </c>
      <c r="G16" s="31">
        <v>3.3</v>
      </c>
      <c r="H16" s="31">
        <v>1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>
        <v>1</v>
      </c>
      <c r="B17">
        <v>11</v>
      </c>
      <c r="C17" s="13">
        <v>2</v>
      </c>
      <c r="D17" s="25">
        <v>33904</v>
      </c>
      <c r="E17" s="31">
        <v>400</v>
      </c>
      <c r="F17" s="31">
        <v>400</v>
      </c>
      <c r="G17" s="31">
        <v>400</v>
      </c>
      <c r="H17" s="31">
        <v>400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>
        <v>1</v>
      </c>
      <c r="B18">
        <v>11</v>
      </c>
      <c r="C18" s="13">
        <v>3</v>
      </c>
      <c r="D18" s="25">
        <v>33946</v>
      </c>
      <c r="E18" s="31">
        <v>35.299999999999997</v>
      </c>
      <c r="F18" s="31">
        <v>5</v>
      </c>
      <c r="G18" s="31">
        <v>20.3</v>
      </c>
      <c r="H18" s="31">
        <v>0.7</v>
      </c>
      <c r="I18" s="31">
        <v>0</v>
      </c>
      <c r="J18" s="31">
        <v>3.0000000000000001E-3</v>
      </c>
      <c r="K18" s="31">
        <v>0</v>
      </c>
      <c r="L18" s="31">
        <v>0</v>
      </c>
      <c r="M18" s="31">
        <v>0</v>
      </c>
    </row>
    <row r="19" spans="1:13">
      <c r="A19">
        <v>1</v>
      </c>
      <c r="B19">
        <v>11</v>
      </c>
      <c r="C19" s="13">
        <v>4</v>
      </c>
      <c r="D19" s="25">
        <v>33967</v>
      </c>
      <c r="E19" s="31">
        <v>11.7</v>
      </c>
      <c r="F19" s="31">
        <v>5</v>
      </c>
      <c r="G19" s="31">
        <v>17.3</v>
      </c>
      <c r="H19" s="31">
        <v>10.7</v>
      </c>
      <c r="I19" s="31">
        <v>0</v>
      </c>
      <c r="J19" s="31">
        <v>1.7999999999999999E-2</v>
      </c>
      <c r="K19" s="31">
        <v>0</v>
      </c>
      <c r="L19" s="31">
        <v>0</v>
      </c>
      <c r="M19" s="31">
        <v>0</v>
      </c>
    </row>
    <row r="20" spans="1:13">
      <c r="A20">
        <v>1</v>
      </c>
      <c r="B20">
        <v>11</v>
      </c>
      <c r="C20" s="13">
        <v>5</v>
      </c>
      <c r="D20" s="25">
        <v>33995</v>
      </c>
      <c r="E20" s="31">
        <v>2</v>
      </c>
      <c r="F20" s="31">
        <v>0</v>
      </c>
      <c r="G20" s="31">
        <v>0</v>
      </c>
      <c r="H20" s="31">
        <v>0.7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>
      <c r="A21">
        <v>1</v>
      </c>
      <c r="B21">
        <v>11</v>
      </c>
      <c r="C21" s="13">
        <v>6</v>
      </c>
      <c r="D21" s="25">
        <v>34023</v>
      </c>
      <c r="E21" s="31">
        <v>2.2999999999999998</v>
      </c>
      <c r="F21" s="31">
        <v>1.7</v>
      </c>
      <c r="G21" s="31">
        <v>1.7</v>
      </c>
      <c r="H21" s="31">
        <v>3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>
      <c r="A22">
        <v>1</v>
      </c>
      <c r="B22">
        <v>11</v>
      </c>
      <c r="C22" s="13">
        <v>7</v>
      </c>
      <c r="D22" s="25">
        <v>34051</v>
      </c>
      <c r="E22" s="31">
        <v>3.7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>
      <c r="A23">
        <v>1</v>
      </c>
      <c r="B23">
        <v>11</v>
      </c>
      <c r="C23" s="13">
        <v>8</v>
      </c>
      <c r="D23" s="25">
        <v>34086</v>
      </c>
      <c r="E23" s="31">
        <v>58.7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>
      <c r="A24">
        <v>1</v>
      </c>
      <c r="B24">
        <v>11</v>
      </c>
      <c r="C24" s="13">
        <v>9</v>
      </c>
      <c r="D24" s="25">
        <v>34114</v>
      </c>
      <c r="E24" s="31">
        <v>5.7</v>
      </c>
      <c r="F24" s="31">
        <v>0</v>
      </c>
      <c r="G24" s="31">
        <v>4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>
      <c r="A25">
        <v>1</v>
      </c>
      <c r="B25">
        <v>11</v>
      </c>
      <c r="C25" s="13">
        <v>10</v>
      </c>
      <c r="D25" s="25">
        <v>34163</v>
      </c>
      <c r="E25" s="31">
        <v>169.3</v>
      </c>
      <c r="F25" s="31">
        <v>4</v>
      </c>
      <c r="G25" s="31">
        <v>19.3</v>
      </c>
      <c r="H25" s="31">
        <v>17.3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>
      <c r="A26">
        <v>1</v>
      </c>
      <c r="B26">
        <v>11</v>
      </c>
      <c r="C26" s="13">
        <v>11</v>
      </c>
      <c r="D26" s="25">
        <v>34178</v>
      </c>
      <c r="E26" s="31">
        <v>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>
        <v>1</v>
      </c>
      <c r="B27">
        <v>11</v>
      </c>
      <c r="C27" s="13">
        <v>12</v>
      </c>
      <c r="D27" s="25">
        <v>34205</v>
      </c>
      <c r="E27" s="31">
        <v>176.7</v>
      </c>
      <c r="F27" s="31">
        <v>0</v>
      </c>
      <c r="G27" s="31">
        <v>10</v>
      </c>
      <c r="H27" s="31">
        <v>0</v>
      </c>
      <c r="I27" s="31">
        <v>0</v>
      </c>
      <c r="J27" s="31">
        <v>0</v>
      </c>
      <c r="K27" s="31">
        <v>0</v>
      </c>
      <c r="L27" s="31">
        <v>2.5267026228578158E-2</v>
      </c>
      <c r="M27" s="31">
        <v>2.5267026228578158E-2</v>
      </c>
    </row>
    <row r="28" spans="1:13">
      <c r="A28">
        <v>1</v>
      </c>
      <c r="B28">
        <v>14</v>
      </c>
      <c r="C28" s="13">
        <v>1</v>
      </c>
      <c r="D28" s="25">
        <v>34016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7.9218758545723578E-2</v>
      </c>
      <c r="M28" s="31">
        <v>7.9218758545723578E-2</v>
      </c>
    </row>
    <row r="29" spans="1:13">
      <c r="A29">
        <v>1</v>
      </c>
      <c r="B29">
        <v>14</v>
      </c>
      <c r="C29" s="13">
        <v>2</v>
      </c>
      <c r="D29" s="25">
        <v>34043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>
      <c r="A30">
        <v>1</v>
      </c>
      <c r="B30">
        <v>14</v>
      </c>
      <c r="C30" s="13">
        <v>3</v>
      </c>
      <c r="D30" s="25">
        <v>34078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>
        <v>1</v>
      </c>
      <c r="B31">
        <v>14</v>
      </c>
      <c r="C31" s="13">
        <v>4</v>
      </c>
      <c r="D31" s="25">
        <v>34106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>
      <c r="A32">
        <v>1</v>
      </c>
      <c r="B32">
        <v>14</v>
      </c>
      <c r="C32" s="13">
        <v>5</v>
      </c>
      <c r="D32" s="25">
        <v>34141</v>
      </c>
      <c r="E32" s="31">
        <v>17.7</v>
      </c>
      <c r="F32" s="31">
        <v>0</v>
      </c>
      <c r="G32" s="31">
        <v>12.7</v>
      </c>
      <c r="H32" s="31">
        <v>0</v>
      </c>
      <c r="I32" s="31">
        <v>0</v>
      </c>
      <c r="J32" s="31">
        <v>0</v>
      </c>
      <c r="K32" s="31">
        <v>0</v>
      </c>
      <c r="L32" s="31">
        <v>3.580160143631933E-2</v>
      </c>
      <c r="M32" s="31">
        <v>3.580160143631933E-2</v>
      </c>
    </row>
    <row r="33" spans="1:13">
      <c r="A33">
        <v>1</v>
      </c>
      <c r="B33">
        <v>14</v>
      </c>
      <c r="C33" s="13">
        <v>6</v>
      </c>
      <c r="D33" s="25">
        <v>34169</v>
      </c>
      <c r="E33" s="31">
        <v>278.7</v>
      </c>
      <c r="F33" s="31">
        <v>1</v>
      </c>
      <c r="G33" s="31">
        <v>3</v>
      </c>
      <c r="H33" s="31">
        <v>0</v>
      </c>
      <c r="I33" s="31">
        <v>0</v>
      </c>
      <c r="J33" s="31">
        <v>3.2000000000000001E-2</v>
      </c>
      <c r="K33" s="31">
        <v>0</v>
      </c>
      <c r="L33" s="31">
        <v>0</v>
      </c>
      <c r="M33" s="31">
        <v>0</v>
      </c>
    </row>
    <row r="34" spans="1:13">
      <c r="A34">
        <v>1</v>
      </c>
      <c r="B34">
        <v>14</v>
      </c>
      <c r="C34" s="13">
        <v>7</v>
      </c>
      <c r="D34" s="25">
        <v>34197</v>
      </c>
      <c r="E34" s="31">
        <v>12</v>
      </c>
      <c r="F34" s="31">
        <v>0</v>
      </c>
      <c r="G34" s="31">
        <v>1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>
      <c r="A35">
        <v>1</v>
      </c>
      <c r="B35">
        <v>14</v>
      </c>
      <c r="C35" s="13">
        <v>8</v>
      </c>
      <c r="D35" s="25">
        <v>34232</v>
      </c>
      <c r="E35" s="31">
        <v>107.3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>
      <c r="A36">
        <v>1</v>
      </c>
      <c r="B36">
        <v>14</v>
      </c>
      <c r="C36" s="13">
        <v>9</v>
      </c>
      <c r="D36" s="25">
        <v>34260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>
      <c r="A37">
        <v>1</v>
      </c>
      <c r="B37">
        <v>14</v>
      </c>
      <c r="C37" s="13">
        <v>10</v>
      </c>
      <c r="D37" s="25">
        <v>34288</v>
      </c>
      <c r="E37" s="31">
        <v>0.3</v>
      </c>
      <c r="F37" s="31">
        <v>0</v>
      </c>
      <c r="G37" s="31">
        <v>7.3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>
      <c r="A38">
        <v>1</v>
      </c>
      <c r="B38">
        <v>14</v>
      </c>
      <c r="C38" s="13">
        <v>11</v>
      </c>
      <c r="D38" s="25">
        <v>34323</v>
      </c>
      <c r="E38" s="31">
        <v>2.2999999999999998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</row>
    <row r="39" spans="1:13">
      <c r="A39">
        <v>1</v>
      </c>
      <c r="B39">
        <v>14</v>
      </c>
      <c r="C39" s="13">
        <v>12</v>
      </c>
      <c r="D39" s="25">
        <v>34352</v>
      </c>
      <c r="E39" s="31">
        <v>0.7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1:13">
      <c r="A40">
        <v>1</v>
      </c>
      <c r="B40">
        <v>18</v>
      </c>
      <c r="C40" s="13">
        <v>1</v>
      </c>
      <c r="D40" s="26">
        <v>33876</v>
      </c>
      <c r="E40" s="31">
        <v>4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>
      <c r="A41">
        <v>1</v>
      </c>
      <c r="B41">
        <v>18</v>
      </c>
      <c r="C41" s="13">
        <v>2</v>
      </c>
      <c r="D41" s="26">
        <v>33903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</row>
    <row r="42" spans="1:13">
      <c r="A42">
        <v>1</v>
      </c>
      <c r="B42">
        <v>18</v>
      </c>
      <c r="C42" s="13">
        <v>3</v>
      </c>
      <c r="D42" s="26">
        <v>33945</v>
      </c>
      <c r="E42" s="31">
        <v>1.7</v>
      </c>
      <c r="F42" s="31">
        <v>1</v>
      </c>
      <c r="G42" s="31">
        <v>0</v>
      </c>
      <c r="H42" s="31">
        <v>0</v>
      </c>
      <c r="I42" s="31">
        <v>0</v>
      </c>
      <c r="J42" s="31">
        <v>4.0000000000000001E-3</v>
      </c>
      <c r="K42" s="31">
        <v>0</v>
      </c>
      <c r="L42" s="31">
        <v>0</v>
      </c>
      <c r="M42" s="31">
        <v>0</v>
      </c>
    </row>
    <row r="43" spans="1:13">
      <c r="A43">
        <v>1</v>
      </c>
      <c r="B43">
        <v>18</v>
      </c>
      <c r="C43" s="13">
        <v>4</v>
      </c>
      <c r="D43" s="26">
        <v>33966</v>
      </c>
      <c r="E43" s="31">
        <v>1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</row>
    <row r="44" spans="1:13">
      <c r="A44">
        <v>1</v>
      </c>
      <c r="B44">
        <v>18</v>
      </c>
      <c r="C44" s="13">
        <v>5</v>
      </c>
      <c r="D44" s="26">
        <v>33994</v>
      </c>
      <c r="E44" s="31">
        <v>0.3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</row>
    <row r="45" spans="1:13">
      <c r="A45">
        <v>1</v>
      </c>
      <c r="B45">
        <v>18</v>
      </c>
      <c r="C45" s="13">
        <v>6</v>
      </c>
      <c r="D45" s="26">
        <v>34022</v>
      </c>
      <c r="E45" s="31">
        <v>0.3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2.0926595496375669E-2</v>
      </c>
      <c r="M45" s="31">
        <v>2.0926595496375669E-2</v>
      </c>
    </row>
    <row r="46" spans="1:13">
      <c r="A46">
        <v>1</v>
      </c>
      <c r="B46">
        <v>18</v>
      </c>
      <c r="C46" s="13">
        <v>7</v>
      </c>
      <c r="D46" s="26">
        <v>34050</v>
      </c>
      <c r="E46" s="31">
        <v>3.7</v>
      </c>
      <c r="F46" s="31">
        <v>0.7</v>
      </c>
      <c r="G46" s="31">
        <v>0.7</v>
      </c>
      <c r="H46" s="31">
        <v>0</v>
      </c>
      <c r="I46" s="31">
        <v>0</v>
      </c>
      <c r="J46" s="31">
        <v>6.2E-2</v>
      </c>
      <c r="K46" s="31">
        <v>0</v>
      </c>
      <c r="L46" s="31">
        <v>0</v>
      </c>
      <c r="M46" s="31">
        <v>0</v>
      </c>
    </row>
    <row r="47" spans="1:13">
      <c r="A47">
        <v>1</v>
      </c>
      <c r="B47">
        <v>18</v>
      </c>
      <c r="C47" s="13">
        <v>8</v>
      </c>
      <c r="D47" s="26">
        <v>34092</v>
      </c>
      <c r="E47" s="31">
        <v>3.7</v>
      </c>
      <c r="F47" s="31">
        <v>0.7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</row>
    <row r="48" spans="1:13">
      <c r="A48">
        <v>1</v>
      </c>
      <c r="B48">
        <v>18</v>
      </c>
      <c r="C48" s="13">
        <v>9</v>
      </c>
      <c r="D48" s="26">
        <v>34127</v>
      </c>
      <c r="E48" s="31">
        <v>0.3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4.0140625778226371E-2</v>
      </c>
      <c r="M48" s="31">
        <v>4.0140625778226371E-2</v>
      </c>
    </row>
    <row r="49" spans="1:13">
      <c r="A49">
        <v>1</v>
      </c>
      <c r="B49">
        <v>18</v>
      </c>
      <c r="C49" s="13">
        <v>10</v>
      </c>
      <c r="D49" s="26">
        <v>34148</v>
      </c>
      <c r="E49" s="31">
        <v>7.7</v>
      </c>
      <c r="F49" s="31">
        <v>1.7</v>
      </c>
      <c r="G49" s="31">
        <v>1</v>
      </c>
      <c r="H49" s="31">
        <v>0</v>
      </c>
      <c r="I49" s="31">
        <v>0</v>
      </c>
      <c r="J49" s="31">
        <v>1.4999999999999999E-2</v>
      </c>
      <c r="K49" s="31">
        <v>0</v>
      </c>
      <c r="L49" s="31">
        <v>0</v>
      </c>
      <c r="M49" s="31">
        <v>0</v>
      </c>
    </row>
    <row r="50" spans="1:13">
      <c r="A50">
        <v>1</v>
      </c>
      <c r="B50">
        <v>18</v>
      </c>
      <c r="C50" s="13">
        <v>11</v>
      </c>
      <c r="D50" s="26">
        <v>34176</v>
      </c>
      <c r="E50" s="31">
        <v>0.3</v>
      </c>
      <c r="F50" s="31">
        <v>0.3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1:13">
      <c r="A51">
        <v>1</v>
      </c>
      <c r="B51">
        <v>18</v>
      </c>
      <c r="C51" s="13">
        <v>12</v>
      </c>
      <c r="D51" s="26">
        <v>34204</v>
      </c>
      <c r="E51" s="31">
        <v>1</v>
      </c>
      <c r="F51" s="31">
        <v>0.7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</row>
    <row r="52" spans="1:13">
      <c r="A52">
        <v>1</v>
      </c>
      <c r="B52">
        <v>21</v>
      </c>
      <c r="C52" s="13">
        <v>1</v>
      </c>
      <c r="D52" s="26">
        <v>33953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</row>
    <row r="53" spans="1:13">
      <c r="A53">
        <v>1</v>
      </c>
      <c r="B53">
        <v>21</v>
      </c>
      <c r="C53" s="13">
        <v>2</v>
      </c>
      <c r="D53" s="26">
        <v>33981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</row>
    <row r="54" spans="1:13">
      <c r="A54">
        <v>1</v>
      </c>
      <c r="B54">
        <v>21</v>
      </c>
      <c r="C54" s="13">
        <v>3</v>
      </c>
      <c r="D54" s="26">
        <v>34009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</row>
    <row r="55" spans="1:13">
      <c r="A55">
        <v>1</v>
      </c>
      <c r="B55">
        <v>21</v>
      </c>
      <c r="C55" s="13">
        <v>4</v>
      </c>
      <c r="D55" s="26">
        <v>34037</v>
      </c>
      <c r="E55" s="31">
        <v>0</v>
      </c>
      <c r="F55" s="31">
        <v>0</v>
      </c>
      <c r="G55" s="31">
        <v>2.5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</row>
    <row r="56" spans="1:13">
      <c r="A56">
        <v>1</v>
      </c>
      <c r="B56">
        <v>21</v>
      </c>
      <c r="C56" s="13">
        <v>5</v>
      </c>
      <c r="D56" s="26">
        <v>34072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</row>
    <row r="57" spans="1:13">
      <c r="A57">
        <v>1</v>
      </c>
      <c r="B57">
        <v>21</v>
      </c>
      <c r="C57" s="13">
        <v>6</v>
      </c>
      <c r="D57" s="26">
        <v>34100</v>
      </c>
      <c r="E57" s="31">
        <v>0</v>
      </c>
      <c r="F57" s="31">
        <v>0</v>
      </c>
      <c r="G57" s="31">
        <v>0.3</v>
      </c>
      <c r="H57" s="31">
        <v>0.3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</row>
    <row r="58" spans="1:13">
      <c r="A58">
        <v>1</v>
      </c>
      <c r="B58">
        <v>21</v>
      </c>
      <c r="C58" s="13">
        <v>7</v>
      </c>
      <c r="D58" s="26">
        <v>34136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</row>
    <row r="59" spans="1:13">
      <c r="A59">
        <v>1</v>
      </c>
      <c r="B59">
        <v>21</v>
      </c>
      <c r="C59" s="13">
        <v>8</v>
      </c>
      <c r="D59" s="26">
        <v>34164</v>
      </c>
      <c r="E59" s="31">
        <v>1.3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</row>
    <row r="60" spans="1:13">
      <c r="A60">
        <v>1</v>
      </c>
      <c r="B60">
        <v>21</v>
      </c>
      <c r="C60" s="13">
        <v>9</v>
      </c>
      <c r="D60" s="26">
        <v>34191</v>
      </c>
      <c r="E60" s="31">
        <v>1.7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</row>
    <row r="61" spans="1:13">
      <c r="A61">
        <v>1</v>
      </c>
      <c r="B61">
        <v>21</v>
      </c>
      <c r="C61" s="13">
        <v>10</v>
      </c>
      <c r="D61" s="26">
        <v>34226</v>
      </c>
      <c r="E61" s="31">
        <v>1.7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</row>
    <row r="62" spans="1:13">
      <c r="A62">
        <v>1</v>
      </c>
      <c r="B62">
        <v>21</v>
      </c>
      <c r="C62" s="13">
        <v>11</v>
      </c>
      <c r="D62" s="26">
        <v>34254</v>
      </c>
      <c r="E62" s="31">
        <v>0.7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</row>
    <row r="63" spans="1:13">
      <c r="A63">
        <v>1</v>
      </c>
      <c r="B63">
        <v>21</v>
      </c>
      <c r="C63" s="13">
        <v>12</v>
      </c>
      <c r="D63" s="26">
        <v>34282</v>
      </c>
      <c r="E63" s="31">
        <v>0.3</v>
      </c>
      <c r="F63" s="31">
        <v>0</v>
      </c>
      <c r="G63" s="31">
        <v>0.7</v>
      </c>
      <c r="H63" s="31">
        <v>0</v>
      </c>
      <c r="I63" s="31">
        <v>0</v>
      </c>
      <c r="J63" s="31">
        <v>0</v>
      </c>
      <c r="K63" s="31">
        <v>0</v>
      </c>
      <c r="L63" s="31">
        <v>3.7650024050835361E-3</v>
      </c>
      <c r="M63" s="31">
        <v>3.7650024050835361E-3</v>
      </c>
    </row>
    <row r="64" spans="1:13">
      <c r="A64">
        <v>1</v>
      </c>
      <c r="B64">
        <v>29</v>
      </c>
      <c r="C64" s="13">
        <v>1</v>
      </c>
      <c r="D64" s="26">
        <v>33876</v>
      </c>
      <c r="E64" s="31">
        <v>23</v>
      </c>
      <c r="F64" s="31">
        <v>4.3</v>
      </c>
      <c r="G64" s="31">
        <v>3.3</v>
      </c>
      <c r="H64" s="31">
        <v>0</v>
      </c>
      <c r="I64" s="31">
        <v>0</v>
      </c>
      <c r="J64" s="31">
        <v>0.79200000000000004</v>
      </c>
      <c r="K64" s="31">
        <v>6.6E-3</v>
      </c>
      <c r="L64" s="31">
        <v>0</v>
      </c>
      <c r="M64" s="31">
        <v>6.6E-3</v>
      </c>
    </row>
    <row r="65" spans="1:13">
      <c r="A65">
        <v>1</v>
      </c>
      <c r="B65">
        <v>29</v>
      </c>
      <c r="C65" s="13">
        <v>2</v>
      </c>
      <c r="D65" s="26">
        <v>33904</v>
      </c>
      <c r="E65" s="31">
        <v>990</v>
      </c>
      <c r="F65" s="31">
        <v>256.7</v>
      </c>
      <c r="G65" s="31">
        <v>5.7</v>
      </c>
      <c r="H65" s="31">
        <v>0</v>
      </c>
      <c r="I65" s="31">
        <v>0.9</v>
      </c>
      <c r="J65" s="31">
        <v>48.198</v>
      </c>
      <c r="K65" s="31">
        <v>1.2E-2</v>
      </c>
      <c r="L65" s="31">
        <v>0</v>
      </c>
      <c r="M65" s="31">
        <v>1.2E-2</v>
      </c>
    </row>
    <row r="66" spans="1:13">
      <c r="A66">
        <v>1</v>
      </c>
      <c r="B66">
        <v>29</v>
      </c>
      <c r="C66" s="13">
        <v>3</v>
      </c>
      <c r="D66" s="26">
        <v>33939</v>
      </c>
      <c r="E66" s="31">
        <v>40.299999999999997</v>
      </c>
      <c r="F66" s="31">
        <v>15.7</v>
      </c>
      <c r="G66" s="31">
        <v>3.7</v>
      </c>
      <c r="H66" s="31">
        <v>0</v>
      </c>
      <c r="I66" s="31">
        <v>0.154</v>
      </c>
      <c r="J66" s="31">
        <v>0.871</v>
      </c>
      <c r="K66" s="31">
        <v>0</v>
      </c>
      <c r="L66" s="31">
        <v>0</v>
      </c>
      <c r="M66" s="31">
        <v>0</v>
      </c>
    </row>
    <row r="67" spans="1:13">
      <c r="A67">
        <v>1</v>
      </c>
      <c r="B67">
        <v>29</v>
      </c>
      <c r="C67" s="13">
        <v>4</v>
      </c>
      <c r="D67" s="26">
        <v>33974</v>
      </c>
      <c r="E67" s="31">
        <v>119.7</v>
      </c>
      <c r="F67" s="31">
        <v>13.3</v>
      </c>
      <c r="G67" s="31">
        <v>99.7</v>
      </c>
      <c r="H67" s="31">
        <v>1</v>
      </c>
      <c r="I67" s="31">
        <v>0.11</v>
      </c>
      <c r="J67" s="31">
        <v>0.96599999999999997</v>
      </c>
      <c r="K67" s="31">
        <v>2.7E-2</v>
      </c>
      <c r="L67" s="31">
        <v>9.5577056995084075E-3</v>
      </c>
      <c r="M67" s="31">
        <v>3.6557705699508405E-2</v>
      </c>
    </row>
    <row r="68" spans="1:13">
      <c r="A68">
        <v>1</v>
      </c>
      <c r="B68">
        <v>29</v>
      </c>
      <c r="C68" s="13">
        <v>5</v>
      </c>
      <c r="D68" s="26">
        <v>33995</v>
      </c>
      <c r="E68" s="31">
        <v>275.5</v>
      </c>
      <c r="F68" s="31">
        <v>8</v>
      </c>
      <c r="G68" s="31">
        <v>22</v>
      </c>
      <c r="H68" s="31">
        <v>0.3</v>
      </c>
      <c r="I68" s="31">
        <v>2.4E-2</v>
      </c>
      <c r="J68" s="31">
        <v>0.38100000000000001</v>
      </c>
      <c r="K68" s="31">
        <v>8.5999999999999998E-4</v>
      </c>
      <c r="L68" s="31">
        <v>0</v>
      </c>
      <c r="M68" s="31">
        <v>8.5999999999999998E-4</v>
      </c>
    </row>
    <row r="69" spans="1:13">
      <c r="A69">
        <v>1</v>
      </c>
      <c r="B69">
        <v>29</v>
      </c>
      <c r="C69" s="13">
        <v>6</v>
      </c>
      <c r="D69" s="26">
        <v>34023</v>
      </c>
      <c r="E69" s="31">
        <v>50</v>
      </c>
      <c r="F69" s="31">
        <v>3.3</v>
      </c>
      <c r="G69" s="31">
        <v>4.7</v>
      </c>
      <c r="H69" s="31">
        <v>0</v>
      </c>
      <c r="I69" s="31">
        <v>6.2E-2</v>
      </c>
      <c r="J69" s="31">
        <v>0.188</v>
      </c>
      <c r="K69" s="31">
        <v>0</v>
      </c>
      <c r="L69" s="31">
        <v>0</v>
      </c>
      <c r="M69" s="31">
        <v>0</v>
      </c>
    </row>
    <row r="70" spans="1:13">
      <c r="A70">
        <v>1</v>
      </c>
      <c r="B70">
        <v>29</v>
      </c>
      <c r="C70" s="13">
        <v>7</v>
      </c>
      <c r="D70" s="26">
        <v>34051</v>
      </c>
      <c r="E70" s="31">
        <v>143.30000000000001</v>
      </c>
      <c r="F70" s="31">
        <v>21.3</v>
      </c>
      <c r="G70" s="31">
        <v>183</v>
      </c>
      <c r="H70" s="31">
        <v>9</v>
      </c>
      <c r="I70" s="31">
        <v>4.8000000000000001E-2</v>
      </c>
      <c r="J70" s="31">
        <v>0.20499999999999999</v>
      </c>
      <c r="K70" s="31">
        <v>0</v>
      </c>
      <c r="L70" s="31">
        <v>0</v>
      </c>
      <c r="M70" s="31">
        <v>0</v>
      </c>
    </row>
    <row r="71" spans="1:13">
      <c r="A71">
        <v>1</v>
      </c>
      <c r="B71">
        <v>29</v>
      </c>
      <c r="C71" s="13">
        <v>8</v>
      </c>
      <c r="D71" s="26">
        <v>34086</v>
      </c>
      <c r="E71" s="31">
        <v>102.7</v>
      </c>
      <c r="F71" s="31">
        <v>13.7</v>
      </c>
      <c r="G71" s="31">
        <v>46.3</v>
      </c>
      <c r="H71" s="31">
        <v>1</v>
      </c>
      <c r="I71" s="31">
        <v>6.9000000000000006E-2</v>
      </c>
      <c r="J71" s="31">
        <v>0.85799999999999998</v>
      </c>
      <c r="K71" s="31">
        <v>0</v>
      </c>
      <c r="L71" s="31">
        <v>0</v>
      </c>
      <c r="M71" s="31">
        <v>0</v>
      </c>
    </row>
    <row r="72" spans="1:13">
      <c r="A72">
        <v>1</v>
      </c>
      <c r="B72">
        <v>29</v>
      </c>
      <c r="C72" s="13">
        <v>9</v>
      </c>
      <c r="D72" s="26">
        <v>34114</v>
      </c>
      <c r="E72" s="31">
        <v>72.3</v>
      </c>
      <c r="F72" s="31">
        <v>2.7</v>
      </c>
      <c r="G72" s="31">
        <v>8</v>
      </c>
      <c r="H72" s="31">
        <v>0</v>
      </c>
      <c r="I72" s="31">
        <v>9.6000000000000002E-2</v>
      </c>
      <c r="J72" s="31">
        <v>2.1150000000000002</v>
      </c>
      <c r="K72" s="31">
        <v>3.7200000000000002E-3</v>
      </c>
      <c r="L72" s="31">
        <v>4.1083902465895245E-2</v>
      </c>
      <c r="M72" s="31">
        <v>4.4803902465895246E-2</v>
      </c>
    </row>
    <row r="73" spans="1:13">
      <c r="A73">
        <v>1</v>
      </c>
      <c r="B73">
        <v>29</v>
      </c>
      <c r="C73" s="13">
        <v>10</v>
      </c>
      <c r="D73" s="26">
        <v>34150</v>
      </c>
      <c r="E73" s="31">
        <v>62.3</v>
      </c>
      <c r="F73" s="31">
        <v>4.3</v>
      </c>
      <c r="G73" s="31">
        <v>23.3</v>
      </c>
      <c r="H73" s="31">
        <v>0</v>
      </c>
      <c r="I73" s="31">
        <v>0.216</v>
      </c>
      <c r="J73" s="31">
        <v>8.94</v>
      </c>
      <c r="K73" s="31">
        <v>2.0999999999999999E-3</v>
      </c>
      <c r="L73" s="31">
        <v>8.0263005817462658E-3</v>
      </c>
      <c r="M73" s="31">
        <v>1.0126300581746265E-2</v>
      </c>
    </row>
    <row r="74" spans="1:13">
      <c r="A74">
        <v>1</v>
      </c>
      <c r="B74">
        <v>29</v>
      </c>
      <c r="C74" s="13">
        <v>11</v>
      </c>
      <c r="D74" s="26">
        <v>34177</v>
      </c>
      <c r="E74" s="31">
        <v>49.7</v>
      </c>
      <c r="F74" s="31">
        <v>8.3000000000000007</v>
      </c>
      <c r="G74" s="31">
        <v>3.3</v>
      </c>
      <c r="H74" s="31">
        <v>0</v>
      </c>
      <c r="I74" s="31">
        <v>4.5730000000000004</v>
      </c>
      <c r="J74" s="31">
        <v>2.84</v>
      </c>
      <c r="K74" s="31">
        <v>0</v>
      </c>
      <c r="L74" s="31">
        <v>0</v>
      </c>
      <c r="M74" s="31">
        <v>0</v>
      </c>
    </row>
    <row r="75" spans="1:13">
      <c r="A75">
        <v>1</v>
      </c>
      <c r="B75">
        <v>29</v>
      </c>
      <c r="C75" s="13">
        <v>12</v>
      </c>
      <c r="D75" s="26">
        <v>34205</v>
      </c>
      <c r="E75" s="31">
        <v>265.7</v>
      </c>
      <c r="F75" s="31">
        <v>58</v>
      </c>
      <c r="G75" s="31">
        <v>23.7</v>
      </c>
      <c r="H75" s="31">
        <v>0</v>
      </c>
      <c r="I75" s="31">
        <v>0.89700000000000002</v>
      </c>
      <c r="J75" s="31">
        <v>5.5949999999999998</v>
      </c>
      <c r="K75" s="31">
        <v>1.059E-2</v>
      </c>
      <c r="L75" s="31">
        <v>2.352290579019773E-2</v>
      </c>
      <c r="M75" s="31">
        <v>3.4112905790197733E-2</v>
      </c>
    </row>
    <row r="76" spans="1:13">
      <c r="A76">
        <v>1</v>
      </c>
      <c r="B76">
        <v>31</v>
      </c>
      <c r="C76" s="13">
        <v>1</v>
      </c>
      <c r="D76" s="26">
        <v>33953</v>
      </c>
      <c r="E76" s="31">
        <v>1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</row>
    <row r="77" spans="1:13">
      <c r="A77">
        <v>1</v>
      </c>
      <c r="B77">
        <v>31</v>
      </c>
      <c r="C77" s="13">
        <v>2</v>
      </c>
      <c r="D77" s="26">
        <v>33981</v>
      </c>
      <c r="E77" s="31">
        <v>2</v>
      </c>
      <c r="F77" s="31">
        <v>1</v>
      </c>
      <c r="G77" s="31">
        <v>0.7</v>
      </c>
      <c r="H77" s="31">
        <v>0</v>
      </c>
      <c r="I77" s="31">
        <v>0</v>
      </c>
      <c r="J77" s="31">
        <v>0</v>
      </c>
      <c r="K77" s="31">
        <v>0</v>
      </c>
      <c r="L77" s="31">
        <v>4.6049970738927588E-2</v>
      </c>
      <c r="M77" s="31">
        <v>4.6049970738927588E-2</v>
      </c>
    </row>
    <row r="78" spans="1:13">
      <c r="A78">
        <v>1</v>
      </c>
      <c r="B78">
        <v>31</v>
      </c>
      <c r="C78" s="13">
        <v>3</v>
      </c>
      <c r="D78" s="26">
        <v>34009</v>
      </c>
      <c r="E78" s="31">
        <v>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1.9630000000000002E-2</v>
      </c>
      <c r="L78" s="31">
        <v>4.8310200212967596E-3</v>
      </c>
      <c r="M78" s="31">
        <v>2.4461020021296763E-2</v>
      </c>
    </row>
    <row r="79" spans="1:13">
      <c r="A79">
        <v>1</v>
      </c>
      <c r="B79">
        <v>31</v>
      </c>
      <c r="C79" s="13">
        <v>4</v>
      </c>
      <c r="D79" s="26">
        <v>34037</v>
      </c>
      <c r="E79" s="31">
        <v>1</v>
      </c>
      <c r="F79" s="31">
        <v>0</v>
      </c>
      <c r="G79" s="31">
        <v>0</v>
      </c>
      <c r="H79" s="31">
        <v>0</v>
      </c>
      <c r="I79" s="31">
        <v>5.0000000000000001E-3</v>
      </c>
      <c r="J79" s="31">
        <v>4.4999999999999998E-2</v>
      </c>
      <c r="K79" s="31">
        <v>1.537E-2</v>
      </c>
      <c r="L79" s="31">
        <v>0</v>
      </c>
      <c r="M79" s="31">
        <v>1.537E-2</v>
      </c>
    </row>
    <row r="80" spans="1:13">
      <c r="A80">
        <v>1</v>
      </c>
      <c r="B80">
        <v>31</v>
      </c>
      <c r="C80" s="13">
        <v>5</v>
      </c>
      <c r="D80" s="26">
        <v>34072</v>
      </c>
      <c r="E80" s="31">
        <v>0.7</v>
      </c>
      <c r="F80" s="31">
        <v>0</v>
      </c>
      <c r="G80" s="31">
        <v>0</v>
      </c>
      <c r="H80" s="31">
        <v>0</v>
      </c>
      <c r="I80" s="31">
        <v>0</v>
      </c>
      <c r="J80" s="31">
        <v>8.0000000000000002E-3</v>
      </c>
      <c r="K80" s="31">
        <v>0</v>
      </c>
      <c r="L80" s="31">
        <v>0</v>
      </c>
      <c r="M80" s="31">
        <v>0</v>
      </c>
    </row>
    <row r="81" spans="1:13">
      <c r="A81">
        <v>1</v>
      </c>
      <c r="B81">
        <v>31</v>
      </c>
      <c r="C81" s="13">
        <v>6</v>
      </c>
      <c r="D81" s="26">
        <v>34100</v>
      </c>
      <c r="E81" s="31">
        <v>8.6999999999999993</v>
      </c>
      <c r="F81" s="31">
        <v>1.3</v>
      </c>
      <c r="G81" s="31">
        <v>1</v>
      </c>
      <c r="H81" s="31">
        <v>0</v>
      </c>
      <c r="I81" s="31">
        <v>0</v>
      </c>
      <c r="J81" s="31">
        <v>5.3999999999999999E-2</v>
      </c>
      <c r="K81" s="31">
        <v>1.076E-2</v>
      </c>
      <c r="L81" s="31">
        <v>0</v>
      </c>
      <c r="M81" s="31">
        <v>1.076E-2</v>
      </c>
    </row>
    <row r="82" spans="1:13">
      <c r="A82">
        <v>1</v>
      </c>
      <c r="B82">
        <v>31</v>
      </c>
      <c r="C82" s="13">
        <v>7</v>
      </c>
      <c r="D82" s="26">
        <v>34135</v>
      </c>
      <c r="E82" s="31">
        <v>4</v>
      </c>
      <c r="F82" s="31">
        <v>0.3</v>
      </c>
      <c r="G82" s="31">
        <v>0</v>
      </c>
      <c r="H82" s="31">
        <v>0</v>
      </c>
      <c r="I82" s="31">
        <v>3.0000000000000001E-3</v>
      </c>
      <c r="J82" s="31">
        <v>2.1000000000000001E-2</v>
      </c>
      <c r="K82" s="31">
        <v>0</v>
      </c>
      <c r="L82" s="31">
        <v>4.6406994165155806E-3</v>
      </c>
      <c r="M82" s="31">
        <v>4.6406994165155806E-3</v>
      </c>
    </row>
    <row r="83" spans="1:13">
      <c r="A83">
        <v>1</v>
      </c>
      <c r="B83">
        <v>31</v>
      </c>
      <c r="C83" s="13">
        <v>8</v>
      </c>
      <c r="D83" s="26">
        <v>34163</v>
      </c>
      <c r="E83" s="31">
        <v>2.7</v>
      </c>
      <c r="F83" s="31">
        <v>0.7</v>
      </c>
      <c r="G83" s="31">
        <v>2.7</v>
      </c>
      <c r="H83" s="31">
        <v>0</v>
      </c>
      <c r="I83" s="31">
        <v>3.0000000000000001E-3</v>
      </c>
      <c r="J83" s="31">
        <v>1.883</v>
      </c>
      <c r="K83" s="31">
        <v>0</v>
      </c>
      <c r="L83" s="31">
        <v>1.0147029812574293E-2</v>
      </c>
      <c r="M83" s="31">
        <v>1.0147029812574293E-2</v>
      </c>
    </row>
    <row r="84" spans="1:13">
      <c r="A84">
        <v>1</v>
      </c>
      <c r="B84">
        <v>31</v>
      </c>
      <c r="C84" s="13">
        <v>9</v>
      </c>
      <c r="D84" s="26">
        <v>34191</v>
      </c>
      <c r="E84" s="31">
        <v>3.7</v>
      </c>
      <c r="F84" s="31">
        <v>1</v>
      </c>
      <c r="G84" s="31">
        <v>2</v>
      </c>
      <c r="H84" s="31">
        <v>0.3</v>
      </c>
      <c r="I84" s="31">
        <v>0</v>
      </c>
      <c r="J84" s="31">
        <v>0.1</v>
      </c>
      <c r="K84" s="31">
        <v>9.6100000000000005E-3</v>
      </c>
      <c r="L84" s="31">
        <v>0</v>
      </c>
      <c r="M84" s="31">
        <v>9.6100000000000005E-3</v>
      </c>
    </row>
    <row r="85" spans="1:13">
      <c r="A85">
        <v>1</v>
      </c>
      <c r="B85">
        <v>31</v>
      </c>
      <c r="C85" s="13">
        <v>10</v>
      </c>
      <c r="D85" s="26">
        <v>34226</v>
      </c>
      <c r="E85" s="31">
        <v>2</v>
      </c>
      <c r="F85" s="31">
        <v>0</v>
      </c>
      <c r="G85" s="31">
        <v>0</v>
      </c>
      <c r="H85" s="31">
        <v>0</v>
      </c>
      <c r="I85" s="31">
        <v>0</v>
      </c>
      <c r="J85" s="31">
        <v>3.5000000000000003E-2</v>
      </c>
      <c r="K85" s="31">
        <v>0</v>
      </c>
      <c r="L85" s="31">
        <v>1.7250743727864188E-2</v>
      </c>
      <c r="M85" s="31">
        <v>1.7250743727864188E-2</v>
      </c>
    </row>
    <row r="86" spans="1:13">
      <c r="A86">
        <v>1</v>
      </c>
      <c r="B86">
        <v>31</v>
      </c>
      <c r="C86" s="13">
        <v>11</v>
      </c>
      <c r="D86" s="26">
        <v>34254</v>
      </c>
      <c r="E86" s="31">
        <v>10</v>
      </c>
      <c r="F86" s="31">
        <v>2</v>
      </c>
      <c r="G86" s="31">
        <v>0.7</v>
      </c>
      <c r="H86" s="31">
        <v>0</v>
      </c>
      <c r="I86" s="31">
        <v>0</v>
      </c>
      <c r="J86" s="31">
        <v>1.7999999999999999E-2</v>
      </c>
      <c r="K86" s="31">
        <v>0</v>
      </c>
      <c r="L86" s="31">
        <v>0</v>
      </c>
      <c r="M86" s="31">
        <v>0</v>
      </c>
    </row>
    <row r="87" spans="1:13">
      <c r="A87">
        <v>1</v>
      </c>
      <c r="B87">
        <v>31</v>
      </c>
      <c r="C87" s="13">
        <v>12</v>
      </c>
      <c r="D87" s="26">
        <v>34282</v>
      </c>
      <c r="E87" s="31">
        <v>1.7</v>
      </c>
      <c r="F87" s="31">
        <v>0</v>
      </c>
      <c r="G87" s="31">
        <v>0</v>
      </c>
      <c r="H87" s="31">
        <v>0</v>
      </c>
      <c r="I87" s="31">
        <v>0</v>
      </c>
      <c r="J87" s="31">
        <v>3.9E-2</v>
      </c>
      <c r="K87" s="31">
        <v>0</v>
      </c>
      <c r="L87" s="31">
        <v>0</v>
      </c>
      <c r="M87" s="31">
        <v>0</v>
      </c>
    </row>
    <row r="88" spans="1:13">
      <c r="A88">
        <v>1</v>
      </c>
      <c r="B88">
        <v>40</v>
      </c>
      <c r="C88" s="13">
        <v>1</v>
      </c>
      <c r="D88" s="26">
        <v>34016</v>
      </c>
      <c r="E88" s="31">
        <v>10.3</v>
      </c>
      <c r="F88" s="31">
        <v>0</v>
      </c>
      <c r="G88" s="31">
        <v>0</v>
      </c>
      <c r="H88" s="31">
        <v>0</v>
      </c>
      <c r="I88" s="31">
        <v>0</v>
      </c>
      <c r="J88" s="31">
        <v>2E-3</v>
      </c>
      <c r="K88" s="31">
        <v>0</v>
      </c>
      <c r="L88" s="31">
        <v>0</v>
      </c>
      <c r="M88" s="31">
        <v>0</v>
      </c>
    </row>
    <row r="89" spans="1:13">
      <c r="A89">
        <v>1</v>
      </c>
      <c r="B89">
        <v>40</v>
      </c>
      <c r="C89" s="13">
        <v>2</v>
      </c>
      <c r="D89" s="26">
        <v>34043</v>
      </c>
      <c r="E89" s="31">
        <v>2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</row>
    <row r="90" spans="1:13">
      <c r="A90">
        <v>1</v>
      </c>
      <c r="B90">
        <v>40</v>
      </c>
      <c r="C90" s="13">
        <v>3</v>
      </c>
      <c r="D90" s="26">
        <v>34078</v>
      </c>
      <c r="E90" s="31">
        <v>35.299999999999997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8.6914131693305932E-3</v>
      </c>
      <c r="M90" s="31">
        <v>8.6914131693305932E-3</v>
      </c>
    </row>
    <row r="91" spans="1:13">
      <c r="A91">
        <v>1</v>
      </c>
      <c r="B91">
        <v>40</v>
      </c>
      <c r="C91" s="13">
        <v>4</v>
      </c>
      <c r="D91" s="26">
        <v>34107</v>
      </c>
      <c r="E91" s="31">
        <v>1.3</v>
      </c>
      <c r="F91" s="31">
        <v>0.7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</row>
    <row r="92" spans="1:13">
      <c r="A92">
        <v>1</v>
      </c>
      <c r="B92">
        <v>40</v>
      </c>
      <c r="C92" s="13">
        <v>5</v>
      </c>
      <c r="D92" s="26">
        <v>34141</v>
      </c>
      <c r="E92" s="31">
        <v>15.7</v>
      </c>
      <c r="F92" s="31">
        <v>0</v>
      </c>
      <c r="G92" s="31">
        <v>1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</row>
    <row r="93" spans="1:13">
      <c r="A93">
        <v>1</v>
      </c>
      <c r="B93">
        <v>40</v>
      </c>
      <c r="C93" s="13">
        <v>6</v>
      </c>
      <c r="D93" s="26">
        <v>34170</v>
      </c>
      <c r="E93" s="31">
        <v>1.7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</row>
    <row r="94" spans="1:13">
      <c r="A94">
        <v>1</v>
      </c>
      <c r="B94">
        <v>40</v>
      </c>
      <c r="C94" s="13">
        <v>7</v>
      </c>
      <c r="D94" s="26">
        <v>34198</v>
      </c>
      <c r="E94" s="31">
        <v>0.3</v>
      </c>
      <c r="F94" s="31">
        <v>0</v>
      </c>
      <c r="G94" s="31">
        <v>0</v>
      </c>
      <c r="H94" s="31">
        <v>0</v>
      </c>
      <c r="I94" s="31">
        <v>0</v>
      </c>
      <c r="J94" s="31">
        <v>1.7999999999999999E-2</v>
      </c>
      <c r="K94" s="31">
        <v>0</v>
      </c>
      <c r="L94" s="31">
        <v>0</v>
      </c>
      <c r="M94" s="31">
        <v>0</v>
      </c>
    </row>
    <row r="95" spans="1:13">
      <c r="A95">
        <v>1</v>
      </c>
      <c r="B95">
        <v>40</v>
      </c>
      <c r="C95" s="13">
        <v>8</v>
      </c>
      <c r="D95" s="26">
        <v>34233</v>
      </c>
      <c r="E95" s="31">
        <v>1.7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>
      <c r="A96">
        <v>1</v>
      </c>
      <c r="B96">
        <v>40</v>
      </c>
      <c r="C96" s="13">
        <v>9</v>
      </c>
      <c r="D96" s="26">
        <v>34260</v>
      </c>
      <c r="E96" s="31">
        <v>7.3</v>
      </c>
      <c r="F96" s="31">
        <v>0</v>
      </c>
      <c r="G96" s="31">
        <v>0.3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</row>
    <row r="97" spans="1:13">
      <c r="A97">
        <v>1</v>
      </c>
      <c r="B97">
        <v>40</v>
      </c>
      <c r="C97" s="13">
        <v>10</v>
      </c>
      <c r="D97" s="26">
        <v>34289</v>
      </c>
      <c r="E97" s="31"/>
      <c r="F97" s="31"/>
      <c r="G97" s="31"/>
      <c r="H97" s="31"/>
      <c r="I97" s="31"/>
      <c r="J97" s="31"/>
      <c r="K97" s="31">
        <v>0</v>
      </c>
      <c r="L97" s="31">
        <v>0</v>
      </c>
      <c r="M97" s="31">
        <v>0</v>
      </c>
    </row>
    <row r="98" spans="1:13">
      <c r="A98">
        <v>1</v>
      </c>
      <c r="B98">
        <v>40</v>
      </c>
      <c r="C98" s="13">
        <v>11</v>
      </c>
      <c r="D98" s="26">
        <v>34324</v>
      </c>
      <c r="E98" s="31">
        <v>2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99" spans="1:13">
      <c r="A99">
        <v>1</v>
      </c>
      <c r="B99">
        <v>40</v>
      </c>
      <c r="C99" s="13">
        <v>12</v>
      </c>
      <c r="D99" s="26">
        <v>34352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</row>
    <row r="100" spans="1:13">
      <c r="A100">
        <v>1</v>
      </c>
      <c r="B100">
        <v>47</v>
      </c>
      <c r="C100" s="13">
        <v>1</v>
      </c>
      <c r="D100" s="26">
        <v>33876</v>
      </c>
      <c r="E100" s="31">
        <v>130.30000000000001</v>
      </c>
      <c r="F100" s="31">
        <v>15</v>
      </c>
      <c r="G100" s="31">
        <v>20</v>
      </c>
      <c r="H100" s="31">
        <v>0.3</v>
      </c>
      <c r="I100" s="31">
        <v>0</v>
      </c>
      <c r="J100" s="31">
        <v>28.347000000000001</v>
      </c>
      <c r="K100" s="31">
        <v>4.5330000000000002E-2</v>
      </c>
      <c r="L100" s="31">
        <v>0</v>
      </c>
      <c r="M100" s="31">
        <v>4.5330000000000002E-2</v>
      </c>
    </row>
    <row r="101" spans="1:13">
      <c r="A101">
        <v>1</v>
      </c>
      <c r="B101">
        <v>47</v>
      </c>
      <c r="C101" s="13">
        <v>2</v>
      </c>
      <c r="D101" s="26">
        <v>33904</v>
      </c>
      <c r="E101" s="31">
        <v>8</v>
      </c>
      <c r="F101" s="31">
        <v>1.7</v>
      </c>
      <c r="G101" s="31">
        <v>0.3</v>
      </c>
      <c r="H101" s="31">
        <v>0</v>
      </c>
      <c r="I101" s="31">
        <v>0</v>
      </c>
      <c r="J101" s="31">
        <v>0.88700000000000001</v>
      </c>
      <c r="K101" s="31">
        <v>0</v>
      </c>
      <c r="L101" s="31">
        <v>0</v>
      </c>
      <c r="M101" s="31">
        <v>0</v>
      </c>
    </row>
    <row r="102" spans="1:13">
      <c r="A102">
        <v>1</v>
      </c>
      <c r="B102">
        <v>47</v>
      </c>
      <c r="C102" s="13">
        <v>3</v>
      </c>
      <c r="D102" s="26">
        <v>33939</v>
      </c>
      <c r="E102" s="31">
        <v>196.7</v>
      </c>
      <c r="F102" s="31">
        <v>8.6999999999999993</v>
      </c>
      <c r="G102" s="31">
        <v>23.3</v>
      </c>
      <c r="H102" s="31">
        <v>0.3</v>
      </c>
      <c r="I102" s="31">
        <v>1.0999999999999999E-2</v>
      </c>
      <c r="J102" s="31">
        <v>3.61</v>
      </c>
      <c r="K102" s="31">
        <v>0</v>
      </c>
      <c r="L102" s="31">
        <v>0</v>
      </c>
      <c r="M102" s="31">
        <v>0</v>
      </c>
    </row>
    <row r="103" spans="1:13">
      <c r="A103">
        <v>1</v>
      </c>
      <c r="B103">
        <v>47</v>
      </c>
      <c r="C103" s="13">
        <v>4</v>
      </c>
      <c r="D103" s="26">
        <v>33974</v>
      </c>
      <c r="E103" s="31">
        <v>45</v>
      </c>
      <c r="F103" s="31">
        <v>0</v>
      </c>
      <c r="G103" s="31">
        <v>6.3</v>
      </c>
      <c r="H103" s="31">
        <v>0</v>
      </c>
      <c r="I103" s="31">
        <v>5.6000000000000001E-2</v>
      </c>
      <c r="J103" s="31">
        <v>0.35699999999999998</v>
      </c>
      <c r="K103" s="31">
        <v>0</v>
      </c>
      <c r="L103" s="31">
        <v>5.6531286112185566E-2</v>
      </c>
      <c r="M103" s="31">
        <v>5.6531286112185566E-2</v>
      </c>
    </row>
    <row r="104" spans="1:13">
      <c r="A104">
        <v>1</v>
      </c>
      <c r="B104">
        <v>47</v>
      </c>
      <c r="C104" s="13">
        <v>5</v>
      </c>
      <c r="D104" s="26">
        <v>33995</v>
      </c>
      <c r="E104" s="31">
        <v>10.3</v>
      </c>
      <c r="F104" s="31">
        <v>2.7</v>
      </c>
      <c r="G104" s="31">
        <v>2.2999999999999998</v>
      </c>
      <c r="H104" s="31">
        <v>0</v>
      </c>
      <c r="I104" s="31">
        <v>1.7000000000000001E-2</v>
      </c>
      <c r="J104" s="31">
        <v>1.419</v>
      </c>
      <c r="K104" s="31">
        <v>3.1700000000000001E-3</v>
      </c>
      <c r="L104" s="31">
        <v>0</v>
      </c>
      <c r="M104" s="31">
        <v>3.1700000000000001E-3</v>
      </c>
    </row>
    <row r="105" spans="1:13">
      <c r="A105">
        <v>1</v>
      </c>
      <c r="B105">
        <v>47</v>
      </c>
      <c r="C105" s="13">
        <v>6</v>
      </c>
      <c r="D105" s="26">
        <v>34023</v>
      </c>
      <c r="E105" s="31">
        <v>58.7</v>
      </c>
      <c r="F105" s="31">
        <v>4.3</v>
      </c>
      <c r="G105" s="31">
        <v>18.3</v>
      </c>
      <c r="H105" s="31">
        <v>0.3</v>
      </c>
      <c r="I105" s="31">
        <v>0.01</v>
      </c>
      <c r="J105" s="31">
        <v>0.46100000000000002</v>
      </c>
      <c r="K105" s="31">
        <v>4.3990000000000001E-2</v>
      </c>
      <c r="L105" s="31">
        <v>1.5850862908296039E-2</v>
      </c>
      <c r="M105" s="31">
        <v>5.9840862908296044E-2</v>
      </c>
    </row>
    <row r="106" spans="1:13">
      <c r="A106">
        <v>1</v>
      </c>
      <c r="B106">
        <v>47</v>
      </c>
      <c r="C106" s="13">
        <v>7</v>
      </c>
      <c r="D106" s="26">
        <v>34058</v>
      </c>
      <c r="E106" s="31">
        <v>168.7</v>
      </c>
      <c r="F106" s="31">
        <v>6</v>
      </c>
      <c r="G106" s="31">
        <v>30</v>
      </c>
      <c r="H106" s="31">
        <v>0.7</v>
      </c>
      <c r="I106" s="31">
        <v>0</v>
      </c>
      <c r="J106" s="31">
        <v>19.978999999999999</v>
      </c>
      <c r="K106" s="31">
        <v>4.7719999999999999E-2</v>
      </c>
      <c r="L106" s="31">
        <v>0</v>
      </c>
      <c r="M106" s="31">
        <v>4.7719999999999999E-2</v>
      </c>
    </row>
    <row r="107" spans="1:13">
      <c r="A107">
        <v>1</v>
      </c>
      <c r="B107">
        <v>47</v>
      </c>
      <c r="C107" s="13">
        <v>8</v>
      </c>
      <c r="D107" s="26">
        <v>34086</v>
      </c>
      <c r="E107" s="31">
        <v>27.7</v>
      </c>
      <c r="F107" s="31">
        <v>7</v>
      </c>
      <c r="G107" s="31">
        <v>17.7</v>
      </c>
      <c r="H107" s="31">
        <v>0.3</v>
      </c>
      <c r="I107" s="31">
        <v>0</v>
      </c>
      <c r="J107" s="31">
        <v>0.34300000000000003</v>
      </c>
      <c r="K107" s="31">
        <v>0</v>
      </c>
      <c r="L107" s="31">
        <v>0</v>
      </c>
      <c r="M107" s="31">
        <v>0</v>
      </c>
    </row>
    <row r="108" spans="1:13">
      <c r="A108">
        <v>1</v>
      </c>
      <c r="B108">
        <v>47</v>
      </c>
      <c r="C108" s="13">
        <v>9</v>
      </c>
      <c r="D108" s="26">
        <v>34114</v>
      </c>
      <c r="E108" s="31">
        <v>4</v>
      </c>
      <c r="F108" s="31">
        <v>0</v>
      </c>
      <c r="G108" s="31">
        <v>12</v>
      </c>
      <c r="H108" s="31">
        <v>0</v>
      </c>
      <c r="I108" s="31">
        <v>0</v>
      </c>
      <c r="J108" s="31">
        <v>2.2650000000000001</v>
      </c>
      <c r="K108" s="31">
        <v>0</v>
      </c>
      <c r="L108" s="31">
        <v>0</v>
      </c>
      <c r="M108" s="31">
        <v>0</v>
      </c>
    </row>
    <row r="109" spans="1:13">
      <c r="A109">
        <v>1</v>
      </c>
      <c r="B109">
        <v>47</v>
      </c>
      <c r="C109" s="13">
        <v>10</v>
      </c>
      <c r="D109" s="26">
        <v>34149</v>
      </c>
      <c r="E109" s="31">
        <v>7</v>
      </c>
      <c r="F109" s="31">
        <v>0.7</v>
      </c>
      <c r="G109" s="31">
        <v>1.3</v>
      </c>
      <c r="H109" s="31">
        <v>0</v>
      </c>
      <c r="I109" s="31">
        <v>0</v>
      </c>
      <c r="J109" s="31">
        <v>0.95899999999999996</v>
      </c>
      <c r="K109" s="31">
        <v>0</v>
      </c>
      <c r="L109" s="31">
        <v>0</v>
      </c>
      <c r="M109" s="31">
        <v>0</v>
      </c>
    </row>
    <row r="110" spans="1:13">
      <c r="A110">
        <v>1</v>
      </c>
      <c r="B110">
        <v>47</v>
      </c>
      <c r="C110" s="13">
        <v>11</v>
      </c>
      <c r="D110" s="26">
        <v>34184</v>
      </c>
      <c r="E110" s="31">
        <v>6.3</v>
      </c>
      <c r="F110" s="31">
        <v>1.3</v>
      </c>
      <c r="G110" s="31">
        <v>1.7</v>
      </c>
      <c r="H110" s="31">
        <v>0</v>
      </c>
      <c r="I110" s="31">
        <v>0</v>
      </c>
      <c r="J110" s="31">
        <v>0.47</v>
      </c>
      <c r="K110" s="31">
        <v>0</v>
      </c>
      <c r="L110" s="31">
        <v>4.6068388086743225E-2</v>
      </c>
      <c r="M110" s="31">
        <v>4.6068388086743225E-2</v>
      </c>
    </row>
    <row r="111" spans="1:13">
      <c r="A111">
        <v>1</v>
      </c>
      <c r="B111">
        <v>47</v>
      </c>
      <c r="C111" s="13">
        <v>12</v>
      </c>
      <c r="D111" s="26">
        <v>34205</v>
      </c>
      <c r="E111" s="31">
        <v>5.3</v>
      </c>
      <c r="F111" s="31">
        <v>1</v>
      </c>
      <c r="G111" s="31">
        <v>2</v>
      </c>
      <c r="H111" s="31">
        <v>0</v>
      </c>
      <c r="I111" s="31">
        <v>0</v>
      </c>
      <c r="J111" s="31">
        <v>4.8000000000000001E-2</v>
      </c>
      <c r="K111" s="31">
        <v>0</v>
      </c>
      <c r="L111" s="31">
        <v>0</v>
      </c>
      <c r="M111" s="31">
        <v>0</v>
      </c>
    </row>
    <row r="112" spans="1:13">
      <c r="A112">
        <v>1</v>
      </c>
      <c r="B112">
        <v>56</v>
      </c>
      <c r="C112" s="13">
        <v>1</v>
      </c>
      <c r="D112" s="26">
        <v>33946</v>
      </c>
      <c r="E112" s="31">
        <v>67</v>
      </c>
      <c r="F112" s="31">
        <v>18</v>
      </c>
      <c r="G112" s="31">
        <v>17.3</v>
      </c>
      <c r="H112" s="31">
        <v>0</v>
      </c>
      <c r="I112" s="31">
        <v>0</v>
      </c>
      <c r="J112" s="31">
        <v>3.2120000000000002</v>
      </c>
      <c r="K112" s="31">
        <v>0</v>
      </c>
      <c r="L112" s="31">
        <v>0</v>
      </c>
      <c r="M112" s="31">
        <v>0</v>
      </c>
    </row>
    <row r="113" spans="1:13">
      <c r="A113">
        <v>1</v>
      </c>
      <c r="B113">
        <v>56</v>
      </c>
      <c r="C113" s="13">
        <v>2</v>
      </c>
      <c r="D113" s="26">
        <v>33974</v>
      </c>
      <c r="E113" s="31">
        <v>2</v>
      </c>
      <c r="F113" s="31">
        <v>0.3</v>
      </c>
      <c r="G113" s="31">
        <v>2</v>
      </c>
      <c r="H113" s="31">
        <v>0</v>
      </c>
      <c r="I113" s="31">
        <v>0</v>
      </c>
      <c r="J113" s="31">
        <v>8.1000000000000003E-2</v>
      </c>
      <c r="K113" s="31">
        <v>0</v>
      </c>
      <c r="L113" s="31">
        <v>0</v>
      </c>
      <c r="M113" s="31">
        <v>0</v>
      </c>
    </row>
    <row r="114" spans="1:13">
      <c r="A114">
        <v>1</v>
      </c>
      <c r="B114">
        <v>56</v>
      </c>
      <c r="C114" s="13">
        <v>3</v>
      </c>
      <c r="D114" s="26">
        <v>34002</v>
      </c>
      <c r="E114" s="31">
        <v>1.7</v>
      </c>
      <c r="F114" s="31">
        <v>0</v>
      </c>
      <c r="G114" s="31">
        <v>3.3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</row>
    <row r="115" spans="1:13">
      <c r="A115">
        <v>1</v>
      </c>
      <c r="B115">
        <v>56</v>
      </c>
      <c r="C115" s="13">
        <v>4</v>
      </c>
      <c r="D115" s="26">
        <v>34030</v>
      </c>
      <c r="E115" s="31">
        <v>57.3</v>
      </c>
      <c r="F115" s="31">
        <v>1.3</v>
      </c>
      <c r="G115" s="31">
        <v>9.3000000000000007</v>
      </c>
      <c r="H115" s="31">
        <v>0.7</v>
      </c>
      <c r="I115" s="31">
        <v>0</v>
      </c>
      <c r="J115" s="31">
        <v>0.92300000000000004</v>
      </c>
      <c r="K115" s="31">
        <v>0</v>
      </c>
      <c r="L115" s="31">
        <v>0</v>
      </c>
      <c r="M115" s="31">
        <v>0</v>
      </c>
    </row>
    <row r="116" spans="1:13">
      <c r="A116">
        <v>1</v>
      </c>
      <c r="B116">
        <v>56</v>
      </c>
      <c r="C116" s="13">
        <v>5</v>
      </c>
      <c r="D116" s="26">
        <v>34066</v>
      </c>
      <c r="E116" s="31">
        <v>8.3000000000000007</v>
      </c>
      <c r="F116" s="31">
        <v>0</v>
      </c>
      <c r="G116" s="31">
        <v>1.7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</row>
    <row r="117" spans="1:13">
      <c r="A117">
        <v>1</v>
      </c>
      <c r="B117">
        <v>56</v>
      </c>
      <c r="C117" s="13">
        <v>6</v>
      </c>
      <c r="D117" s="26">
        <v>34093</v>
      </c>
      <c r="E117" s="31">
        <v>0.3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</row>
    <row r="118" spans="1:13">
      <c r="A118">
        <v>1</v>
      </c>
      <c r="B118">
        <v>56</v>
      </c>
      <c r="C118" s="13">
        <v>7</v>
      </c>
      <c r="D118" s="26">
        <v>34128</v>
      </c>
      <c r="E118" s="31">
        <v>46.7</v>
      </c>
      <c r="F118" s="31">
        <v>0</v>
      </c>
      <c r="G118" s="31">
        <v>1.7</v>
      </c>
      <c r="H118" s="31">
        <v>0.3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</row>
    <row r="119" spans="1:13">
      <c r="A119">
        <v>1</v>
      </c>
      <c r="B119">
        <v>56</v>
      </c>
      <c r="C119" s="13">
        <v>8</v>
      </c>
      <c r="D119" s="26">
        <v>34163</v>
      </c>
      <c r="E119" s="31">
        <v>8.3000000000000007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</row>
    <row r="120" spans="1:13">
      <c r="A120">
        <v>1</v>
      </c>
      <c r="B120">
        <v>56</v>
      </c>
      <c r="C120" s="13">
        <v>9</v>
      </c>
      <c r="D120" s="26">
        <v>34184</v>
      </c>
      <c r="E120" s="31">
        <v>215.7</v>
      </c>
      <c r="F120" s="31">
        <v>55.3</v>
      </c>
      <c r="G120" s="31">
        <v>61.7</v>
      </c>
      <c r="H120" s="31">
        <v>2</v>
      </c>
      <c r="I120" s="31">
        <v>0</v>
      </c>
      <c r="J120" s="31">
        <v>1.4910000000000001</v>
      </c>
      <c r="K120" s="31">
        <v>0</v>
      </c>
      <c r="L120" s="31">
        <v>0</v>
      </c>
      <c r="M120" s="31">
        <v>0</v>
      </c>
    </row>
    <row r="121" spans="1:13">
      <c r="A121">
        <v>1</v>
      </c>
      <c r="B121">
        <v>56</v>
      </c>
      <c r="C121" s="13">
        <v>10</v>
      </c>
      <c r="D121" s="26">
        <v>34212</v>
      </c>
      <c r="E121" s="31">
        <v>1413.3</v>
      </c>
      <c r="F121" s="31">
        <v>160</v>
      </c>
      <c r="G121" s="31">
        <v>400</v>
      </c>
      <c r="H121" s="31">
        <v>11</v>
      </c>
      <c r="I121" s="31">
        <v>0</v>
      </c>
      <c r="J121" s="31">
        <v>2.7509999999999999</v>
      </c>
      <c r="K121" s="31">
        <v>0</v>
      </c>
      <c r="L121" s="31">
        <v>0</v>
      </c>
      <c r="M121" s="31">
        <v>0</v>
      </c>
    </row>
    <row r="122" spans="1:13">
      <c r="A122">
        <v>1</v>
      </c>
      <c r="B122">
        <v>56</v>
      </c>
      <c r="C122" s="13">
        <v>11</v>
      </c>
      <c r="D122" s="26">
        <v>34247</v>
      </c>
      <c r="E122" s="31">
        <v>100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</row>
    <row r="123" spans="1:13">
      <c r="A123">
        <v>1</v>
      </c>
      <c r="B123">
        <v>56</v>
      </c>
      <c r="C123" s="13">
        <v>12</v>
      </c>
      <c r="D123" s="26">
        <v>34275</v>
      </c>
      <c r="E123" s="31">
        <v>410</v>
      </c>
      <c r="F123" s="31">
        <v>0</v>
      </c>
      <c r="G123" s="31">
        <v>81.3</v>
      </c>
      <c r="H123" s="31">
        <v>7</v>
      </c>
      <c r="I123" s="31">
        <v>0</v>
      </c>
      <c r="J123" s="31">
        <v>863.00300000000004</v>
      </c>
      <c r="K123" s="31">
        <v>0</v>
      </c>
      <c r="L123" s="31">
        <v>0</v>
      </c>
      <c r="M123" s="31">
        <v>0</v>
      </c>
    </row>
    <row r="124" spans="1:13">
      <c r="A124">
        <v>1</v>
      </c>
      <c r="B124">
        <v>57</v>
      </c>
      <c r="C124" s="13">
        <v>1</v>
      </c>
      <c r="D124" s="26">
        <v>33946</v>
      </c>
      <c r="E124" s="31">
        <v>1.7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</row>
    <row r="125" spans="1:13">
      <c r="A125">
        <v>1</v>
      </c>
      <c r="B125">
        <v>57</v>
      </c>
      <c r="C125" s="13">
        <v>2</v>
      </c>
      <c r="D125" s="26">
        <v>33974</v>
      </c>
      <c r="E125" s="31">
        <v>2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6.8203403939133975E-2</v>
      </c>
      <c r="M125" s="31">
        <v>6.8203403939133975E-2</v>
      </c>
    </row>
    <row r="126" spans="1:13">
      <c r="A126">
        <v>1</v>
      </c>
      <c r="B126">
        <v>57</v>
      </c>
      <c r="C126" s="13">
        <v>3</v>
      </c>
      <c r="D126" s="26">
        <v>34002</v>
      </c>
      <c r="E126" s="31">
        <v>12.3</v>
      </c>
      <c r="F126" s="31">
        <v>1.3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</row>
    <row r="127" spans="1:13">
      <c r="A127">
        <v>1</v>
      </c>
      <c r="B127">
        <v>57</v>
      </c>
      <c r="C127" s="13">
        <v>4</v>
      </c>
      <c r="D127" s="26">
        <v>34030</v>
      </c>
      <c r="E127" s="31">
        <v>128</v>
      </c>
      <c r="F127" s="31">
        <v>7.7</v>
      </c>
      <c r="G127" s="31">
        <v>22.3</v>
      </c>
      <c r="H127" s="31">
        <v>0.7</v>
      </c>
      <c r="I127" s="31">
        <v>0</v>
      </c>
      <c r="J127" s="31">
        <v>0.76</v>
      </c>
      <c r="K127" s="31">
        <v>0</v>
      </c>
      <c r="L127" s="31">
        <v>0.13688264558016897</v>
      </c>
      <c r="M127" s="31">
        <v>0.13688264558016897</v>
      </c>
    </row>
    <row r="128" spans="1:13">
      <c r="A128">
        <v>1</v>
      </c>
      <c r="B128">
        <v>57</v>
      </c>
      <c r="C128" s="13">
        <v>5</v>
      </c>
      <c r="D128" s="26">
        <v>34066</v>
      </c>
      <c r="E128" s="31">
        <v>400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</row>
    <row r="129" spans="1:13">
      <c r="A129">
        <v>1</v>
      </c>
      <c r="B129">
        <v>57</v>
      </c>
      <c r="C129" s="13">
        <v>6</v>
      </c>
      <c r="D129" s="26">
        <v>34093</v>
      </c>
      <c r="E129" s="31">
        <v>0.3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</row>
    <row r="130" spans="1:13">
      <c r="A130">
        <v>1</v>
      </c>
      <c r="B130">
        <v>57</v>
      </c>
      <c r="C130" s="13">
        <v>7</v>
      </c>
      <c r="D130" s="26">
        <v>34128</v>
      </c>
      <c r="E130" s="31">
        <v>51</v>
      </c>
      <c r="F130" s="31">
        <v>0</v>
      </c>
      <c r="G130" s="31">
        <v>1</v>
      </c>
      <c r="H130" s="31">
        <v>0</v>
      </c>
      <c r="I130" s="31">
        <v>0</v>
      </c>
      <c r="J130" s="31">
        <v>3.7999999999999999E-2</v>
      </c>
      <c r="K130" s="31">
        <v>0</v>
      </c>
      <c r="L130" s="31">
        <v>0</v>
      </c>
      <c r="M130" s="31">
        <v>0</v>
      </c>
    </row>
    <row r="131" spans="1:13">
      <c r="A131">
        <v>1</v>
      </c>
      <c r="B131">
        <v>57</v>
      </c>
      <c r="C131" s="13">
        <v>8</v>
      </c>
      <c r="D131" s="26">
        <v>34163</v>
      </c>
      <c r="E131" s="31">
        <v>9.3000000000000007</v>
      </c>
      <c r="F131" s="31">
        <v>1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</row>
    <row r="132" spans="1:13">
      <c r="A132">
        <v>1</v>
      </c>
      <c r="B132">
        <v>57</v>
      </c>
      <c r="C132" s="13">
        <v>9</v>
      </c>
      <c r="D132" s="26">
        <v>34184</v>
      </c>
      <c r="E132" s="31">
        <v>68.3</v>
      </c>
      <c r="F132" s="31">
        <v>4.7</v>
      </c>
      <c r="G132" s="31">
        <v>11.7</v>
      </c>
      <c r="H132" s="31">
        <v>5</v>
      </c>
      <c r="I132" s="31">
        <v>0</v>
      </c>
      <c r="J132" s="31">
        <v>0.42899999999999999</v>
      </c>
      <c r="K132" s="31">
        <v>0</v>
      </c>
      <c r="L132" s="31">
        <v>0</v>
      </c>
      <c r="M132" s="31">
        <v>0</v>
      </c>
    </row>
    <row r="133" spans="1:13">
      <c r="A133">
        <v>1</v>
      </c>
      <c r="B133">
        <v>57</v>
      </c>
      <c r="C133" s="13">
        <v>10</v>
      </c>
      <c r="D133" s="26">
        <v>34212</v>
      </c>
      <c r="E133" s="31">
        <v>3.7</v>
      </c>
      <c r="F133" s="31">
        <v>0.3</v>
      </c>
      <c r="G133" s="31">
        <v>0.7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</row>
    <row r="134" spans="1:13">
      <c r="A134">
        <v>1</v>
      </c>
      <c r="B134">
        <v>57</v>
      </c>
      <c r="C134" s="13">
        <v>11</v>
      </c>
      <c r="D134" s="26">
        <v>34247</v>
      </c>
      <c r="E134" s="31">
        <v>3.7</v>
      </c>
      <c r="F134" s="31">
        <v>0</v>
      </c>
      <c r="G134" s="31">
        <v>14.7</v>
      </c>
      <c r="H134" s="31">
        <v>0.7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</row>
    <row r="135" spans="1:13">
      <c r="A135">
        <v>1</v>
      </c>
      <c r="B135">
        <v>57</v>
      </c>
      <c r="C135" s="13">
        <v>12</v>
      </c>
      <c r="D135" s="26">
        <v>34275</v>
      </c>
      <c r="E135" s="31">
        <v>3.7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1.1036163299900958</v>
      </c>
      <c r="M135" s="31">
        <v>1.1036163299900958</v>
      </c>
    </row>
    <row r="136" spans="1:13">
      <c r="A136">
        <v>1</v>
      </c>
      <c r="B136">
        <v>61</v>
      </c>
      <c r="C136" s="13">
        <v>1</v>
      </c>
      <c r="D136" s="26">
        <v>33946</v>
      </c>
      <c r="E136" s="31">
        <v>144</v>
      </c>
      <c r="F136" s="31">
        <v>1.3</v>
      </c>
      <c r="G136" s="31">
        <v>0</v>
      </c>
      <c r="H136" s="31">
        <v>0</v>
      </c>
      <c r="I136" s="31">
        <v>7.5999999999999998E-2</v>
      </c>
      <c r="J136" s="31">
        <v>6.5919999999999996</v>
      </c>
      <c r="K136" s="31">
        <v>0</v>
      </c>
      <c r="L136" s="31">
        <v>0</v>
      </c>
      <c r="M136" s="31">
        <v>0</v>
      </c>
    </row>
    <row r="137" spans="1:13">
      <c r="A137">
        <v>1</v>
      </c>
      <c r="B137">
        <v>61</v>
      </c>
      <c r="C137" s="13">
        <v>2</v>
      </c>
      <c r="D137" s="26">
        <v>33974</v>
      </c>
      <c r="E137" s="31">
        <v>45</v>
      </c>
      <c r="F137" s="31">
        <v>26</v>
      </c>
      <c r="G137" s="31">
        <v>27.3</v>
      </c>
      <c r="H137" s="31">
        <v>0</v>
      </c>
      <c r="I137" s="31">
        <v>2.3E-2</v>
      </c>
      <c r="J137" s="31">
        <v>79.599999999999994</v>
      </c>
      <c r="K137" s="31">
        <v>0</v>
      </c>
      <c r="L137" s="31">
        <v>7.5187827463665216E-2</v>
      </c>
      <c r="M137" s="31">
        <v>7.5187827463665216E-2</v>
      </c>
    </row>
    <row r="138" spans="1:13">
      <c r="A138">
        <v>1</v>
      </c>
      <c r="B138">
        <v>61</v>
      </c>
      <c r="C138" s="13">
        <v>3</v>
      </c>
      <c r="D138" s="26">
        <v>34002</v>
      </c>
      <c r="E138" s="31">
        <v>36</v>
      </c>
      <c r="F138" s="31">
        <v>3.7</v>
      </c>
      <c r="G138" s="31">
        <v>2.7</v>
      </c>
      <c r="H138" s="31">
        <v>0</v>
      </c>
      <c r="I138" s="31">
        <v>1.2999999999999999E-2</v>
      </c>
      <c r="J138" s="31">
        <v>6.5259999999999998</v>
      </c>
      <c r="K138" s="31">
        <v>0</v>
      </c>
      <c r="L138" s="31">
        <v>0</v>
      </c>
      <c r="M138" s="31">
        <v>0</v>
      </c>
    </row>
    <row r="139" spans="1:13">
      <c r="A139">
        <v>1</v>
      </c>
      <c r="B139">
        <v>61</v>
      </c>
      <c r="C139" s="13">
        <v>4</v>
      </c>
      <c r="D139" s="26">
        <v>34030</v>
      </c>
      <c r="E139" s="31">
        <v>23.3</v>
      </c>
      <c r="F139" s="31">
        <v>1.3</v>
      </c>
      <c r="G139" s="31">
        <v>3.7</v>
      </c>
      <c r="H139" s="31">
        <v>0</v>
      </c>
      <c r="I139" s="31">
        <v>0.01</v>
      </c>
      <c r="J139" s="31">
        <v>11.331</v>
      </c>
      <c r="K139" s="31">
        <v>0</v>
      </c>
      <c r="L139" s="31">
        <v>0</v>
      </c>
      <c r="M139" s="31">
        <v>0</v>
      </c>
    </row>
    <row r="140" spans="1:13">
      <c r="A140">
        <v>1</v>
      </c>
      <c r="B140">
        <v>61</v>
      </c>
      <c r="C140" s="13">
        <v>5</v>
      </c>
      <c r="D140" s="26">
        <v>34065</v>
      </c>
      <c r="E140" s="31">
        <v>7.3</v>
      </c>
      <c r="F140" s="31">
        <v>1.7</v>
      </c>
      <c r="G140" s="31">
        <v>2</v>
      </c>
      <c r="H140" s="31">
        <v>0</v>
      </c>
      <c r="I140" s="31">
        <v>0.435</v>
      </c>
      <c r="J140" s="31">
        <v>159.47999999999999</v>
      </c>
      <c r="K140" s="31">
        <v>5.3370000000000001E-2</v>
      </c>
      <c r="L140" s="31">
        <v>0</v>
      </c>
      <c r="M140" s="31">
        <v>5.3370000000000001E-2</v>
      </c>
    </row>
    <row r="141" spans="1:13">
      <c r="A141">
        <v>1</v>
      </c>
      <c r="B141">
        <v>61</v>
      </c>
      <c r="C141" s="13">
        <v>6</v>
      </c>
      <c r="D141" s="26">
        <v>34093</v>
      </c>
      <c r="E141" s="31">
        <v>103</v>
      </c>
      <c r="F141" s="31">
        <v>35.299999999999997</v>
      </c>
      <c r="G141" s="31">
        <v>39.700000000000003</v>
      </c>
      <c r="H141" s="31">
        <v>0.3</v>
      </c>
      <c r="I141" s="31">
        <v>1.4E-2</v>
      </c>
      <c r="J141" s="31">
        <v>76.397000000000006</v>
      </c>
      <c r="K141" s="31">
        <v>2.5170000000000001E-2</v>
      </c>
      <c r="L141" s="31">
        <v>0</v>
      </c>
      <c r="M141" s="31">
        <v>2.5170000000000001E-2</v>
      </c>
    </row>
    <row r="142" spans="1:13">
      <c r="A142">
        <v>1</v>
      </c>
      <c r="B142">
        <v>61</v>
      </c>
      <c r="C142" s="13">
        <v>7</v>
      </c>
      <c r="D142" s="26">
        <v>34128</v>
      </c>
      <c r="E142" s="31">
        <v>40</v>
      </c>
      <c r="F142" s="31">
        <v>3.3</v>
      </c>
      <c r="G142" s="31">
        <v>4</v>
      </c>
      <c r="H142" s="31">
        <v>0</v>
      </c>
      <c r="I142" s="31">
        <v>4.0000000000000001E-3</v>
      </c>
      <c r="J142" s="31">
        <v>1.1870000000000001</v>
      </c>
      <c r="K142" s="31">
        <v>0</v>
      </c>
      <c r="L142" s="31">
        <v>0</v>
      </c>
      <c r="M142" s="31">
        <v>0</v>
      </c>
    </row>
    <row r="143" spans="1:13">
      <c r="A143">
        <v>1</v>
      </c>
      <c r="B143">
        <v>61</v>
      </c>
      <c r="C143" s="13">
        <v>8</v>
      </c>
      <c r="D143" s="26">
        <v>34163</v>
      </c>
      <c r="E143" s="31">
        <v>27.5</v>
      </c>
      <c r="F143" s="31">
        <v>6.7</v>
      </c>
      <c r="G143" s="31">
        <v>112.7</v>
      </c>
      <c r="H143" s="31">
        <v>0</v>
      </c>
      <c r="I143" s="31">
        <v>3.0000000000000001E-3</v>
      </c>
      <c r="J143" s="31">
        <v>11.43</v>
      </c>
      <c r="K143" s="31">
        <v>0</v>
      </c>
      <c r="L143" s="31">
        <v>0</v>
      </c>
      <c r="M143" s="31">
        <v>0</v>
      </c>
    </row>
    <row r="144" spans="1:13">
      <c r="A144">
        <v>1</v>
      </c>
      <c r="B144">
        <v>61</v>
      </c>
      <c r="C144" s="13">
        <v>9</v>
      </c>
      <c r="D144" s="26">
        <v>34184</v>
      </c>
      <c r="E144" s="31">
        <v>4.7</v>
      </c>
      <c r="F144" s="31">
        <v>2</v>
      </c>
      <c r="G144" s="31">
        <v>16.3</v>
      </c>
      <c r="H144" s="31">
        <v>0</v>
      </c>
      <c r="I144" s="31">
        <v>0</v>
      </c>
      <c r="J144" s="31">
        <v>0.44500000000000001</v>
      </c>
      <c r="K144" s="31">
        <v>0</v>
      </c>
      <c r="L144" s="31">
        <v>0</v>
      </c>
      <c r="M144" s="31">
        <v>0</v>
      </c>
    </row>
    <row r="145" spans="1:13">
      <c r="A145">
        <v>1</v>
      </c>
      <c r="B145">
        <v>61</v>
      </c>
      <c r="C145" s="13">
        <v>10</v>
      </c>
      <c r="D145" s="26">
        <v>34212</v>
      </c>
      <c r="E145" s="31">
        <v>40</v>
      </c>
      <c r="F145" s="31">
        <v>2</v>
      </c>
      <c r="G145" s="31">
        <v>5</v>
      </c>
      <c r="H145" s="31">
        <v>0</v>
      </c>
      <c r="I145" s="31">
        <v>1.7000000000000001E-2</v>
      </c>
      <c r="J145" s="31">
        <v>0.35899999999999999</v>
      </c>
      <c r="K145" s="31">
        <v>0</v>
      </c>
      <c r="L145" s="31">
        <v>0</v>
      </c>
      <c r="M145" s="31">
        <v>0</v>
      </c>
    </row>
    <row r="146" spans="1:13">
      <c r="A146">
        <v>1</v>
      </c>
      <c r="B146">
        <v>61</v>
      </c>
      <c r="C146" s="13">
        <v>11</v>
      </c>
      <c r="D146" s="26">
        <v>34247</v>
      </c>
      <c r="E146" s="31">
        <v>53</v>
      </c>
      <c r="F146" s="31">
        <v>2.7</v>
      </c>
      <c r="G146" s="31">
        <v>22.7</v>
      </c>
      <c r="H146" s="31">
        <v>0</v>
      </c>
      <c r="I146" s="31">
        <v>3.1E-2</v>
      </c>
      <c r="J146" s="31">
        <v>12.702999999999999</v>
      </c>
      <c r="K146" s="31">
        <v>0</v>
      </c>
      <c r="L146" s="31">
        <v>0</v>
      </c>
      <c r="M146" s="31">
        <v>0</v>
      </c>
    </row>
    <row r="147" spans="1:13">
      <c r="A147">
        <v>1</v>
      </c>
      <c r="B147">
        <v>61</v>
      </c>
      <c r="C147" s="13">
        <v>12</v>
      </c>
      <c r="D147" s="26">
        <v>34275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2.5008301155452339E-3</v>
      </c>
      <c r="M147" s="31">
        <v>2.5008301155452339E-3</v>
      </c>
    </row>
    <row r="148" spans="1:13">
      <c r="A148">
        <v>1</v>
      </c>
      <c r="B148">
        <v>73</v>
      </c>
      <c r="C148" s="13">
        <v>1</v>
      </c>
      <c r="D148" s="26">
        <v>33883</v>
      </c>
      <c r="E148" s="31">
        <v>2.2999999999999998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</row>
    <row r="149" spans="1:13">
      <c r="A149">
        <v>1</v>
      </c>
      <c r="B149">
        <v>73</v>
      </c>
      <c r="C149" s="13">
        <v>2</v>
      </c>
      <c r="D149" s="26">
        <v>33904</v>
      </c>
      <c r="E149" s="31">
        <v>8.3000000000000007</v>
      </c>
      <c r="F149" s="31">
        <v>0</v>
      </c>
      <c r="G149" s="31">
        <v>0.3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</row>
    <row r="150" spans="1:13">
      <c r="A150">
        <v>1</v>
      </c>
      <c r="B150">
        <v>73</v>
      </c>
      <c r="C150" s="13">
        <v>3</v>
      </c>
      <c r="D150" s="26">
        <v>33939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</row>
    <row r="151" spans="1:13">
      <c r="A151">
        <v>1</v>
      </c>
      <c r="B151">
        <v>73</v>
      </c>
      <c r="C151" s="13">
        <v>4</v>
      </c>
      <c r="D151" s="26">
        <v>33967</v>
      </c>
      <c r="E151" s="31">
        <v>3</v>
      </c>
      <c r="F151" s="31">
        <v>1.7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</row>
    <row r="152" spans="1:13">
      <c r="A152">
        <v>1</v>
      </c>
      <c r="B152">
        <v>73</v>
      </c>
      <c r="C152" s="13">
        <v>5</v>
      </c>
      <c r="D152" s="26">
        <v>33995</v>
      </c>
      <c r="E152" s="31">
        <v>1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</row>
    <row r="153" spans="1:13">
      <c r="A153">
        <v>1</v>
      </c>
      <c r="B153">
        <v>73</v>
      </c>
      <c r="C153" s="13">
        <v>6</v>
      </c>
      <c r="D153" s="26">
        <v>34030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</row>
    <row r="154" spans="1:13">
      <c r="A154">
        <v>1</v>
      </c>
      <c r="B154">
        <v>73</v>
      </c>
      <c r="C154" s="13">
        <v>7</v>
      </c>
      <c r="D154" s="26">
        <v>34058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</row>
    <row r="155" spans="1:13">
      <c r="A155">
        <v>1</v>
      </c>
      <c r="B155">
        <v>73</v>
      </c>
      <c r="C155" s="13">
        <v>8</v>
      </c>
      <c r="D155" s="26">
        <v>34086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0.03</v>
      </c>
      <c r="K155" s="31">
        <v>0</v>
      </c>
      <c r="L155" s="31">
        <v>0</v>
      </c>
      <c r="M155" s="31">
        <v>0</v>
      </c>
    </row>
    <row r="156" spans="1:13">
      <c r="A156">
        <v>1</v>
      </c>
      <c r="B156">
        <v>73</v>
      </c>
      <c r="C156" s="13">
        <v>9</v>
      </c>
      <c r="D156" s="26">
        <v>34114</v>
      </c>
      <c r="E156" s="31">
        <v>8.6999999999999993</v>
      </c>
      <c r="F156" s="31">
        <v>0.3</v>
      </c>
      <c r="G156" s="31">
        <v>26.7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</row>
    <row r="157" spans="1:13">
      <c r="A157">
        <v>1</v>
      </c>
      <c r="B157">
        <v>73</v>
      </c>
      <c r="C157" s="13">
        <v>10</v>
      </c>
      <c r="D157" s="26">
        <v>34149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3.3784173367044291E-2</v>
      </c>
      <c r="M157" s="31">
        <v>3.3784173367044291E-2</v>
      </c>
    </row>
    <row r="158" spans="1:13">
      <c r="A158">
        <v>1</v>
      </c>
      <c r="B158">
        <v>73</v>
      </c>
      <c r="C158" s="13">
        <v>11</v>
      </c>
      <c r="D158" s="26">
        <v>34184</v>
      </c>
      <c r="E158" s="31">
        <v>3</v>
      </c>
      <c r="F158" s="31">
        <v>0</v>
      </c>
      <c r="G158" s="31">
        <v>0.7</v>
      </c>
      <c r="H158" s="31">
        <v>0</v>
      </c>
      <c r="I158" s="31">
        <v>0</v>
      </c>
      <c r="J158" s="31">
        <v>0</v>
      </c>
      <c r="K158" s="31">
        <v>0</v>
      </c>
      <c r="L158" s="31">
        <v>4.6879874663801779E-2</v>
      </c>
      <c r="M158" s="31">
        <v>4.6879874663801779E-2</v>
      </c>
    </row>
    <row r="159" spans="1:13">
      <c r="A159">
        <v>1</v>
      </c>
      <c r="B159">
        <v>73</v>
      </c>
      <c r="C159" s="13">
        <v>12</v>
      </c>
      <c r="D159" s="26">
        <v>34205</v>
      </c>
      <c r="E159" s="31">
        <v>3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</row>
    <row r="160" spans="1:13">
      <c r="A160">
        <v>1</v>
      </c>
      <c r="B160">
        <v>73</v>
      </c>
      <c r="C160" s="13">
        <v>13</v>
      </c>
      <c r="D160" s="26">
        <v>34233</v>
      </c>
      <c r="E160" s="31">
        <v>9</v>
      </c>
      <c r="F160" s="31">
        <v>2</v>
      </c>
      <c r="G160" s="31">
        <v>2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</row>
    <row r="161" spans="1:13">
      <c r="A161">
        <v>1</v>
      </c>
      <c r="B161">
        <v>73</v>
      </c>
      <c r="C161" s="13">
        <v>14</v>
      </c>
      <c r="D161" s="26">
        <v>34261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3.8524001395937248E-3</v>
      </c>
      <c r="M161" s="31">
        <v>3.8524001395937248E-3</v>
      </c>
    </row>
    <row r="162" spans="1:13">
      <c r="A162">
        <v>1</v>
      </c>
      <c r="B162">
        <v>83</v>
      </c>
      <c r="C162" s="13">
        <v>1</v>
      </c>
      <c r="D162" s="26">
        <v>33946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8.9999999999999993E-3</v>
      </c>
      <c r="K162" s="31">
        <v>0</v>
      </c>
      <c r="L162" s="31">
        <v>0</v>
      </c>
      <c r="M162" s="31">
        <v>0</v>
      </c>
    </row>
    <row r="163" spans="1:13">
      <c r="A163">
        <v>1</v>
      </c>
      <c r="B163">
        <v>83</v>
      </c>
      <c r="C163" s="13">
        <v>2</v>
      </c>
      <c r="D163" s="26">
        <v>33974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1.6E-2</v>
      </c>
      <c r="K163" s="31">
        <v>0</v>
      </c>
      <c r="L163" s="31">
        <v>0</v>
      </c>
      <c r="M163" s="31">
        <v>0</v>
      </c>
    </row>
    <row r="164" spans="1:13">
      <c r="A164">
        <v>1</v>
      </c>
      <c r="B164">
        <v>83</v>
      </c>
      <c r="C164" s="13">
        <v>3</v>
      </c>
      <c r="D164" s="26">
        <v>34008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1.4999999999999999E-2</v>
      </c>
      <c r="K164" s="31">
        <v>0</v>
      </c>
      <c r="L164" s="31">
        <v>0</v>
      </c>
      <c r="M164" s="31">
        <v>0</v>
      </c>
    </row>
    <row r="165" spans="1:13">
      <c r="A165">
        <v>1</v>
      </c>
      <c r="B165">
        <v>83</v>
      </c>
      <c r="C165" s="13">
        <v>4</v>
      </c>
      <c r="D165" s="26">
        <v>34030</v>
      </c>
      <c r="E165" s="31">
        <v>0</v>
      </c>
      <c r="F165" s="31">
        <v>0</v>
      </c>
      <c r="G165" s="31">
        <v>0</v>
      </c>
      <c r="H165" s="31">
        <v>0</v>
      </c>
      <c r="I165" s="31">
        <v>6.3E-2</v>
      </c>
      <c r="J165" s="31">
        <v>0.126</v>
      </c>
      <c r="K165" s="31">
        <v>0</v>
      </c>
      <c r="L165" s="31">
        <v>0</v>
      </c>
      <c r="M165" s="31">
        <v>0</v>
      </c>
    </row>
    <row r="166" spans="1:13">
      <c r="A166">
        <v>1</v>
      </c>
      <c r="B166">
        <v>83</v>
      </c>
      <c r="C166" s="13">
        <v>5</v>
      </c>
      <c r="D166" s="26">
        <v>34078</v>
      </c>
      <c r="E166" s="31">
        <v>0.7</v>
      </c>
      <c r="F166" s="31">
        <v>0.3</v>
      </c>
      <c r="G166" s="31">
        <v>0</v>
      </c>
      <c r="H166" s="31">
        <v>0</v>
      </c>
      <c r="I166" s="31">
        <v>7.0000000000000001E-3</v>
      </c>
      <c r="J166" s="31">
        <v>2.1999999999999999E-2</v>
      </c>
      <c r="K166" s="31">
        <v>0</v>
      </c>
      <c r="L166" s="31">
        <v>0</v>
      </c>
      <c r="M166" s="31">
        <v>0</v>
      </c>
    </row>
    <row r="167" spans="1:13">
      <c r="A167">
        <v>1</v>
      </c>
      <c r="B167">
        <v>83</v>
      </c>
      <c r="C167" s="13">
        <v>6</v>
      </c>
      <c r="D167" s="26">
        <v>34113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1.9E-2</v>
      </c>
      <c r="K167" s="31">
        <v>0</v>
      </c>
      <c r="L167" s="31">
        <v>6.1892258253914416E-2</v>
      </c>
      <c r="M167" s="31">
        <v>6.1892258253914416E-2</v>
      </c>
    </row>
    <row r="168" spans="1:13">
      <c r="A168">
        <v>1</v>
      </c>
      <c r="B168">
        <v>83</v>
      </c>
      <c r="C168" s="13">
        <v>7</v>
      </c>
      <c r="D168" s="26">
        <v>34127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8.0000000000000002E-3</v>
      </c>
      <c r="K168" s="31">
        <v>0</v>
      </c>
      <c r="L168" s="31">
        <v>0</v>
      </c>
      <c r="M168" s="31">
        <v>0</v>
      </c>
    </row>
    <row r="169" spans="1:13">
      <c r="A169">
        <v>1</v>
      </c>
      <c r="B169">
        <v>83</v>
      </c>
      <c r="C169" s="13">
        <v>8</v>
      </c>
      <c r="D169" s="26">
        <v>34148</v>
      </c>
      <c r="E169" s="31">
        <v>0</v>
      </c>
      <c r="F169" s="31">
        <v>0</v>
      </c>
      <c r="G169" s="31">
        <v>0</v>
      </c>
      <c r="H169" s="31">
        <v>0.3</v>
      </c>
      <c r="I169" s="31">
        <v>0</v>
      </c>
      <c r="J169" s="31">
        <v>0.01</v>
      </c>
      <c r="K169" s="31">
        <v>0</v>
      </c>
      <c r="L169" s="31">
        <v>6.2099037382949827E-2</v>
      </c>
      <c r="M169" s="31">
        <v>6.2099037382949827E-2</v>
      </c>
    </row>
    <row r="170" spans="1:13">
      <c r="A170">
        <v>1</v>
      </c>
      <c r="B170">
        <v>83</v>
      </c>
      <c r="C170" s="13">
        <v>9</v>
      </c>
      <c r="D170" s="26">
        <v>34183</v>
      </c>
      <c r="E170" s="31">
        <v>17</v>
      </c>
      <c r="F170" s="31">
        <v>7.3</v>
      </c>
      <c r="G170" s="31">
        <v>1</v>
      </c>
      <c r="H170" s="31">
        <v>0.3</v>
      </c>
      <c r="I170" s="31">
        <v>0.126</v>
      </c>
      <c r="J170" s="31">
        <v>21.402999999999999</v>
      </c>
      <c r="K170" s="31">
        <v>0</v>
      </c>
      <c r="L170" s="31">
        <v>0</v>
      </c>
      <c r="M170" s="31">
        <v>0</v>
      </c>
    </row>
    <row r="171" spans="1:13">
      <c r="A171">
        <v>1</v>
      </c>
      <c r="B171">
        <v>83</v>
      </c>
      <c r="C171" s="13">
        <v>10</v>
      </c>
      <c r="D171" s="26">
        <v>34211</v>
      </c>
      <c r="E171" s="31">
        <v>36.299999999999997</v>
      </c>
      <c r="F171" s="31">
        <v>3.3</v>
      </c>
      <c r="G171" s="31">
        <v>3</v>
      </c>
      <c r="H171" s="31">
        <v>0</v>
      </c>
      <c r="I171" s="31">
        <v>0</v>
      </c>
      <c r="J171" s="31">
        <v>7.5490000000000004</v>
      </c>
      <c r="K171" s="31">
        <v>0</v>
      </c>
      <c r="L171" s="31">
        <v>0</v>
      </c>
      <c r="M171" s="31">
        <v>0</v>
      </c>
    </row>
    <row r="172" spans="1:13">
      <c r="A172">
        <v>1</v>
      </c>
      <c r="B172">
        <v>83</v>
      </c>
      <c r="C172" s="13">
        <v>11</v>
      </c>
      <c r="D172" s="26">
        <v>34246</v>
      </c>
      <c r="E172" s="31">
        <v>0.3</v>
      </c>
      <c r="F172" s="31">
        <v>0</v>
      </c>
      <c r="G172" s="31">
        <v>0</v>
      </c>
      <c r="H172" s="31">
        <v>0</v>
      </c>
      <c r="I172" s="31">
        <v>0</v>
      </c>
      <c r="J172" s="31">
        <v>0.57999999999999996</v>
      </c>
      <c r="K172" s="31">
        <v>0</v>
      </c>
      <c r="L172" s="31">
        <v>0</v>
      </c>
      <c r="M172" s="31">
        <v>0</v>
      </c>
    </row>
    <row r="173" spans="1:13">
      <c r="A173">
        <v>1</v>
      </c>
      <c r="B173">
        <v>83</v>
      </c>
      <c r="C173" s="13">
        <v>12</v>
      </c>
      <c r="D173" s="26">
        <v>34274</v>
      </c>
      <c r="E173" s="31">
        <v>0</v>
      </c>
      <c r="F173" s="31">
        <v>0</v>
      </c>
      <c r="G173" s="31">
        <v>0</v>
      </c>
      <c r="H173" s="31">
        <v>0</v>
      </c>
      <c r="I173" s="31">
        <v>6.2E-2</v>
      </c>
      <c r="J173" s="31">
        <v>0.56000000000000005</v>
      </c>
      <c r="K173" s="31">
        <v>0</v>
      </c>
      <c r="L173" s="31">
        <v>0</v>
      </c>
      <c r="M173" s="31">
        <v>0</v>
      </c>
    </row>
    <row r="174" spans="1:13">
      <c r="A174">
        <v>1</v>
      </c>
      <c r="B174">
        <v>91</v>
      </c>
      <c r="C174" s="13">
        <v>1</v>
      </c>
      <c r="D174" s="26">
        <v>33939</v>
      </c>
      <c r="E174" s="31">
        <v>0.7</v>
      </c>
      <c r="F174" s="31">
        <v>0</v>
      </c>
      <c r="G174" s="31">
        <v>0</v>
      </c>
      <c r="H174" s="31">
        <v>0</v>
      </c>
      <c r="I174" s="31">
        <v>0</v>
      </c>
      <c r="J174" s="31">
        <v>7.4999999999999997E-2</v>
      </c>
      <c r="K174" s="31">
        <v>0</v>
      </c>
      <c r="L174" s="31">
        <v>0</v>
      </c>
      <c r="M174" s="31">
        <v>0</v>
      </c>
    </row>
    <row r="175" spans="1:13">
      <c r="A175">
        <v>1</v>
      </c>
      <c r="B175">
        <v>91</v>
      </c>
      <c r="C175" s="13">
        <v>2</v>
      </c>
      <c r="D175" s="26">
        <v>33967</v>
      </c>
      <c r="E175" s="31">
        <v>3</v>
      </c>
      <c r="F175" s="31">
        <v>1.3</v>
      </c>
      <c r="G175" s="31">
        <v>0</v>
      </c>
      <c r="H175" s="31">
        <v>0</v>
      </c>
      <c r="I175" s="31">
        <v>0</v>
      </c>
      <c r="J175" s="31">
        <v>4.4999999999999998E-2</v>
      </c>
      <c r="K175" s="31">
        <v>0</v>
      </c>
      <c r="L175" s="31">
        <v>0</v>
      </c>
      <c r="M175" s="31">
        <v>0</v>
      </c>
    </row>
    <row r="176" spans="1:13">
      <c r="A176">
        <v>1</v>
      </c>
      <c r="B176">
        <v>91</v>
      </c>
      <c r="C176" s="13">
        <v>3</v>
      </c>
      <c r="D176" s="26">
        <v>33995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2.1999999999999999E-2</v>
      </c>
      <c r="K176" s="31">
        <v>0</v>
      </c>
      <c r="L176" s="31">
        <v>0</v>
      </c>
      <c r="M176" s="31">
        <v>0</v>
      </c>
    </row>
    <row r="177" spans="1:13">
      <c r="A177">
        <v>1</v>
      </c>
      <c r="B177">
        <v>91</v>
      </c>
      <c r="C177" s="13">
        <v>4</v>
      </c>
      <c r="D177" s="26">
        <v>34030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1.2E-2</v>
      </c>
      <c r="K177" s="31">
        <v>0</v>
      </c>
      <c r="L177" s="31">
        <v>5.2749398894224912E-2</v>
      </c>
      <c r="M177" s="31">
        <v>5.2749398894224912E-2</v>
      </c>
    </row>
    <row r="178" spans="1:13">
      <c r="A178">
        <v>1</v>
      </c>
      <c r="B178">
        <v>91</v>
      </c>
      <c r="C178" s="13">
        <v>5</v>
      </c>
      <c r="D178" s="26">
        <v>34058</v>
      </c>
      <c r="E178" s="31">
        <v>102.3</v>
      </c>
      <c r="F178" s="31">
        <v>2.7</v>
      </c>
      <c r="G178" s="31">
        <v>2.7</v>
      </c>
      <c r="H178" s="31">
        <v>0</v>
      </c>
      <c r="I178" s="31">
        <v>0</v>
      </c>
      <c r="J178" s="31">
        <v>0.64</v>
      </c>
      <c r="K178" s="31">
        <v>1.278E-2</v>
      </c>
      <c r="L178" s="31">
        <v>0</v>
      </c>
      <c r="M178" s="31">
        <v>1.278E-2</v>
      </c>
    </row>
    <row r="179" spans="1:13">
      <c r="A179">
        <v>1</v>
      </c>
      <c r="B179">
        <v>91</v>
      </c>
      <c r="C179" s="13">
        <v>6</v>
      </c>
      <c r="D179" s="26">
        <v>34086</v>
      </c>
      <c r="E179" s="31">
        <v>10.7</v>
      </c>
      <c r="F179" s="31">
        <v>0</v>
      </c>
      <c r="G179" s="31">
        <v>0</v>
      </c>
      <c r="H179" s="31">
        <v>0</v>
      </c>
      <c r="I179" s="31">
        <v>0</v>
      </c>
      <c r="J179" s="31">
        <v>7.9000000000000001E-2</v>
      </c>
      <c r="K179" s="31">
        <v>0</v>
      </c>
      <c r="L179" s="31">
        <v>2.3920878969019229E-2</v>
      </c>
      <c r="M179" s="31">
        <v>2.3920878969019229E-2</v>
      </c>
    </row>
    <row r="180" spans="1:13">
      <c r="A180">
        <v>1</v>
      </c>
      <c r="B180">
        <v>91</v>
      </c>
      <c r="C180" s="13">
        <v>7</v>
      </c>
      <c r="D180" s="26">
        <v>34114</v>
      </c>
      <c r="E180" s="31">
        <v>10.7</v>
      </c>
      <c r="F180" s="31">
        <v>0</v>
      </c>
      <c r="G180" s="31">
        <v>0</v>
      </c>
      <c r="H180" s="31">
        <v>0</v>
      </c>
      <c r="I180" s="31">
        <v>0</v>
      </c>
      <c r="J180" s="31">
        <v>4.2999999999999997E-2</v>
      </c>
      <c r="K180" s="31">
        <v>0</v>
      </c>
      <c r="L180" s="31">
        <v>0</v>
      </c>
      <c r="M180" s="31">
        <v>0</v>
      </c>
    </row>
    <row r="181" spans="1:13">
      <c r="A181">
        <v>1</v>
      </c>
      <c r="B181">
        <v>91</v>
      </c>
      <c r="C181" s="13">
        <v>8</v>
      </c>
      <c r="D181" s="26">
        <v>34149</v>
      </c>
      <c r="E181" s="31">
        <v>2.7</v>
      </c>
      <c r="F181" s="31">
        <v>0</v>
      </c>
      <c r="G181" s="31">
        <v>4.3</v>
      </c>
      <c r="H181" s="31">
        <v>0</v>
      </c>
      <c r="I181" s="31">
        <v>0</v>
      </c>
      <c r="J181" s="31">
        <v>0.59</v>
      </c>
      <c r="K181" s="31">
        <v>0</v>
      </c>
      <c r="L181" s="31">
        <v>0</v>
      </c>
      <c r="M181" s="31">
        <v>0</v>
      </c>
    </row>
    <row r="182" spans="1:13">
      <c r="A182">
        <v>1</v>
      </c>
      <c r="B182">
        <v>91</v>
      </c>
      <c r="C182" s="13">
        <v>9</v>
      </c>
      <c r="D182" s="26">
        <v>34184</v>
      </c>
      <c r="E182" s="31">
        <v>6</v>
      </c>
      <c r="F182" s="31">
        <v>0</v>
      </c>
      <c r="G182" s="31">
        <v>2.7</v>
      </c>
      <c r="H182" s="31">
        <v>0</v>
      </c>
      <c r="I182" s="31">
        <v>0</v>
      </c>
      <c r="J182" s="31">
        <v>0.189</v>
      </c>
      <c r="K182" s="31">
        <v>0</v>
      </c>
      <c r="L182" s="31">
        <v>0</v>
      </c>
      <c r="M182" s="31">
        <v>0</v>
      </c>
    </row>
    <row r="183" spans="1:13">
      <c r="A183">
        <v>1</v>
      </c>
      <c r="B183">
        <v>91</v>
      </c>
      <c r="C183" s="13">
        <v>10</v>
      </c>
      <c r="D183" s="26">
        <v>34205</v>
      </c>
      <c r="E183" s="31">
        <v>3.7</v>
      </c>
      <c r="F183" s="31">
        <v>0</v>
      </c>
      <c r="G183" s="31">
        <v>1.7</v>
      </c>
      <c r="H183" s="31">
        <v>0</v>
      </c>
      <c r="I183" s="31">
        <v>0</v>
      </c>
      <c r="J183" s="31">
        <v>5.3999999999999999E-2</v>
      </c>
      <c r="K183" s="31">
        <v>0</v>
      </c>
      <c r="L183" s="31">
        <v>7.7475076913382485E-2</v>
      </c>
      <c r="M183" s="31">
        <v>7.7475076913382485E-2</v>
      </c>
    </row>
    <row r="184" spans="1:13">
      <c r="A184">
        <v>1</v>
      </c>
      <c r="B184">
        <v>91</v>
      </c>
      <c r="C184" s="13">
        <v>11</v>
      </c>
      <c r="D184" s="26">
        <v>34233</v>
      </c>
      <c r="E184" s="31">
        <v>4</v>
      </c>
      <c r="F184" s="31">
        <v>1</v>
      </c>
      <c r="G184" s="31">
        <v>1</v>
      </c>
      <c r="H184" s="31">
        <v>0</v>
      </c>
      <c r="I184" s="31">
        <v>0</v>
      </c>
      <c r="J184" s="31">
        <v>3.5999999999999997E-2</v>
      </c>
      <c r="K184" s="31">
        <v>0</v>
      </c>
      <c r="L184" s="31">
        <v>0</v>
      </c>
      <c r="M184" s="31">
        <v>0</v>
      </c>
    </row>
    <row r="185" spans="1:13">
      <c r="A185">
        <v>1</v>
      </c>
      <c r="B185">
        <v>91</v>
      </c>
      <c r="C185" s="13">
        <v>12</v>
      </c>
      <c r="D185" s="26">
        <v>34275</v>
      </c>
      <c r="E185" s="31">
        <v>0.3</v>
      </c>
      <c r="F185" s="31">
        <v>0</v>
      </c>
      <c r="G185" s="31">
        <v>0</v>
      </c>
      <c r="H185" s="31">
        <v>0</v>
      </c>
      <c r="I185" s="31">
        <v>0</v>
      </c>
      <c r="J185" s="31">
        <v>2.1000000000000001E-2</v>
      </c>
      <c r="K185" s="31">
        <v>0</v>
      </c>
      <c r="L185" s="31">
        <v>1.5565815655713834E-2</v>
      </c>
      <c r="M185" s="31">
        <v>1.5565815655713834E-2</v>
      </c>
    </row>
    <row r="186" spans="1:13">
      <c r="A186">
        <v>1</v>
      </c>
      <c r="B186">
        <v>91</v>
      </c>
      <c r="C186" s="13">
        <v>13</v>
      </c>
      <c r="D186" s="20">
        <v>34233</v>
      </c>
      <c r="E186" s="31">
        <v>9</v>
      </c>
      <c r="F186" s="31">
        <v>2</v>
      </c>
      <c r="G186" s="31">
        <v>2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</row>
    <row r="187" spans="1:13">
      <c r="A187">
        <v>1</v>
      </c>
      <c r="B187">
        <v>96</v>
      </c>
      <c r="C187" s="13">
        <v>1</v>
      </c>
      <c r="D187" s="26">
        <v>33980</v>
      </c>
      <c r="E187" s="31">
        <v>0.3</v>
      </c>
      <c r="F187" s="31">
        <v>0.3</v>
      </c>
      <c r="G187" s="31">
        <v>0.3</v>
      </c>
      <c r="H187" s="31">
        <v>0</v>
      </c>
      <c r="I187" s="31">
        <v>0</v>
      </c>
      <c r="J187" s="31">
        <v>2.4E-2</v>
      </c>
      <c r="K187" s="31">
        <v>0</v>
      </c>
      <c r="L187" s="31">
        <v>0</v>
      </c>
      <c r="M187" s="31">
        <v>0</v>
      </c>
    </row>
    <row r="188" spans="1:13">
      <c r="A188">
        <v>1</v>
      </c>
      <c r="B188">
        <v>96</v>
      </c>
      <c r="C188" s="13">
        <v>2</v>
      </c>
      <c r="D188" s="26">
        <v>34036</v>
      </c>
      <c r="E188" s="31">
        <v>0.3</v>
      </c>
      <c r="F188" s="31">
        <v>0.3</v>
      </c>
      <c r="G188" s="31">
        <v>0</v>
      </c>
      <c r="H188" s="31">
        <v>0</v>
      </c>
      <c r="I188" s="31">
        <v>0</v>
      </c>
      <c r="J188" s="31">
        <v>2.5000000000000001E-2</v>
      </c>
      <c r="K188" s="31">
        <v>0</v>
      </c>
      <c r="L188" s="31">
        <v>0</v>
      </c>
      <c r="M188" s="31">
        <v>0</v>
      </c>
    </row>
    <row r="189" spans="1:13">
      <c r="A189">
        <v>1</v>
      </c>
      <c r="B189">
        <v>96</v>
      </c>
      <c r="C189" s="13">
        <v>3</v>
      </c>
      <c r="D189" s="26">
        <v>34099</v>
      </c>
      <c r="E189" s="31">
        <v>0.3</v>
      </c>
      <c r="F189" s="31">
        <v>0</v>
      </c>
      <c r="G189" s="31">
        <v>0</v>
      </c>
      <c r="H189" s="31">
        <v>0</v>
      </c>
      <c r="I189" s="31">
        <v>0</v>
      </c>
      <c r="J189" s="31">
        <v>2.5999999999999999E-2</v>
      </c>
      <c r="K189" s="31">
        <v>0</v>
      </c>
      <c r="L189" s="31">
        <v>0</v>
      </c>
      <c r="M189" s="31">
        <v>0</v>
      </c>
    </row>
    <row r="190" spans="1:13">
      <c r="A190">
        <v>1</v>
      </c>
      <c r="B190">
        <v>96</v>
      </c>
      <c r="C190" s="13">
        <v>4</v>
      </c>
      <c r="D190" s="26">
        <v>34162</v>
      </c>
      <c r="E190" s="31">
        <v>2.7</v>
      </c>
      <c r="F190" s="31">
        <v>0.7</v>
      </c>
      <c r="G190" s="31">
        <v>0</v>
      </c>
      <c r="H190" s="31">
        <v>0</v>
      </c>
      <c r="I190" s="31">
        <v>0</v>
      </c>
      <c r="J190" s="31">
        <v>5.3789999999999996</v>
      </c>
      <c r="K190" s="31">
        <v>0</v>
      </c>
      <c r="L190" s="31">
        <v>0</v>
      </c>
      <c r="M190" s="31">
        <v>0</v>
      </c>
    </row>
    <row r="191" spans="1:13">
      <c r="A191">
        <v>1</v>
      </c>
      <c r="B191">
        <v>96</v>
      </c>
      <c r="C191" s="13">
        <v>5</v>
      </c>
      <c r="D191" s="26">
        <v>34225</v>
      </c>
      <c r="E191" s="31">
        <v>0.3</v>
      </c>
      <c r="F191" s="31">
        <v>0</v>
      </c>
      <c r="G191" s="31">
        <v>0</v>
      </c>
      <c r="H191" s="31">
        <v>0</v>
      </c>
      <c r="I191" s="31">
        <v>0</v>
      </c>
      <c r="J191" s="31">
        <v>1.4E-2</v>
      </c>
      <c r="K191" s="31">
        <v>0</v>
      </c>
      <c r="L191" s="31">
        <v>0.16293297605390333</v>
      </c>
      <c r="M191" s="31">
        <v>0.16293297605390333</v>
      </c>
    </row>
    <row r="192" spans="1:13">
      <c r="A192">
        <v>1</v>
      </c>
      <c r="B192">
        <v>96</v>
      </c>
      <c r="C192" s="13">
        <v>6</v>
      </c>
      <c r="D192" s="26">
        <v>34281</v>
      </c>
      <c r="E192" s="31">
        <v>0.3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</row>
    <row r="193" spans="1:13">
      <c r="A193">
        <v>1</v>
      </c>
      <c r="B193">
        <v>97</v>
      </c>
      <c r="C193" s="13">
        <v>1</v>
      </c>
      <c r="D193" s="26">
        <v>34093</v>
      </c>
      <c r="E193" s="31">
        <v>0.3</v>
      </c>
      <c r="F193" s="31">
        <v>0</v>
      </c>
      <c r="G193" s="31">
        <v>0.3</v>
      </c>
      <c r="H193" s="31">
        <v>0</v>
      </c>
      <c r="I193" s="31">
        <v>0</v>
      </c>
      <c r="J193" s="31">
        <v>1.2999999999999999E-2</v>
      </c>
      <c r="K193" s="31">
        <v>0</v>
      </c>
      <c r="L193" s="31">
        <v>0</v>
      </c>
      <c r="M193" s="31">
        <v>0</v>
      </c>
    </row>
    <row r="194" spans="1:13">
      <c r="A194">
        <v>1</v>
      </c>
      <c r="B194">
        <v>97</v>
      </c>
      <c r="C194" s="13">
        <v>2</v>
      </c>
      <c r="D194" s="26">
        <v>34107</v>
      </c>
      <c r="E194" s="31">
        <v>0.3</v>
      </c>
      <c r="F194" s="31">
        <v>0</v>
      </c>
      <c r="G194" s="31">
        <v>0</v>
      </c>
      <c r="H194" s="31">
        <v>0</v>
      </c>
      <c r="I194" s="31">
        <v>0</v>
      </c>
      <c r="J194" s="31">
        <v>2E-3</v>
      </c>
      <c r="K194" s="31">
        <v>0</v>
      </c>
      <c r="L194" s="31">
        <v>0</v>
      </c>
      <c r="M194" s="31">
        <v>0</v>
      </c>
    </row>
    <row r="195" spans="1:13">
      <c r="A195">
        <v>1</v>
      </c>
      <c r="B195">
        <v>97</v>
      </c>
      <c r="C195" s="13">
        <v>3</v>
      </c>
      <c r="D195" s="26">
        <v>34142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9.5200000000000007E-3</v>
      </c>
      <c r="L195" s="31">
        <v>0</v>
      </c>
      <c r="M195" s="31">
        <v>9.5200000000000007E-3</v>
      </c>
    </row>
    <row r="196" spans="1:13">
      <c r="A196">
        <v>1</v>
      </c>
      <c r="B196">
        <v>97</v>
      </c>
      <c r="C196" s="13">
        <v>4</v>
      </c>
      <c r="D196" s="26">
        <v>34170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</row>
    <row r="197" spans="1:13">
      <c r="A197">
        <v>1</v>
      </c>
      <c r="B197">
        <v>97</v>
      </c>
      <c r="C197" s="13">
        <v>5</v>
      </c>
      <c r="D197" s="26">
        <v>34198</v>
      </c>
      <c r="E197" s="31">
        <v>1</v>
      </c>
      <c r="F197" s="31">
        <v>0</v>
      </c>
      <c r="G197" s="31">
        <v>0</v>
      </c>
      <c r="H197" s="31">
        <v>0</v>
      </c>
      <c r="I197" s="31">
        <v>0</v>
      </c>
      <c r="J197" s="31">
        <v>8.0000000000000002E-3</v>
      </c>
      <c r="K197" s="31">
        <v>0</v>
      </c>
      <c r="L197" s="31">
        <v>0</v>
      </c>
      <c r="M197" s="31">
        <v>0</v>
      </c>
    </row>
    <row r="198" spans="1:13">
      <c r="A198">
        <v>1</v>
      </c>
      <c r="B198">
        <v>97</v>
      </c>
      <c r="C198" s="13">
        <v>6</v>
      </c>
      <c r="D198" s="26">
        <v>34233</v>
      </c>
      <c r="E198" s="31">
        <v>2</v>
      </c>
      <c r="F198" s="31">
        <v>0</v>
      </c>
      <c r="G198" s="31">
        <v>0</v>
      </c>
      <c r="H198" s="31">
        <v>0</v>
      </c>
      <c r="I198" s="31">
        <v>0</v>
      </c>
      <c r="J198" s="31">
        <v>8.0000000000000002E-3</v>
      </c>
      <c r="K198" s="31">
        <v>0</v>
      </c>
      <c r="L198" s="31">
        <v>0</v>
      </c>
      <c r="M198" s="31">
        <v>0</v>
      </c>
    </row>
    <row r="199" spans="1:13">
      <c r="A199">
        <v>1</v>
      </c>
      <c r="B199">
        <v>97</v>
      </c>
      <c r="C199" s="13">
        <v>7</v>
      </c>
      <c r="D199" s="26">
        <v>34261</v>
      </c>
      <c r="E199" s="31">
        <v>1.7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</row>
    <row r="200" spans="1:13">
      <c r="A200">
        <v>1</v>
      </c>
      <c r="B200">
        <v>97</v>
      </c>
      <c r="C200" s="13">
        <v>8</v>
      </c>
      <c r="D200" s="26">
        <v>34289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</row>
    <row r="201" spans="1:13">
      <c r="A201">
        <v>1</v>
      </c>
      <c r="B201">
        <v>97</v>
      </c>
      <c r="C201" s="13">
        <v>9</v>
      </c>
      <c r="D201" s="26">
        <v>34310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</row>
    <row r="202" spans="1:13">
      <c r="A202">
        <v>1</v>
      </c>
      <c r="B202">
        <v>97</v>
      </c>
      <c r="C202" s="13">
        <v>10</v>
      </c>
      <c r="D202" s="26">
        <v>34338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</row>
    <row r="203" spans="1:13">
      <c r="A203">
        <v>1</v>
      </c>
      <c r="B203">
        <v>97</v>
      </c>
      <c r="C203" s="13">
        <v>11</v>
      </c>
      <c r="D203" s="26">
        <v>34373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</row>
    <row r="204" spans="1:13">
      <c r="A204">
        <v>1</v>
      </c>
      <c r="B204">
        <v>97</v>
      </c>
      <c r="C204" s="13">
        <v>12</v>
      </c>
      <c r="D204" s="26">
        <v>34401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</row>
    <row r="205" spans="1:13">
      <c r="A205">
        <v>1</v>
      </c>
      <c r="B205">
        <v>99</v>
      </c>
      <c r="C205" s="13">
        <v>1</v>
      </c>
      <c r="D205" s="26">
        <v>34051</v>
      </c>
      <c r="E205" s="31">
        <v>0</v>
      </c>
      <c r="F205" s="31">
        <v>0</v>
      </c>
      <c r="G205" s="31">
        <v>0</v>
      </c>
      <c r="H205" s="31">
        <v>0</v>
      </c>
      <c r="I205" s="31">
        <v>5.0000000000000001E-3</v>
      </c>
      <c r="J205" s="31">
        <v>0</v>
      </c>
      <c r="K205" s="31">
        <v>0</v>
      </c>
      <c r="L205" s="31">
        <v>0</v>
      </c>
      <c r="M205" s="31">
        <v>0</v>
      </c>
    </row>
    <row r="206" spans="1:13">
      <c r="A206">
        <v>1</v>
      </c>
      <c r="B206">
        <v>99</v>
      </c>
      <c r="C206" s="13">
        <v>2</v>
      </c>
      <c r="D206" s="26">
        <v>34087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</row>
    <row r="207" spans="1:13">
      <c r="A207">
        <v>1</v>
      </c>
      <c r="B207">
        <v>99</v>
      </c>
      <c r="C207" s="13">
        <v>3</v>
      </c>
      <c r="D207" s="26">
        <v>34107</v>
      </c>
      <c r="E207" s="31">
        <v>41.3</v>
      </c>
      <c r="F207" s="31">
        <v>0</v>
      </c>
      <c r="G207" s="31">
        <v>19.3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</row>
    <row r="208" spans="1:13">
      <c r="A208">
        <v>1</v>
      </c>
      <c r="B208">
        <v>99</v>
      </c>
      <c r="C208" s="13">
        <v>4</v>
      </c>
      <c r="D208" s="26">
        <v>34142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0.21199999999999999</v>
      </c>
      <c r="L208" s="31">
        <v>0.18436816789184846</v>
      </c>
      <c r="M208" s="31">
        <v>0.39636816789184848</v>
      </c>
    </row>
    <row r="209" spans="1:13">
      <c r="A209">
        <v>1</v>
      </c>
      <c r="B209">
        <v>99</v>
      </c>
      <c r="C209" s="13">
        <v>5</v>
      </c>
      <c r="D209" s="26">
        <v>34170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</row>
    <row r="210" spans="1:13">
      <c r="A210">
        <v>1</v>
      </c>
      <c r="B210">
        <v>99</v>
      </c>
      <c r="C210" s="13">
        <v>6</v>
      </c>
      <c r="D210" s="26">
        <v>34198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</row>
    <row r="211" spans="1:13">
      <c r="A211">
        <v>1</v>
      </c>
      <c r="B211">
        <v>99</v>
      </c>
      <c r="C211" s="13">
        <v>7</v>
      </c>
      <c r="D211" s="26">
        <v>34233</v>
      </c>
      <c r="E211" s="31">
        <v>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</row>
    <row r="212" spans="1:13">
      <c r="A212">
        <v>1</v>
      </c>
      <c r="B212">
        <v>99</v>
      </c>
      <c r="C212" s="13">
        <v>8</v>
      </c>
      <c r="D212" s="26">
        <v>34261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</row>
    <row r="213" spans="1:13">
      <c r="A213">
        <v>1</v>
      </c>
      <c r="B213">
        <v>99</v>
      </c>
      <c r="C213" s="13">
        <v>9</v>
      </c>
      <c r="D213" s="26">
        <v>34289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</row>
    <row r="214" spans="1:13">
      <c r="A214">
        <v>1</v>
      </c>
      <c r="B214">
        <v>99</v>
      </c>
      <c r="C214" s="13">
        <v>10</v>
      </c>
      <c r="D214" s="26">
        <v>34310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</row>
    <row r="215" spans="1:13">
      <c r="A215">
        <v>1</v>
      </c>
      <c r="B215">
        <v>99</v>
      </c>
      <c r="C215" s="13">
        <v>11</v>
      </c>
      <c r="D215" s="26">
        <v>34338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</row>
    <row r="216" spans="1:13">
      <c r="A216">
        <v>1</v>
      </c>
      <c r="B216">
        <v>99</v>
      </c>
      <c r="C216" s="13">
        <v>12</v>
      </c>
      <c r="D216" s="26">
        <v>34373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</row>
    <row r="217" spans="1:13">
      <c r="A217">
        <v>1</v>
      </c>
      <c r="B217">
        <v>101</v>
      </c>
      <c r="C217" s="13">
        <v>1</v>
      </c>
      <c r="D217" s="26">
        <v>34310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</row>
    <row r="218" spans="1:13">
      <c r="A218">
        <v>1</v>
      </c>
      <c r="B218">
        <v>101</v>
      </c>
      <c r="C218" s="13">
        <v>2</v>
      </c>
      <c r="D218" s="26">
        <v>34373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</row>
    <row r="219" spans="1:13">
      <c r="A219">
        <v>1</v>
      </c>
      <c r="B219">
        <v>101</v>
      </c>
      <c r="C219" s="13">
        <v>3</v>
      </c>
      <c r="D219" s="26">
        <v>34401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</row>
    <row r="220" spans="1:13">
      <c r="A220">
        <v>1</v>
      </c>
      <c r="B220">
        <v>101</v>
      </c>
      <c r="C220" s="13">
        <v>4</v>
      </c>
      <c r="D220" s="26">
        <v>34458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</row>
    <row r="221" spans="1:13">
      <c r="A221">
        <v>1</v>
      </c>
      <c r="B221">
        <v>101</v>
      </c>
      <c r="C221" s="13">
        <v>5</v>
      </c>
      <c r="D221" s="26">
        <v>34478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</row>
    <row r="222" spans="1:13">
      <c r="A222">
        <v>1</v>
      </c>
      <c r="B222">
        <v>101</v>
      </c>
      <c r="C222" s="13">
        <v>6</v>
      </c>
      <c r="D222" s="26">
        <v>34603</v>
      </c>
      <c r="E222" s="31">
        <v>15</v>
      </c>
      <c r="F222" s="31">
        <v>0</v>
      </c>
      <c r="G222" s="31">
        <v>12.3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</row>
    <row r="223" spans="1:13">
      <c r="A223">
        <v>1</v>
      </c>
      <c r="B223">
        <v>101</v>
      </c>
      <c r="C223" s="13">
        <v>7</v>
      </c>
      <c r="D223" s="26">
        <v>34638</v>
      </c>
      <c r="E223" s="31">
        <v>24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</row>
    <row r="224" spans="1:13">
      <c r="A224">
        <v>1</v>
      </c>
      <c r="B224">
        <v>101</v>
      </c>
      <c r="C224" s="13">
        <v>8</v>
      </c>
      <c r="D224" s="26">
        <v>34673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</row>
    <row r="225" spans="1:13">
      <c r="A225">
        <v>2</v>
      </c>
      <c r="B225" s="13" t="s">
        <v>162</v>
      </c>
      <c r="C225" s="13">
        <v>1</v>
      </c>
      <c r="D225" s="20">
        <v>35957</v>
      </c>
      <c r="E225" s="31">
        <v>200</v>
      </c>
      <c r="F225" s="31">
        <v>200</v>
      </c>
      <c r="G225" s="31">
        <v>200</v>
      </c>
      <c r="H225" s="31"/>
      <c r="I225" s="31">
        <v>4.7539999999999996</v>
      </c>
      <c r="J225" s="31">
        <v>8.8970000000000002</v>
      </c>
      <c r="K225" s="31">
        <v>0</v>
      </c>
      <c r="L225" s="31"/>
      <c r="M225" s="31">
        <v>0</v>
      </c>
    </row>
    <row r="226" spans="1:13">
      <c r="A226">
        <v>2</v>
      </c>
      <c r="B226" s="13" t="s">
        <v>593</v>
      </c>
      <c r="C226" s="13">
        <v>1</v>
      </c>
      <c r="D226" s="20">
        <v>35585</v>
      </c>
      <c r="E226" s="31">
        <v>0</v>
      </c>
      <c r="F226" s="31">
        <v>0</v>
      </c>
      <c r="G226" s="31">
        <v>0</v>
      </c>
      <c r="H226" s="31"/>
      <c r="I226" s="31">
        <v>0</v>
      </c>
      <c r="J226" s="31">
        <v>0</v>
      </c>
      <c r="K226" s="31">
        <v>0</v>
      </c>
      <c r="L226" s="31">
        <v>0.02</v>
      </c>
      <c r="M226" s="31">
        <v>0.02</v>
      </c>
    </row>
    <row r="227" spans="1:13">
      <c r="A227">
        <v>2</v>
      </c>
      <c r="B227" s="13" t="s">
        <v>593</v>
      </c>
      <c r="C227" s="13">
        <v>2</v>
      </c>
      <c r="D227" s="20">
        <v>35823</v>
      </c>
      <c r="E227" s="31">
        <v>0</v>
      </c>
      <c r="F227" s="31">
        <v>0</v>
      </c>
      <c r="G227" s="31">
        <v>0</v>
      </c>
      <c r="H227" s="31"/>
      <c r="I227" s="31">
        <v>0</v>
      </c>
      <c r="J227" s="31">
        <v>0</v>
      </c>
      <c r="K227" s="31">
        <v>0</v>
      </c>
      <c r="L227" s="31">
        <v>0</v>
      </c>
      <c r="M227" s="31">
        <v>0</v>
      </c>
    </row>
    <row r="228" spans="1:13">
      <c r="A228">
        <v>2</v>
      </c>
      <c r="B228" s="13" t="s">
        <v>593</v>
      </c>
      <c r="C228" s="13">
        <v>3</v>
      </c>
      <c r="D228" s="20">
        <v>35906</v>
      </c>
      <c r="E228" s="31">
        <v>8</v>
      </c>
      <c r="F228" s="31">
        <v>15</v>
      </c>
      <c r="G228" s="31">
        <v>39</v>
      </c>
      <c r="H228" s="31"/>
      <c r="I228" s="31">
        <v>0</v>
      </c>
      <c r="J228" s="31">
        <v>0</v>
      </c>
      <c r="K228" s="31">
        <v>0</v>
      </c>
      <c r="L228" s="31"/>
      <c r="M228" s="31">
        <v>0</v>
      </c>
    </row>
    <row r="229" spans="1:13">
      <c r="A229">
        <v>2</v>
      </c>
      <c r="B229" s="13" t="s">
        <v>172</v>
      </c>
      <c r="C229" s="13">
        <v>1</v>
      </c>
      <c r="D229" s="20">
        <v>35964</v>
      </c>
      <c r="E229" s="31">
        <v>200</v>
      </c>
      <c r="F229" s="31">
        <v>200</v>
      </c>
      <c r="G229" s="31">
        <v>200</v>
      </c>
      <c r="H229" s="31"/>
      <c r="I229" s="31">
        <v>0.61299999999999999</v>
      </c>
      <c r="J229" s="31">
        <v>8.8620000000000001</v>
      </c>
      <c r="K229" s="31">
        <v>0</v>
      </c>
      <c r="L229" s="31"/>
      <c r="M229" s="31">
        <v>0</v>
      </c>
    </row>
    <row r="230" spans="1:13">
      <c r="A230">
        <v>2</v>
      </c>
      <c r="B230" s="13" t="s">
        <v>629</v>
      </c>
      <c r="C230" s="13">
        <v>1</v>
      </c>
      <c r="D230" s="20">
        <v>35619</v>
      </c>
      <c r="E230" s="31">
        <v>0</v>
      </c>
      <c r="F230" s="31">
        <v>0</v>
      </c>
      <c r="G230" s="31">
        <v>1</v>
      </c>
      <c r="H230" s="31"/>
      <c r="I230" s="31">
        <v>0</v>
      </c>
      <c r="J230" s="31">
        <v>0</v>
      </c>
      <c r="K230" s="31">
        <v>0</v>
      </c>
      <c r="L230" s="31">
        <v>0.02</v>
      </c>
      <c r="M230" s="31">
        <v>0.02</v>
      </c>
    </row>
    <row r="231" spans="1:13">
      <c r="A231">
        <v>2</v>
      </c>
      <c r="B231" s="13" t="s">
        <v>629</v>
      </c>
      <c r="C231" s="13">
        <v>2</v>
      </c>
      <c r="D231" s="20">
        <v>35808</v>
      </c>
      <c r="E231" s="31">
        <v>0</v>
      </c>
      <c r="F231" s="31">
        <v>0</v>
      </c>
      <c r="G231" s="31">
        <v>0</v>
      </c>
      <c r="H231" s="31"/>
      <c r="I231" s="31">
        <v>0</v>
      </c>
      <c r="J231" s="31">
        <v>0</v>
      </c>
      <c r="K231" s="31">
        <v>0</v>
      </c>
      <c r="L231" s="31">
        <v>0</v>
      </c>
      <c r="M231" s="31">
        <v>0</v>
      </c>
    </row>
    <row r="232" spans="1:13">
      <c r="A232">
        <v>2</v>
      </c>
      <c r="B232" s="13" t="s">
        <v>629</v>
      </c>
      <c r="C232" s="13">
        <v>3</v>
      </c>
      <c r="D232" s="20">
        <v>35929</v>
      </c>
      <c r="E232" s="31">
        <v>13</v>
      </c>
      <c r="F232" s="31">
        <v>5</v>
      </c>
      <c r="G232" s="31">
        <v>3</v>
      </c>
      <c r="H232" s="31"/>
      <c r="I232" s="31">
        <v>0</v>
      </c>
      <c r="J232" s="31">
        <v>0.13600000000000001</v>
      </c>
      <c r="K232" s="31">
        <v>0</v>
      </c>
      <c r="L232" s="31"/>
      <c r="M232" s="31">
        <v>0</v>
      </c>
    </row>
    <row r="233" spans="1:13">
      <c r="A233">
        <v>2</v>
      </c>
      <c r="B233" s="13" t="s">
        <v>139</v>
      </c>
      <c r="C233" s="13">
        <v>1</v>
      </c>
      <c r="D233" s="20">
        <v>35920</v>
      </c>
      <c r="E233" s="31">
        <v>15</v>
      </c>
      <c r="F233" s="31">
        <v>4</v>
      </c>
      <c r="G233" s="31">
        <v>1</v>
      </c>
      <c r="H233" s="31"/>
      <c r="I233" s="31">
        <v>0</v>
      </c>
      <c r="J233" s="31">
        <v>0</v>
      </c>
      <c r="K233" s="31">
        <v>0</v>
      </c>
      <c r="L233" s="31"/>
      <c r="M233" s="31">
        <v>0</v>
      </c>
    </row>
    <row r="234" spans="1:13">
      <c r="A234">
        <v>2</v>
      </c>
      <c r="B234" s="13" t="s">
        <v>119</v>
      </c>
      <c r="C234" s="13">
        <v>1</v>
      </c>
      <c r="D234" s="20">
        <v>35929</v>
      </c>
      <c r="E234" s="31">
        <v>1</v>
      </c>
      <c r="F234" s="31">
        <v>1</v>
      </c>
      <c r="G234" s="31">
        <v>4</v>
      </c>
      <c r="H234" s="31"/>
      <c r="I234" s="31">
        <v>0</v>
      </c>
      <c r="J234" s="31">
        <v>0</v>
      </c>
      <c r="K234" s="31">
        <v>0</v>
      </c>
      <c r="L234" s="31"/>
      <c r="M234" s="31">
        <v>0</v>
      </c>
    </row>
    <row r="235" spans="1:13">
      <c r="A235">
        <v>2</v>
      </c>
      <c r="B235" s="13" t="s">
        <v>158</v>
      </c>
      <c r="C235" s="13">
        <v>1</v>
      </c>
      <c r="D235" s="20">
        <v>35970</v>
      </c>
      <c r="E235" s="31">
        <v>1</v>
      </c>
      <c r="F235" s="31">
        <v>1</v>
      </c>
      <c r="G235" s="31">
        <v>0</v>
      </c>
      <c r="H235" s="31"/>
      <c r="I235" s="31">
        <v>0</v>
      </c>
      <c r="J235" s="31">
        <v>0</v>
      </c>
      <c r="K235" s="31">
        <v>0</v>
      </c>
      <c r="L235" s="31"/>
      <c r="M235" s="31">
        <v>0</v>
      </c>
    </row>
    <row r="236" spans="1:13">
      <c r="A236">
        <v>3</v>
      </c>
      <c r="B236" s="13" t="s">
        <v>690</v>
      </c>
      <c r="C236" s="13">
        <v>1</v>
      </c>
      <c r="D236" s="27">
        <v>36375</v>
      </c>
      <c r="E236" s="31">
        <v>250</v>
      </c>
      <c r="F236" s="31">
        <v>2</v>
      </c>
      <c r="G236" s="31">
        <v>0</v>
      </c>
      <c r="H236" s="31"/>
      <c r="I236" s="31">
        <v>0</v>
      </c>
      <c r="J236" s="31">
        <v>0</v>
      </c>
      <c r="K236" s="31">
        <v>0</v>
      </c>
      <c r="L236" s="31">
        <v>0</v>
      </c>
      <c r="M236" s="31">
        <v>0</v>
      </c>
    </row>
    <row r="237" spans="1:13">
      <c r="A237">
        <v>3</v>
      </c>
      <c r="B237" s="13" t="s">
        <v>690</v>
      </c>
      <c r="C237" s="13">
        <v>2</v>
      </c>
      <c r="D237" s="27">
        <v>36501</v>
      </c>
      <c r="E237" s="31">
        <v>0</v>
      </c>
      <c r="F237" s="31">
        <v>0</v>
      </c>
      <c r="G237" s="31">
        <v>0</v>
      </c>
      <c r="H237" s="31"/>
      <c r="I237" s="31">
        <v>0</v>
      </c>
      <c r="J237" s="31">
        <v>0</v>
      </c>
      <c r="K237" s="31">
        <v>0</v>
      </c>
      <c r="L237" s="31">
        <v>0</v>
      </c>
      <c r="M237" s="31">
        <v>0</v>
      </c>
    </row>
    <row r="238" spans="1:13">
      <c r="A238">
        <v>3</v>
      </c>
      <c r="B238" s="13" t="s">
        <v>690</v>
      </c>
      <c r="C238" s="13">
        <v>3</v>
      </c>
      <c r="D238" s="27">
        <v>36654</v>
      </c>
      <c r="E238" s="31"/>
      <c r="F238" s="31"/>
      <c r="G238" s="31"/>
      <c r="H238" s="31"/>
      <c r="I238" s="31">
        <v>0</v>
      </c>
      <c r="J238" s="31">
        <v>0</v>
      </c>
      <c r="K238" s="31">
        <v>0</v>
      </c>
      <c r="L238" s="31">
        <v>0</v>
      </c>
      <c r="M238" s="31">
        <v>0</v>
      </c>
    </row>
    <row r="239" spans="1:13">
      <c r="A239">
        <v>3</v>
      </c>
      <c r="B239" s="13" t="s">
        <v>690</v>
      </c>
      <c r="C239" s="13">
        <v>4</v>
      </c>
      <c r="D239" s="27">
        <v>36824</v>
      </c>
      <c r="E239" s="31">
        <v>0</v>
      </c>
      <c r="F239" s="31">
        <v>0</v>
      </c>
      <c r="G239" s="31">
        <v>1</v>
      </c>
      <c r="H239" s="31"/>
      <c r="I239" s="31">
        <v>0</v>
      </c>
      <c r="J239" s="31">
        <v>0</v>
      </c>
      <c r="K239" s="31">
        <v>0</v>
      </c>
      <c r="L239" s="31">
        <v>0</v>
      </c>
      <c r="M239" s="31">
        <v>0</v>
      </c>
    </row>
    <row r="240" spans="1:13">
      <c r="A240">
        <v>3</v>
      </c>
      <c r="B240" s="13" t="s">
        <v>690</v>
      </c>
      <c r="C240" s="13">
        <v>5</v>
      </c>
      <c r="D240" s="27">
        <v>36970</v>
      </c>
      <c r="E240" s="31">
        <v>0</v>
      </c>
      <c r="F240" s="31">
        <v>0</v>
      </c>
      <c r="G240" s="31">
        <v>0</v>
      </c>
      <c r="H240" s="31"/>
      <c r="I240" s="31">
        <v>0</v>
      </c>
      <c r="J240" s="31">
        <v>0</v>
      </c>
      <c r="K240" s="31"/>
      <c r="L240" s="31">
        <v>0</v>
      </c>
      <c r="M240" s="31">
        <v>0</v>
      </c>
    </row>
    <row r="241" spans="1:13">
      <c r="A241">
        <v>3</v>
      </c>
      <c r="B241" s="13" t="s">
        <v>691</v>
      </c>
      <c r="C241" s="13">
        <v>1</v>
      </c>
      <c r="D241" s="27">
        <v>36404</v>
      </c>
      <c r="E241" s="31">
        <v>3</v>
      </c>
      <c r="F241" s="31">
        <v>0</v>
      </c>
      <c r="G241" s="31">
        <v>0</v>
      </c>
      <c r="H241" s="31"/>
      <c r="I241" s="31">
        <v>0</v>
      </c>
      <c r="J241" s="31">
        <v>0</v>
      </c>
      <c r="K241" s="31">
        <v>0</v>
      </c>
      <c r="L241" s="31">
        <v>0</v>
      </c>
      <c r="M241" s="31">
        <v>0</v>
      </c>
    </row>
    <row r="242" spans="1:13">
      <c r="A242">
        <v>3</v>
      </c>
      <c r="B242" s="13" t="s">
        <v>691</v>
      </c>
      <c r="C242" s="13">
        <v>2</v>
      </c>
      <c r="D242" s="27">
        <v>36480</v>
      </c>
      <c r="E242" s="31">
        <v>81</v>
      </c>
      <c r="F242" s="31">
        <v>6</v>
      </c>
      <c r="G242" s="31">
        <v>88</v>
      </c>
      <c r="H242" s="31"/>
      <c r="I242" s="31">
        <v>0</v>
      </c>
      <c r="J242" s="31">
        <v>0</v>
      </c>
      <c r="K242" s="31">
        <v>0</v>
      </c>
      <c r="L242" s="31">
        <v>0</v>
      </c>
      <c r="M242" s="31">
        <v>0</v>
      </c>
    </row>
    <row r="243" spans="1:13">
      <c r="A243">
        <v>3</v>
      </c>
      <c r="B243" s="13" t="s">
        <v>691</v>
      </c>
      <c r="C243" s="13">
        <v>3</v>
      </c>
      <c r="D243" s="27">
        <v>36612</v>
      </c>
      <c r="E243" s="31">
        <v>0</v>
      </c>
      <c r="F243" s="31">
        <v>0</v>
      </c>
      <c r="G243" s="31">
        <v>1</v>
      </c>
      <c r="H243" s="31"/>
      <c r="I243" s="31">
        <v>0</v>
      </c>
      <c r="J243" s="31">
        <v>0</v>
      </c>
      <c r="K243" s="31">
        <v>0</v>
      </c>
      <c r="L243" s="31">
        <v>0</v>
      </c>
      <c r="M243" s="31">
        <v>0</v>
      </c>
    </row>
    <row r="244" spans="1:13">
      <c r="A244">
        <v>3</v>
      </c>
      <c r="B244" s="13" t="s">
        <v>691</v>
      </c>
      <c r="C244" s="13">
        <v>4</v>
      </c>
      <c r="D244" s="27">
        <v>36752</v>
      </c>
      <c r="E244" s="31">
        <v>0</v>
      </c>
      <c r="F244" s="31">
        <v>0</v>
      </c>
      <c r="G244" s="31">
        <v>0</v>
      </c>
      <c r="H244" s="31"/>
      <c r="I244" s="31">
        <v>0</v>
      </c>
      <c r="J244" s="31">
        <v>0</v>
      </c>
      <c r="K244" s="31">
        <v>0</v>
      </c>
      <c r="L244" s="31">
        <v>0</v>
      </c>
      <c r="M244" s="31">
        <v>0</v>
      </c>
    </row>
    <row r="245" spans="1:13">
      <c r="A245">
        <v>3</v>
      </c>
      <c r="B245" s="13" t="s">
        <v>691</v>
      </c>
      <c r="C245" s="13">
        <v>5</v>
      </c>
      <c r="D245" s="27">
        <v>36948</v>
      </c>
      <c r="E245" s="31">
        <v>0</v>
      </c>
      <c r="F245" s="31">
        <v>0</v>
      </c>
      <c r="G245" s="31">
        <v>0</v>
      </c>
      <c r="H245" s="31"/>
      <c r="I245" s="31">
        <v>0</v>
      </c>
      <c r="J245" s="31">
        <v>0</v>
      </c>
      <c r="K245" s="31"/>
      <c r="L245" s="31">
        <v>0</v>
      </c>
      <c r="M245" s="31">
        <v>0</v>
      </c>
    </row>
    <row r="246" spans="1:13">
      <c r="A246">
        <v>3</v>
      </c>
      <c r="B246" s="13" t="s">
        <v>692</v>
      </c>
      <c r="C246" s="13">
        <v>1</v>
      </c>
      <c r="D246" s="27">
        <v>36403</v>
      </c>
      <c r="E246" s="31">
        <v>0</v>
      </c>
      <c r="F246" s="31">
        <v>0</v>
      </c>
      <c r="G246" s="31">
        <v>0</v>
      </c>
      <c r="H246" s="31"/>
      <c r="I246" s="31">
        <v>0</v>
      </c>
      <c r="J246" s="31">
        <v>0</v>
      </c>
      <c r="K246" s="31">
        <v>0</v>
      </c>
      <c r="L246" s="31">
        <v>0</v>
      </c>
      <c r="M246" s="31">
        <v>0</v>
      </c>
    </row>
    <row r="247" spans="1:13">
      <c r="A247">
        <v>3</v>
      </c>
      <c r="B247" s="13" t="s">
        <v>692</v>
      </c>
      <c r="C247" s="13">
        <v>2</v>
      </c>
      <c r="D247" s="27">
        <v>36528</v>
      </c>
      <c r="E247" s="31">
        <v>1</v>
      </c>
      <c r="F247" s="31">
        <v>0</v>
      </c>
      <c r="G247" s="31">
        <v>2</v>
      </c>
      <c r="H247" s="31"/>
      <c r="I247" s="31">
        <v>0</v>
      </c>
      <c r="J247" s="31">
        <v>0</v>
      </c>
      <c r="K247" s="31">
        <v>0</v>
      </c>
      <c r="L247" s="31">
        <v>0</v>
      </c>
      <c r="M247" s="31">
        <v>0</v>
      </c>
    </row>
    <row r="248" spans="1:13">
      <c r="A248">
        <v>4</v>
      </c>
      <c r="B248" s="14" t="s">
        <v>19</v>
      </c>
      <c r="C248" s="13">
        <v>1</v>
      </c>
      <c r="D248" s="20">
        <v>36787</v>
      </c>
      <c r="E248" s="31">
        <v>100</v>
      </c>
      <c r="F248" s="31">
        <v>10</v>
      </c>
      <c r="G248" s="31">
        <v>0</v>
      </c>
      <c r="H248" s="31"/>
      <c r="I248" s="31">
        <v>0</v>
      </c>
      <c r="J248" s="31">
        <v>0</v>
      </c>
      <c r="K248" s="31">
        <v>0</v>
      </c>
      <c r="L248" s="31"/>
      <c r="M248" s="31">
        <v>0</v>
      </c>
    </row>
    <row r="249" spans="1:13">
      <c r="A249">
        <v>4</v>
      </c>
      <c r="B249" s="14" t="s">
        <v>25</v>
      </c>
      <c r="C249" s="13">
        <v>1</v>
      </c>
      <c r="D249" s="20">
        <v>36787</v>
      </c>
      <c r="E249" s="31">
        <v>210</v>
      </c>
      <c r="F249" s="31">
        <v>20</v>
      </c>
      <c r="G249" s="31">
        <v>0</v>
      </c>
      <c r="H249" s="31"/>
      <c r="I249" s="31">
        <v>0</v>
      </c>
      <c r="J249" s="31">
        <v>0</v>
      </c>
      <c r="K249" s="31">
        <v>0</v>
      </c>
      <c r="L249" s="31"/>
      <c r="M249" s="31">
        <v>0</v>
      </c>
    </row>
    <row r="250" spans="1:13">
      <c r="A250">
        <v>4</v>
      </c>
      <c r="B250" s="14" t="s">
        <v>29</v>
      </c>
      <c r="C250" s="13">
        <v>1</v>
      </c>
      <c r="D250" s="20">
        <v>36803</v>
      </c>
      <c r="E250" s="31">
        <v>530</v>
      </c>
      <c r="F250" s="31">
        <v>40</v>
      </c>
      <c r="G250" s="31">
        <v>0</v>
      </c>
      <c r="H250" s="31"/>
      <c r="I250" s="31">
        <v>0</v>
      </c>
      <c r="J250" s="31">
        <v>0</v>
      </c>
      <c r="K250" s="31">
        <v>0</v>
      </c>
      <c r="L250" s="31"/>
      <c r="M250" s="31">
        <v>0</v>
      </c>
    </row>
    <row r="251" spans="1:13">
      <c r="A251">
        <v>4</v>
      </c>
      <c r="B251" s="14" t="s">
        <v>33</v>
      </c>
      <c r="C251" s="13">
        <v>1</v>
      </c>
      <c r="D251" s="20">
        <v>36843</v>
      </c>
      <c r="E251" s="31">
        <v>50</v>
      </c>
      <c r="F251" s="31">
        <v>10</v>
      </c>
      <c r="G251" s="31">
        <v>0</v>
      </c>
      <c r="H251" s="31"/>
      <c r="I251" s="31">
        <v>0</v>
      </c>
      <c r="J251" s="31">
        <v>0.61</v>
      </c>
      <c r="K251" s="31">
        <v>0</v>
      </c>
      <c r="L251" s="31"/>
      <c r="M251" s="31">
        <v>0</v>
      </c>
    </row>
    <row r="252" spans="1:13">
      <c r="A252">
        <v>4</v>
      </c>
      <c r="B252" s="14" t="s">
        <v>36</v>
      </c>
      <c r="C252" s="13">
        <v>1</v>
      </c>
      <c r="D252" s="20">
        <v>36817</v>
      </c>
      <c r="E252" s="31">
        <v>2000</v>
      </c>
      <c r="F252" s="31">
        <v>560</v>
      </c>
      <c r="G252" s="31">
        <v>697</v>
      </c>
      <c r="H252" s="31"/>
      <c r="I252" s="31">
        <v>1.8919999999999999</v>
      </c>
      <c r="J252" s="31">
        <v>5.2549999999999999</v>
      </c>
      <c r="K252" s="31">
        <v>0.51990000000000003</v>
      </c>
      <c r="L252" s="31"/>
      <c r="M252" s="31">
        <v>0.51990000000000003</v>
      </c>
    </row>
    <row r="253" spans="1:13">
      <c r="A253">
        <v>4</v>
      </c>
      <c r="B253" s="14" t="s">
        <v>37</v>
      </c>
      <c r="C253" s="13">
        <v>1</v>
      </c>
      <c r="D253" s="20">
        <v>36795</v>
      </c>
      <c r="E253" s="31">
        <v>700</v>
      </c>
      <c r="F253" s="31">
        <v>0</v>
      </c>
      <c r="G253" s="31">
        <v>10</v>
      </c>
      <c r="H253" s="31"/>
      <c r="I253" s="31">
        <v>0</v>
      </c>
      <c r="J253" s="31">
        <v>9.4E-2</v>
      </c>
      <c r="K253" s="31">
        <v>0</v>
      </c>
      <c r="L253" s="31"/>
      <c r="M253" s="31">
        <v>0</v>
      </c>
    </row>
    <row r="254" spans="1:13">
      <c r="A254">
        <v>4</v>
      </c>
      <c r="B254" s="14" t="s">
        <v>40</v>
      </c>
      <c r="C254" s="13">
        <v>1</v>
      </c>
      <c r="D254" s="20">
        <v>36860</v>
      </c>
      <c r="E254" s="31">
        <v>2000</v>
      </c>
      <c r="F254" s="31">
        <v>270</v>
      </c>
      <c r="G254" s="31">
        <v>222</v>
      </c>
      <c r="H254" s="31"/>
      <c r="I254" s="31">
        <v>0.5</v>
      </c>
      <c r="J254" s="31">
        <v>0.995</v>
      </c>
      <c r="K254" s="31">
        <v>0.183</v>
      </c>
      <c r="L254" s="31"/>
      <c r="M254" s="31">
        <v>0.183</v>
      </c>
    </row>
    <row r="255" spans="1:13">
      <c r="A255">
        <v>4</v>
      </c>
      <c r="B255" s="14" t="s">
        <v>41</v>
      </c>
      <c r="C255" s="13">
        <v>1</v>
      </c>
      <c r="D255" s="20">
        <v>36822</v>
      </c>
      <c r="E255" s="31">
        <v>240</v>
      </c>
      <c r="F255" s="31">
        <v>0</v>
      </c>
      <c r="G255" s="31">
        <v>20</v>
      </c>
      <c r="H255" s="31"/>
      <c r="I255" s="31">
        <v>0</v>
      </c>
      <c r="J255" s="31">
        <v>0</v>
      </c>
      <c r="K255" s="31">
        <v>0</v>
      </c>
      <c r="L255" s="31"/>
      <c r="M255" s="31">
        <v>0</v>
      </c>
    </row>
    <row r="256" spans="1:13">
      <c r="A256">
        <v>4</v>
      </c>
      <c r="B256" s="14" t="s">
        <v>42</v>
      </c>
      <c r="C256" s="13">
        <v>1</v>
      </c>
      <c r="D256" s="20">
        <v>36846</v>
      </c>
      <c r="E256" s="31">
        <v>2000</v>
      </c>
      <c r="F256" s="31">
        <v>20</v>
      </c>
      <c r="G256" s="31">
        <v>640</v>
      </c>
      <c r="H256" s="31"/>
      <c r="I256" s="31">
        <v>0</v>
      </c>
      <c r="J256" s="31">
        <v>0</v>
      </c>
      <c r="K256" s="31">
        <v>0</v>
      </c>
      <c r="L256" s="31"/>
      <c r="M256" s="31">
        <v>0</v>
      </c>
    </row>
    <row r="257" spans="1:13">
      <c r="A257">
        <v>4</v>
      </c>
      <c r="B257" s="14" t="s">
        <v>46</v>
      </c>
      <c r="C257" s="13">
        <v>1</v>
      </c>
      <c r="D257" s="20">
        <v>36797</v>
      </c>
      <c r="E257" s="31">
        <v>1100</v>
      </c>
      <c r="F257" s="31">
        <v>0</v>
      </c>
      <c r="G257" s="31">
        <v>870</v>
      </c>
      <c r="H257" s="31"/>
      <c r="I257" s="31">
        <v>0</v>
      </c>
      <c r="J257" s="31">
        <v>0</v>
      </c>
      <c r="K257" s="31">
        <v>0</v>
      </c>
      <c r="L257" s="31"/>
      <c r="M257" s="31">
        <v>0</v>
      </c>
    </row>
    <row r="258" spans="1:13">
      <c r="A258">
        <v>4</v>
      </c>
      <c r="B258" s="14" t="s">
        <v>53</v>
      </c>
      <c r="C258" s="13">
        <v>1</v>
      </c>
      <c r="D258" s="20">
        <v>36930</v>
      </c>
      <c r="E258" s="31">
        <v>410</v>
      </c>
      <c r="F258" s="31">
        <v>0</v>
      </c>
      <c r="G258" s="31">
        <v>10</v>
      </c>
      <c r="H258" s="31"/>
      <c r="I258" s="31">
        <v>0</v>
      </c>
      <c r="J258" s="31">
        <v>0</v>
      </c>
      <c r="K258" s="31">
        <v>0</v>
      </c>
      <c r="L258" s="31"/>
      <c r="M258" s="31">
        <v>0</v>
      </c>
    </row>
    <row r="259" spans="1:13">
      <c r="A259">
        <v>4</v>
      </c>
      <c r="B259" s="14" t="s">
        <v>56</v>
      </c>
      <c r="C259" s="13">
        <v>1</v>
      </c>
      <c r="D259" s="20">
        <v>36780</v>
      </c>
      <c r="E259" s="31">
        <v>30</v>
      </c>
      <c r="F259" s="31">
        <v>0</v>
      </c>
      <c r="G259" s="31">
        <v>20</v>
      </c>
      <c r="H259" s="31"/>
      <c r="I259" s="31">
        <v>0</v>
      </c>
      <c r="J259" s="31">
        <v>0</v>
      </c>
      <c r="K259" s="31">
        <v>0</v>
      </c>
      <c r="L259" s="31"/>
      <c r="M259" s="31">
        <v>0</v>
      </c>
    </row>
    <row r="260" spans="1:13">
      <c r="A260">
        <v>5</v>
      </c>
      <c r="B260" s="13" t="s">
        <v>89</v>
      </c>
      <c r="C260" s="13">
        <v>1</v>
      </c>
      <c r="D260" s="28">
        <v>36977</v>
      </c>
      <c r="E260" s="31">
        <v>0.5</v>
      </c>
      <c r="F260" s="31">
        <v>0</v>
      </c>
      <c r="G260" s="31">
        <v>0</v>
      </c>
      <c r="H260" s="31">
        <v>0</v>
      </c>
      <c r="I260" s="31">
        <v>5</v>
      </c>
      <c r="J260" s="31">
        <v>2</v>
      </c>
      <c r="K260" s="31">
        <v>0</v>
      </c>
      <c r="L260" s="31">
        <v>0.04</v>
      </c>
      <c r="M260" s="31">
        <v>0.04</v>
      </c>
    </row>
    <row r="261" spans="1:13">
      <c r="A261">
        <v>5</v>
      </c>
      <c r="B261" s="13" t="s">
        <v>89</v>
      </c>
      <c r="C261" s="13">
        <v>2</v>
      </c>
      <c r="D261" s="28">
        <v>37005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</row>
    <row r="262" spans="1:13">
      <c r="A262">
        <v>5</v>
      </c>
      <c r="B262" s="13" t="s">
        <v>89</v>
      </c>
      <c r="C262" s="13">
        <v>3</v>
      </c>
      <c r="D262" s="28">
        <v>37033</v>
      </c>
      <c r="E262" s="31">
        <v>0.5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</row>
    <row r="263" spans="1:13">
      <c r="A263">
        <v>5</v>
      </c>
      <c r="B263" s="13" t="s">
        <v>89</v>
      </c>
      <c r="C263" s="13">
        <v>4</v>
      </c>
      <c r="D263" s="28">
        <v>37103</v>
      </c>
      <c r="E263" s="31">
        <v>5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</row>
    <row r="264" spans="1:13">
      <c r="A264">
        <v>5</v>
      </c>
      <c r="B264" s="13" t="s">
        <v>89</v>
      </c>
      <c r="C264" s="13">
        <v>5</v>
      </c>
      <c r="D264" s="28">
        <v>37131</v>
      </c>
      <c r="E264" s="31">
        <v>5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</row>
    <row r="265" spans="1:13">
      <c r="A265">
        <v>5</v>
      </c>
      <c r="B265" s="13" t="s">
        <v>89</v>
      </c>
      <c r="C265" s="13">
        <v>6</v>
      </c>
      <c r="D265" s="28">
        <v>37159</v>
      </c>
      <c r="E265" s="31">
        <v>0.5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</row>
    <row r="266" spans="1:13">
      <c r="A266">
        <v>5</v>
      </c>
      <c r="B266" s="13" t="s">
        <v>89</v>
      </c>
      <c r="C266" s="13">
        <v>7</v>
      </c>
      <c r="D266" s="28">
        <v>37187</v>
      </c>
      <c r="E266" s="31">
        <v>5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</row>
    <row r="267" spans="1:13">
      <c r="A267">
        <v>5</v>
      </c>
      <c r="B267" s="13" t="s">
        <v>89</v>
      </c>
      <c r="C267" s="13">
        <v>8</v>
      </c>
      <c r="D267" s="28">
        <v>37222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4.6000000000000001E-4</v>
      </c>
      <c r="L267" s="31">
        <v>0.04</v>
      </c>
      <c r="M267" s="31">
        <v>4.0460000000000003E-2</v>
      </c>
    </row>
    <row r="268" spans="1:13">
      <c r="A268">
        <v>5</v>
      </c>
      <c r="B268" s="13" t="s">
        <v>89</v>
      </c>
      <c r="C268" s="13">
        <v>9</v>
      </c>
      <c r="D268" s="28">
        <v>37229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</row>
    <row r="269" spans="1:13">
      <c r="A269">
        <v>5</v>
      </c>
      <c r="B269" s="13" t="s">
        <v>89</v>
      </c>
      <c r="C269" s="13">
        <v>10</v>
      </c>
      <c r="D269" s="28">
        <v>37299</v>
      </c>
      <c r="E269" s="31">
        <v>0.5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</row>
    <row r="270" spans="1:13">
      <c r="A270">
        <v>5</v>
      </c>
      <c r="B270" s="13" t="s">
        <v>89</v>
      </c>
      <c r="C270" s="13">
        <v>11</v>
      </c>
      <c r="D270" s="28">
        <v>37320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</row>
    <row r="271" spans="1:13">
      <c r="A271">
        <v>5</v>
      </c>
      <c r="B271" s="13" t="s">
        <v>89</v>
      </c>
      <c r="C271" s="13">
        <v>12</v>
      </c>
      <c r="D271" s="28">
        <v>37334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</row>
    <row r="272" spans="1:13">
      <c r="A272">
        <v>5</v>
      </c>
      <c r="B272" s="13" t="s">
        <v>93</v>
      </c>
      <c r="C272" s="13">
        <v>1</v>
      </c>
      <c r="D272" s="28">
        <v>36963</v>
      </c>
      <c r="E272" s="31">
        <v>5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</row>
    <row r="273" spans="1:13">
      <c r="A273">
        <v>5</v>
      </c>
      <c r="B273" s="13" t="s">
        <v>93</v>
      </c>
      <c r="C273" s="13">
        <v>2</v>
      </c>
      <c r="D273" s="28">
        <v>36991</v>
      </c>
      <c r="E273" s="31">
        <v>0.5</v>
      </c>
      <c r="F273" s="31"/>
      <c r="G273" s="31">
        <v>0</v>
      </c>
      <c r="H273" s="31">
        <v>0</v>
      </c>
      <c r="I273" s="31">
        <v>2</v>
      </c>
      <c r="J273" s="31">
        <v>0</v>
      </c>
      <c r="K273" s="31">
        <v>0</v>
      </c>
      <c r="L273" s="31">
        <v>0</v>
      </c>
      <c r="M273" s="31">
        <v>0</v>
      </c>
    </row>
    <row r="274" spans="1:13">
      <c r="A274">
        <v>5</v>
      </c>
      <c r="B274" s="13" t="s">
        <v>93</v>
      </c>
      <c r="C274" s="13">
        <v>3</v>
      </c>
      <c r="D274" s="28">
        <v>37019</v>
      </c>
      <c r="E274" s="31">
        <v>0.5</v>
      </c>
      <c r="F274" s="31">
        <v>0.5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</row>
    <row r="275" spans="1:13">
      <c r="A275">
        <v>5</v>
      </c>
      <c r="B275" s="13" t="s">
        <v>93</v>
      </c>
      <c r="C275" s="13">
        <v>4</v>
      </c>
      <c r="D275" s="28">
        <v>37054</v>
      </c>
      <c r="E275" s="31">
        <v>0.5</v>
      </c>
      <c r="F275" s="31">
        <v>0.5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</row>
    <row r="276" spans="1:13">
      <c r="A276">
        <v>5</v>
      </c>
      <c r="B276" s="13" t="s">
        <v>93</v>
      </c>
      <c r="C276" s="13">
        <v>5</v>
      </c>
      <c r="D276" s="28">
        <v>37089</v>
      </c>
      <c r="E276" s="31">
        <v>5</v>
      </c>
      <c r="F276" s="31">
        <v>0.5</v>
      </c>
      <c r="G276" s="31">
        <v>0.5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</row>
    <row r="277" spans="1:13">
      <c r="A277">
        <v>5</v>
      </c>
      <c r="B277" s="13" t="s">
        <v>93</v>
      </c>
      <c r="C277" s="13">
        <v>6</v>
      </c>
      <c r="D277" s="28">
        <v>37117</v>
      </c>
      <c r="E277" s="31">
        <v>5</v>
      </c>
      <c r="F277" s="31">
        <v>0.5</v>
      </c>
      <c r="G277" s="31">
        <v>0.5</v>
      </c>
      <c r="H277" s="31">
        <v>0.3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</row>
    <row r="278" spans="1:13">
      <c r="A278">
        <v>5</v>
      </c>
      <c r="B278" s="13" t="s">
        <v>93</v>
      </c>
      <c r="C278" s="13">
        <v>7</v>
      </c>
      <c r="D278" s="28">
        <v>37145</v>
      </c>
      <c r="E278" s="31">
        <v>5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</row>
    <row r="279" spans="1:13">
      <c r="A279">
        <v>5</v>
      </c>
      <c r="B279" s="13" t="s">
        <v>93</v>
      </c>
      <c r="C279" s="13">
        <v>8</v>
      </c>
      <c r="D279" s="28">
        <v>37173</v>
      </c>
      <c r="E279" s="31">
        <v>0.5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0.08</v>
      </c>
      <c r="M279" s="31">
        <v>0.08</v>
      </c>
    </row>
    <row r="280" spans="1:13">
      <c r="A280">
        <v>5</v>
      </c>
      <c r="B280" s="13" t="s">
        <v>93</v>
      </c>
      <c r="C280" s="13">
        <v>9</v>
      </c>
      <c r="D280" s="28">
        <v>37208</v>
      </c>
      <c r="E280" s="31">
        <v>5</v>
      </c>
      <c r="F280" s="31">
        <v>5</v>
      </c>
      <c r="G280" s="31">
        <v>0</v>
      </c>
      <c r="H280" s="31">
        <v>0</v>
      </c>
      <c r="I280" s="31">
        <v>0.5</v>
      </c>
      <c r="J280" s="31">
        <v>0</v>
      </c>
      <c r="K280" s="31">
        <v>0</v>
      </c>
      <c r="L280" s="31">
        <v>0</v>
      </c>
      <c r="M280" s="31">
        <v>0</v>
      </c>
    </row>
    <row r="281" spans="1:13">
      <c r="A281">
        <v>5</v>
      </c>
      <c r="B281" s="13" t="s">
        <v>93</v>
      </c>
      <c r="C281" s="13">
        <v>10</v>
      </c>
      <c r="D281" s="28">
        <v>37236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</row>
    <row r="282" spans="1:13">
      <c r="A282">
        <v>5</v>
      </c>
      <c r="B282" s="13" t="s">
        <v>93</v>
      </c>
      <c r="C282" s="13">
        <v>11</v>
      </c>
      <c r="D282" s="28">
        <v>37271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</row>
    <row r="283" spans="1:13">
      <c r="A283">
        <v>5</v>
      </c>
      <c r="B283" s="13" t="s">
        <v>93</v>
      </c>
      <c r="C283" s="13">
        <v>12</v>
      </c>
      <c r="D283" s="28">
        <v>37299</v>
      </c>
      <c r="E283" s="31">
        <v>0.5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0.04</v>
      </c>
      <c r="M283" s="31">
        <v>0.04</v>
      </c>
    </row>
    <row r="284" spans="1:13">
      <c r="A284">
        <v>5</v>
      </c>
      <c r="B284" s="13" t="s">
        <v>16</v>
      </c>
      <c r="C284" s="13">
        <v>1</v>
      </c>
      <c r="D284" s="28">
        <v>36970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0.04</v>
      </c>
      <c r="M284" s="31">
        <v>0.04</v>
      </c>
    </row>
    <row r="285" spans="1:13">
      <c r="A285">
        <v>5</v>
      </c>
      <c r="B285" s="13" t="s">
        <v>16</v>
      </c>
      <c r="C285" s="13">
        <v>2</v>
      </c>
      <c r="D285" s="28">
        <v>36998</v>
      </c>
      <c r="E285" s="31">
        <v>0</v>
      </c>
      <c r="F285" s="31">
        <v>0</v>
      </c>
      <c r="G285" s="31">
        <v>0</v>
      </c>
      <c r="H285" s="31">
        <v>0</v>
      </c>
      <c r="I285" s="31">
        <v>7</v>
      </c>
      <c r="J285" s="31">
        <v>0</v>
      </c>
      <c r="K285" s="31">
        <v>0</v>
      </c>
      <c r="L285" s="31">
        <v>0</v>
      </c>
      <c r="M285" s="31">
        <v>0</v>
      </c>
    </row>
    <row r="286" spans="1:13">
      <c r="A286">
        <v>5</v>
      </c>
      <c r="B286" s="13" t="s">
        <v>16</v>
      </c>
      <c r="C286" s="13">
        <v>3</v>
      </c>
      <c r="D286" s="28">
        <v>37026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</row>
    <row r="287" spans="1:13">
      <c r="A287">
        <v>5</v>
      </c>
      <c r="B287" s="13" t="s">
        <v>16</v>
      </c>
      <c r="C287" s="13">
        <v>4</v>
      </c>
      <c r="D287" s="28">
        <v>37061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</row>
    <row r="288" spans="1:13">
      <c r="A288">
        <v>5</v>
      </c>
      <c r="B288" s="13" t="s">
        <v>16</v>
      </c>
      <c r="C288" s="13">
        <v>5</v>
      </c>
      <c r="D288" s="28">
        <v>37096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</row>
    <row r="289" spans="1:13">
      <c r="A289">
        <v>5</v>
      </c>
      <c r="B289" s="13" t="s">
        <v>16</v>
      </c>
      <c r="C289" s="13">
        <v>6</v>
      </c>
      <c r="D289" s="28">
        <v>37124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</row>
    <row r="290" spans="1:13">
      <c r="A290">
        <v>5</v>
      </c>
      <c r="B290" s="13" t="s">
        <v>16</v>
      </c>
      <c r="C290" s="13">
        <v>7</v>
      </c>
      <c r="D290" s="28">
        <v>37152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0.04</v>
      </c>
      <c r="M290" s="31">
        <v>0.04</v>
      </c>
    </row>
    <row r="291" spans="1:13">
      <c r="A291">
        <v>5</v>
      </c>
      <c r="B291" s="13" t="s">
        <v>16</v>
      </c>
      <c r="C291" s="13">
        <v>8</v>
      </c>
      <c r="D291" s="28">
        <v>37180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</row>
    <row r="292" spans="1:13">
      <c r="A292">
        <v>5</v>
      </c>
      <c r="B292" s="13" t="s">
        <v>16</v>
      </c>
      <c r="C292" s="13">
        <v>9</v>
      </c>
      <c r="D292" s="28">
        <v>37222</v>
      </c>
      <c r="E292" s="31">
        <v>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</row>
    <row r="293" spans="1:13">
      <c r="A293">
        <v>5</v>
      </c>
      <c r="B293" s="13" t="s">
        <v>16</v>
      </c>
      <c r="C293" s="13">
        <v>10</v>
      </c>
      <c r="D293" s="28">
        <v>37243</v>
      </c>
      <c r="E293" s="31">
        <v>0.5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</row>
    <row r="294" spans="1:13">
      <c r="A294">
        <v>5</v>
      </c>
      <c r="B294" s="13" t="s">
        <v>16</v>
      </c>
      <c r="C294" s="13">
        <v>11</v>
      </c>
      <c r="D294" s="28">
        <v>37278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</row>
    <row r="295" spans="1:13">
      <c r="A295">
        <v>5</v>
      </c>
      <c r="B295" s="13" t="s">
        <v>16</v>
      </c>
      <c r="C295" s="13">
        <v>12</v>
      </c>
      <c r="D295" s="28">
        <v>37306</v>
      </c>
      <c r="E295" s="31">
        <v>0</v>
      </c>
      <c r="F295" s="31">
        <v>0</v>
      </c>
      <c r="G295" s="31">
        <v>0</v>
      </c>
      <c r="H295" s="31">
        <v>0</v>
      </c>
      <c r="I295" s="31">
        <v>5</v>
      </c>
      <c r="J295" s="31">
        <v>0</v>
      </c>
      <c r="K295" s="31">
        <v>0</v>
      </c>
      <c r="L295" s="31">
        <v>0</v>
      </c>
      <c r="M295" s="31">
        <v>0</v>
      </c>
    </row>
    <row r="296" spans="1:13">
      <c r="A296">
        <v>5</v>
      </c>
      <c r="B296" s="13" t="s">
        <v>5</v>
      </c>
      <c r="C296" s="13">
        <v>1</v>
      </c>
      <c r="D296" s="28">
        <v>36970</v>
      </c>
      <c r="E296" s="31">
        <v>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</row>
    <row r="297" spans="1:13">
      <c r="A297">
        <v>5</v>
      </c>
      <c r="B297" s="13" t="s">
        <v>5</v>
      </c>
      <c r="C297" s="13">
        <v>2</v>
      </c>
      <c r="D297" s="28">
        <v>36997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</row>
    <row r="298" spans="1:13">
      <c r="A298">
        <v>5</v>
      </c>
      <c r="B298" s="13" t="s">
        <v>5</v>
      </c>
      <c r="C298" s="13">
        <v>3</v>
      </c>
      <c r="D298" s="28">
        <v>37026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</row>
    <row r="299" spans="1:13">
      <c r="A299">
        <v>5</v>
      </c>
      <c r="B299" s="13" t="s">
        <v>5</v>
      </c>
      <c r="C299" s="13">
        <v>4</v>
      </c>
      <c r="D299" s="28">
        <v>37061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</row>
    <row r="300" spans="1:13">
      <c r="A300">
        <v>5</v>
      </c>
      <c r="B300" s="13" t="s">
        <v>5</v>
      </c>
      <c r="C300" s="13">
        <v>5</v>
      </c>
      <c r="D300" s="28">
        <v>37124</v>
      </c>
      <c r="E300" s="31">
        <v>5</v>
      </c>
      <c r="F300" s="31">
        <v>0</v>
      </c>
      <c r="G300" s="31">
        <v>0.5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</row>
    <row r="301" spans="1:13">
      <c r="A301">
        <v>5</v>
      </c>
      <c r="B301" s="13" t="s">
        <v>5</v>
      </c>
      <c r="C301" s="13">
        <v>6</v>
      </c>
      <c r="D301" s="28">
        <v>37152</v>
      </c>
      <c r="E301" s="31">
        <v>0.5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</row>
    <row r="302" spans="1:13">
      <c r="A302">
        <v>5</v>
      </c>
      <c r="B302" s="13" t="s">
        <v>5</v>
      </c>
      <c r="C302" s="13">
        <v>7</v>
      </c>
      <c r="D302" s="28">
        <v>37180</v>
      </c>
      <c r="E302" s="31">
        <v>5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9.41E-4</v>
      </c>
      <c r="L302" s="31">
        <v>0</v>
      </c>
      <c r="M302" s="31">
        <v>9.41E-4</v>
      </c>
    </row>
    <row r="303" spans="1:13">
      <c r="A303">
        <v>5</v>
      </c>
      <c r="B303" s="13" t="s">
        <v>5</v>
      </c>
      <c r="C303" s="13">
        <v>8</v>
      </c>
      <c r="D303" s="28">
        <v>37208</v>
      </c>
      <c r="E303" s="31">
        <v>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</row>
    <row r="304" spans="1:13">
      <c r="A304">
        <v>5</v>
      </c>
      <c r="B304" s="13" t="s">
        <v>5</v>
      </c>
      <c r="C304" s="13">
        <v>9</v>
      </c>
      <c r="D304" s="28">
        <v>37243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4.6000000000000001E-4</v>
      </c>
      <c r="L304" s="31">
        <v>0</v>
      </c>
      <c r="M304" s="31">
        <v>4.6000000000000001E-4</v>
      </c>
    </row>
    <row r="305" spans="1:13">
      <c r="A305">
        <v>5</v>
      </c>
      <c r="B305" s="13" t="s">
        <v>5</v>
      </c>
      <c r="C305" s="13">
        <v>10</v>
      </c>
      <c r="D305" s="28">
        <v>37278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</row>
    <row r="306" spans="1:13">
      <c r="A306">
        <v>5</v>
      </c>
      <c r="B306" s="13" t="s">
        <v>5</v>
      </c>
      <c r="C306" s="13">
        <v>11</v>
      </c>
      <c r="D306" s="28">
        <v>37313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</row>
    <row r="307" spans="1:13">
      <c r="A307">
        <v>5</v>
      </c>
      <c r="B307" s="13" t="s">
        <v>5</v>
      </c>
      <c r="C307" s="13">
        <v>12</v>
      </c>
      <c r="D307" s="28">
        <v>37334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</row>
    <row r="308" spans="1:13">
      <c r="A308">
        <v>5</v>
      </c>
      <c r="B308" s="13" t="s">
        <v>8</v>
      </c>
      <c r="C308" s="13">
        <v>1</v>
      </c>
      <c r="D308" s="28">
        <v>36970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</row>
    <row r="309" spans="1:13">
      <c r="A309">
        <v>5</v>
      </c>
      <c r="B309" s="13" t="s">
        <v>8</v>
      </c>
      <c r="C309" s="13">
        <v>2</v>
      </c>
      <c r="D309" s="28">
        <v>36998</v>
      </c>
      <c r="E309" s="31">
        <v>5</v>
      </c>
      <c r="F309" s="31">
        <v>0</v>
      </c>
      <c r="G309" s="31">
        <v>0.1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</row>
    <row r="310" spans="1:13">
      <c r="A310">
        <v>5</v>
      </c>
      <c r="B310" s="13" t="s">
        <v>8</v>
      </c>
      <c r="C310" s="13">
        <v>3</v>
      </c>
      <c r="D310" s="28">
        <v>37026</v>
      </c>
      <c r="E310" s="31">
        <v>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</row>
    <row r="311" spans="1:13">
      <c r="A311">
        <v>5</v>
      </c>
      <c r="B311" s="13" t="s">
        <v>8</v>
      </c>
      <c r="C311" s="13">
        <v>4</v>
      </c>
      <c r="D311" s="28">
        <v>37124</v>
      </c>
      <c r="E311" s="31">
        <v>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</row>
    <row r="312" spans="1:13">
      <c r="A312">
        <v>5</v>
      </c>
      <c r="B312" s="13" t="s">
        <v>8</v>
      </c>
      <c r="C312" s="13">
        <v>5</v>
      </c>
      <c r="D312" s="28">
        <v>37159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</row>
    <row r="313" spans="1:13">
      <c r="A313">
        <v>5</v>
      </c>
      <c r="B313" s="13" t="s">
        <v>8</v>
      </c>
      <c r="C313" s="13">
        <v>6</v>
      </c>
      <c r="D313" s="28">
        <v>37180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4.6000000000000001E-4</v>
      </c>
      <c r="L313" s="31">
        <v>0.04</v>
      </c>
      <c r="M313" s="31">
        <v>4.0460000000000003E-2</v>
      </c>
    </row>
    <row r="314" spans="1:13">
      <c r="A314">
        <v>5</v>
      </c>
      <c r="B314" s="13" t="s">
        <v>8</v>
      </c>
      <c r="C314" s="13">
        <v>7</v>
      </c>
      <c r="D314" s="28">
        <v>37208</v>
      </c>
      <c r="E314" s="31">
        <v>0.5</v>
      </c>
      <c r="F314" s="31">
        <v>0</v>
      </c>
      <c r="G314" s="31">
        <v>0</v>
      </c>
      <c r="H314" s="31">
        <v>0</v>
      </c>
      <c r="I314" s="31">
        <v>1</v>
      </c>
      <c r="J314" s="31">
        <v>0</v>
      </c>
      <c r="K314" s="31">
        <v>0</v>
      </c>
      <c r="L314" s="31">
        <v>0</v>
      </c>
      <c r="M314" s="31">
        <v>0</v>
      </c>
    </row>
    <row r="315" spans="1:13">
      <c r="A315">
        <v>5</v>
      </c>
      <c r="B315" s="13" t="s">
        <v>8</v>
      </c>
      <c r="C315" s="13">
        <v>8</v>
      </c>
      <c r="D315" s="28">
        <v>37243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</row>
    <row r="316" spans="1:13">
      <c r="A316">
        <v>5</v>
      </c>
      <c r="B316" s="13" t="s">
        <v>8</v>
      </c>
      <c r="C316" s="13">
        <v>9</v>
      </c>
      <c r="D316" s="28">
        <v>37313</v>
      </c>
      <c r="E316" s="31">
        <v>0</v>
      </c>
      <c r="F316" s="31">
        <v>0</v>
      </c>
      <c r="G316" s="31">
        <v>0</v>
      </c>
      <c r="H316" s="31">
        <v>0</v>
      </c>
      <c r="I316" s="31">
        <v>0.5</v>
      </c>
      <c r="J316" s="31">
        <v>0</v>
      </c>
      <c r="K316" s="31">
        <v>0</v>
      </c>
      <c r="L316" s="31">
        <v>0</v>
      </c>
      <c r="M316" s="31">
        <v>0</v>
      </c>
    </row>
    <row r="317" spans="1:13">
      <c r="A317">
        <v>5</v>
      </c>
      <c r="B317" s="13" t="s">
        <v>8</v>
      </c>
      <c r="C317" s="13">
        <v>10</v>
      </c>
      <c r="D317" s="28">
        <v>37341</v>
      </c>
      <c r="E317" s="31">
        <v>0</v>
      </c>
      <c r="F317" s="31">
        <v>0</v>
      </c>
      <c r="G317" s="31">
        <v>0</v>
      </c>
      <c r="H317" s="31">
        <v>0</v>
      </c>
      <c r="I317" s="31">
        <v>0.5</v>
      </c>
      <c r="J317" s="31">
        <v>0</v>
      </c>
      <c r="K317" s="31">
        <v>0</v>
      </c>
      <c r="L317" s="31">
        <v>0.04</v>
      </c>
      <c r="M317" s="31">
        <v>0.04</v>
      </c>
    </row>
    <row r="318" spans="1:13">
      <c r="A318">
        <v>5</v>
      </c>
      <c r="B318" s="13" t="s">
        <v>8</v>
      </c>
      <c r="C318" s="13">
        <v>11</v>
      </c>
      <c r="D318" s="28">
        <v>37356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</row>
    <row r="319" spans="1:13">
      <c r="A319">
        <v>5</v>
      </c>
      <c r="B319" s="13" t="s">
        <v>8</v>
      </c>
      <c r="C319" s="13">
        <v>12</v>
      </c>
      <c r="D319" s="28">
        <v>37390</v>
      </c>
      <c r="E319" s="31">
        <v>5</v>
      </c>
      <c r="F319" s="31">
        <v>0</v>
      </c>
      <c r="G319" s="31">
        <v>0.5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</row>
    <row r="320" spans="1:13">
      <c r="A320">
        <v>5</v>
      </c>
      <c r="B320" s="13" t="s">
        <v>94</v>
      </c>
      <c r="C320" s="13">
        <v>1</v>
      </c>
      <c r="D320" s="28">
        <v>36963</v>
      </c>
      <c r="E320" s="31">
        <v>5</v>
      </c>
      <c r="F320" s="31">
        <v>0.5</v>
      </c>
      <c r="G320" s="31">
        <v>0.5</v>
      </c>
      <c r="H320" s="31">
        <v>0.1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</row>
    <row r="321" spans="1:13">
      <c r="A321">
        <v>5</v>
      </c>
      <c r="B321" s="13" t="s">
        <v>94</v>
      </c>
      <c r="C321" s="13">
        <v>2</v>
      </c>
      <c r="D321" s="28">
        <v>37012</v>
      </c>
      <c r="E321" s="31">
        <v>5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</row>
    <row r="322" spans="1:13">
      <c r="A322">
        <v>5</v>
      </c>
      <c r="B322" s="13" t="s">
        <v>94</v>
      </c>
      <c r="C322" s="13">
        <v>3</v>
      </c>
      <c r="D322" s="28">
        <v>37047</v>
      </c>
      <c r="E322" s="31">
        <v>5</v>
      </c>
      <c r="F322" s="31">
        <v>0.5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</row>
    <row r="323" spans="1:13">
      <c r="A323">
        <v>5</v>
      </c>
      <c r="B323" s="13" t="s">
        <v>94</v>
      </c>
      <c r="C323" s="13">
        <v>4</v>
      </c>
      <c r="D323" s="28">
        <v>37082</v>
      </c>
      <c r="E323" s="31">
        <v>5</v>
      </c>
      <c r="F323" s="31">
        <v>0.5</v>
      </c>
      <c r="G323" s="31">
        <v>0.5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</row>
    <row r="324" spans="1:13">
      <c r="A324">
        <v>5</v>
      </c>
      <c r="B324" s="13" t="s">
        <v>94</v>
      </c>
      <c r="C324" s="13">
        <v>5</v>
      </c>
      <c r="D324" s="28">
        <v>37110</v>
      </c>
      <c r="E324" s="31">
        <v>5</v>
      </c>
      <c r="F324" s="31">
        <v>0.5</v>
      </c>
      <c r="G324" s="31">
        <v>0.5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</row>
    <row r="325" spans="1:13">
      <c r="A325">
        <v>5</v>
      </c>
      <c r="B325" s="13" t="s">
        <v>94</v>
      </c>
      <c r="C325" s="13">
        <v>6</v>
      </c>
      <c r="D325" s="28">
        <v>37159</v>
      </c>
      <c r="E325" s="31">
        <v>5</v>
      </c>
      <c r="F325" s="31">
        <v>5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</row>
    <row r="326" spans="1:13">
      <c r="A326">
        <v>5</v>
      </c>
      <c r="B326" s="13" t="s">
        <v>94</v>
      </c>
      <c r="C326" s="13">
        <v>7</v>
      </c>
      <c r="D326" s="28">
        <v>37187</v>
      </c>
      <c r="E326" s="31">
        <v>5</v>
      </c>
      <c r="F326" s="31">
        <v>0.5</v>
      </c>
      <c r="G326" s="31">
        <v>0.5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</row>
    <row r="327" spans="1:13">
      <c r="A327">
        <v>5</v>
      </c>
      <c r="B327" s="13" t="s">
        <v>94</v>
      </c>
      <c r="C327" s="13">
        <v>8</v>
      </c>
      <c r="D327" s="28">
        <v>37201</v>
      </c>
      <c r="E327" s="31">
        <v>5</v>
      </c>
      <c r="F327" s="31">
        <v>5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</row>
    <row r="328" spans="1:13">
      <c r="A328">
        <v>5</v>
      </c>
      <c r="B328" s="13" t="s">
        <v>94</v>
      </c>
      <c r="C328" s="13">
        <v>9</v>
      </c>
      <c r="D328" s="28">
        <v>37229</v>
      </c>
      <c r="E328" s="31">
        <v>5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</row>
    <row r="329" spans="1:13">
      <c r="A329">
        <v>5</v>
      </c>
      <c r="B329" s="13" t="s">
        <v>94</v>
      </c>
      <c r="C329" s="13">
        <v>10</v>
      </c>
      <c r="D329" s="28">
        <v>37278</v>
      </c>
      <c r="E329" s="31">
        <v>5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</row>
    <row r="330" spans="1:13">
      <c r="A330">
        <v>5</v>
      </c>
      <c r="B330" s="13" t="s">
        <v>94</v>
      </c>
      <c r="C330" s="13">
        <v>11</v>
      </c>
      <c r="D330" s="28">
        <v>37341</v>
      </c>
      <c r="E330" s="31">
        <v>5</v>
      </c>
      <c r="F330" s="31">
        <v>5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</row>
    <row r="331" spans="1:13">
      <c r="A331">
        <v>5</v>
      </c>
      <c r="B331" s="13" t="s">
        <v>94</v>
      </c>
      <c r="C331" s="13">
        <v>12</v>
      </c>
      <c r="D331" s="28">
        <v>37363</v>
      </c>
      <c r="E331" s="31">
        <v>5</v>
      </c>
      <c r="F331" s="31">
        <v>5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</row>
    <row r="332" spans="1:13">
      <c r="A332">
        <v>5</v>
      </c>
      <c r="B332" s="13" t="s">
        <v>12</v>
      </c>
      <c r="C332" s="13">
        <v>1</v>
      </c>
      <c r="D332" s="28">
        <v>37040</v>
      </c>
      <c r="E332" s="31">
        <v>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</row>
    <row r="333" spans="1:13">
      <c r="A333">
        <v>5</v>
      </c>
      <c r="B333" s="13" t="s">
        <v>12</v>
      </c>
      <c r="C333" s="13">
        <v>2</v>
      </c>
      <c r="D333" s="28">
        <v>37054</v>
      </c>
      <c r="E333" s="31">
        <v>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</row>
    <row r="334" spans="1:13">
      <c r="A334">
        <v>5</v>
      </c>
      <c r="B334" s="13" t="s">
        <v>12</v>
      </c>
      <c r="C334" s="13">
        <v>3</v>
      </c>
      <c r="D334" s="28">
        <v>37089</v>
      </c>
      <c r="E334" s="31">
        <v>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</row>
    <row r="335" spans="1:13">
      <c r="A335">
        <v>5</v>
      </c>
      <c r="B335" s="13" t="s">
        <v>12</v>
      </c>
      <c r="C335" s="13">
        <v>4</v>
      </c>
      <c r="D335" s="28">
        <v>37117</v>
      </c>
      <c r="E335" s="31">
        <v>0.5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</row>
    <row r="336" spans="1:13">
      <c r="A336">
        <v>5</v>
      </c>
      <c r="B336" s="13" t="s">
        <v>12</v>
      </c>
      <c r="C336" s="13">
        <v>5</v>
      </c>
      <c r="D336" s="28">
        <v>37159</v>
      </c>
      <c r="E336" s="31">
        <v>5</v>
      </c>
      <c r="F336" s="31">
        <v>0.5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</row>
    <row r="337" spans="1:13">
      <c r="A337">
        <v>5</v>
      </c>
      <c r="B337" s="13" t="s">
        <v>12</v>
      </c>
      <c r="C337" s="13">
        <v>6</v>
      </c>
      <c r="D337" s="28">
        <v>37173</v>
      </c>
      <c r="E337" s="31">
        <v>5</v>
      </c>
      <c r="F337" s="31">
        <v>0.5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</row>
    <row r="338" spans="1:13">
      <c r="A338">
        <v>5</v>
      </c>
      <c r="B338" s="13" t="s">
        <v>12</v>
      </c>
      <c r="C338" s="13">
        <v>7</v>
      </c>
      <c r="D338" s="28">
        <v>37236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</row>
    <row r="339" spans="1:13">
      <c r="A339">
        <v>5</v>
      </c>
      <c r="B339" s="13" t="s">
        <v>12</v>
      </c>
      <c r="C339" s="13">
        <v>8</v>
      </c>
      <c r="D339" s="28">
        <v>37271</v>
      </c>
      <c r="E339" s="31">
        <v>5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</row>
    <row r="340" spans="1:13">
      <c r="A340">
        <v>5</v>
      </c>
      <c r="B340" s="13" t="s">
        <v>12</v>
      </c>
      <c r="C340" s="13">
        <v>9</v>
      </c>
      <c r="D340" s="28">
        <v>37299</v>
      </c>
      <c r="E340" s="31">
        <v>5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</row>
    <row r="341" spans="1:13">
      <c r="A341">
        <v>5</v>
      </c>
      <c r="B341" s="13" t="s">
        <v>12</v>
      </c>
      <c r="C341" s="13">
        <v>10</v>
      </c>
      <c r="D341" s="28">
        <v>37341</v>
      </c>
      <c r="E341" s="31">
        <v>5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</row>
    <row r="342" spans="1:13">
      <c r="A342">
        <v>5</v>
      </c>
      <c r="B342" s="13" t="s">
        <v>12</v>
      </c>
      <c r="C342" s="13">
        <v>11</v>
      </c>
      <c r="D342" s="28">
        <v>37363</v>
      </c>
      <c r="E342" s="31">
        <v>5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</row>
    <row r="343" spans="1:13">
      <c r="A343">
        <v>5</v>
      </c>
      <c r="B343" s="13" t="s">
        <v>12</v>
      </c>
      <c r="C343" s="13">
        <v>12</v>
      </c>
      <c r="D343" s="28">
        <v>37390</v>
      </c>
      <c r="E343" s="31">
        <v>5</v>
      </c>
      <c r="F343" s="31">
        <v>5</v>
      </c>
      <c r="G343" s="31">
        <v>0</v>
      </c>
      <c r="H343" s="31">
        <v>0</v>
      </c>
      <c r="I343" s="31">
        <v>0</v>
      </c>
      <c r="J343" s="31">
        <v>0</v>
      </c>
      <c r="K343" s="31">
        <v>1.95E-4</v>
      </c>
      <c r="L343" s="31">
        <v>0</v>
      </c>
      <c r="M343" s="31">
        <v>1.95E-4</v>
      </c>
    </row>
    <row r="344" spans="1:13">
      <c r="A344">
        <v>5</v>
      </c>
      <c r="B344" s="13" t="s">
        <v>91</v>
      </c>
      <c r="C344" s="13">
        <v>1</v>
      </c>
      <c r="D344" s="28">
        <v>36963</v>
      </c>
      <c r="E344" s="31">
        <v>5</v>
      </c>
      <c r="F344" s="31">
        <v>0</v>
      </c>
      <c r="G344" s="31">
        <v>0.5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</row>
    <row r="345" spans="1:13">
      <c r="A345">
        <v>5</v>
      </c>
      <c r="B345" s="13" t="s">
        <v>91</v>
      </c>
      <c r="C345" s="13">
        <v>2</v>
      </c>
      <c r="D345" s="28">
        <v>36991</v>
      </c>
      <c r="E345" s="31">
        <v>5</v>
      </c>
      <c r="F345" s="31">
        <v>0</v>
      </c>
      <c r="G345" s="31">
        <v>0</v>
      </c>
      <c r="H345" s="31">
        <v>0</v>
      </c>
      <c r="I345" s="31">
        <v>1</v>
      </c>
      <c r="J345" s="31">
        <v>0</v>
      </c>
      <c r="K345" s="31">
        <v>0</v>
      </c>
      <c r="L345" s="31">
        <v>0</v>
      </c>
      <c r="M345" s="31">
        <v>0</v>
      </c>
    </row>
    <row r="346" spans="1:13">
      <c r="A346">
        <v>5</v>
      </c>
      <c r="B346" s="13" t="s">
        <v>91</v>
      </c>
      <c r="C346" s="13">
        <v>3</v>
      </c>
      <c r="D346" s="28">
        <v>37019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</row>
    <row r="347" spans="1:13">
      <c r="A347">
        <v>5</v>
      </c>
      <c r="B347" s="13" t="s">
        <v>91</v>
      </c>
      <c r="C347" s="13">
        <v>4</v>
      </c>
      <c r="D347" s="28">
        <v>37054</v>
      </c>
      <c r="E347" s="31">
        <v>5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</row>
    <row r="348" spans="1:13">
      <c r="A348">
        <v>5</v>
      </c>
      <c r="B348" s="13" t="s">
        <v>91</v>
      </c>
      <c r="C348" s="13">
        <v>5</v>
      </c>
      <c r="D348" s="28">
        <v>37089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</row>
    <row r="349" spans="1:13">
      <c r="A349">
        <v>5</v>
      </c>
      <c r="B349" s="13" t="s">
        <v>91</v>
      </c>
      <c r="C349" s="13">
        <v>6</v>
      </c>
      <c r="D349" s="28">
        <v>37117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</row>
    <row r="350" spans="1:13">
      <c r="A350">
        <v>5</v>
      </c>
      <c r="B350" s="13" t="s">
        <v>91</v>
      </c>
      <c r="C350" s="13">
        <v>7</v>
      </c>
      <c r="D350" s="28">
        <v>37145</v>
      </c>
      <c r="E350" s="31">
        <v>5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</row>
    <row r="351" spans="1:13">
      <c r="A351">
        <v>5</v>
      </c>
      <c r="B351" s="13" t="s">
        <v>14</v>
      </c>
      <c r="C351" s="13">
        <v>1</v>
      </c>
      <c r="D351" s="28">
        <v>36977</v>
      </c>
      <c r="E351" s="31">
        <v>0.5</v>
      </c>
      <c r="F351" s="31">
        <v>0.5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</row>
    <row r="352" spans="1:13">
      <c r="A352">
        <v>5</v>
      </c>
      <c r="B352" s="13" t="s">
        <v>14</v>
      </c>
      <c r="C352" s="13">
        <v>2</v>
      </c>
      <c r="D352" s="28">
        <v>37005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</row>
    <row r="353" spans="1:13">
      <c r="A353">
        <v>5</v>
      </c>
      <c r="B353" s="13" t="s">
        <v>14</v>
      </c>
      <c r="C353" s="13">
        <v>3</v>
      </c>
      <c r="D353" s="28">
        <v>37033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</row>
    <row r="354" spans="1:13">
      <c r="A354">
        <v>5</v>
      </c>
      <c r="B354" s="13" t="s">
        <v>14</v>
      </c>
      <c r="C354" s="13">
        <v>4</v>
      </c>
      <c r="D354" s="28">
        <v>37068</v>
      </c>
      <c r="E354" s="31">
        <v>0</v>
      </c>
      <c r="F354" s="31">
        <v>0</v>
      </c>
      <c r="G354" s="31">
        <v>0</v>
      </c>
      <c r="H354" s="31">
        <v>0.1</v>
      </c>
      <c r="I354" s="31">
        <v>0</v>
      </c>
      <c r="J354" s="31">
        <v>0</v>
      </c>
      <c r="K354" s="31">
        <v>0</v>
      </c>
      <c r="L354" s="31">
        <v>0.04</v>
      </c>
      <c r="M354" s="31">
        <v>0.04</v>
      </c>
    </row>
    <row r="355" spans="1:13">
      <c r="A355">
        <v>5</v>
      </c>
      <c r="B355" s="13" t="s">
        <v>14</v>
      </c>
      <c r="C355" s="13">
        <v>5</v>
      </c>
      <c r="D355" s="28">
        <v>37103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</row>
    <row r="356" spans="1:13">
      <c r="A356">
        <v>5</v>
      </c>
      <c r="B356" s="13" t="s">
        <v>14</v>
      </c>
      <c r="C356" s="13">
        <v>6</v>
      </c>
      <c r="D356" s="28">
        <v>37131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</row>
    <row r="357" spans="1:13">
      <c r="A357">
        <v>5</v>
      </c>
      <c r="B357" s="13" t="s">
        <v>14</v>
      </c>
      <c r="C357" s="13">
        <v>7</v>
      </c>
      <c r="D357" s="28">
        <v>37159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</row>
    <row r="358" spans="1:13">
      <c r="A358">
        <v>5</v>
      </c>
      <c r="B358" s="13" t="s">
        <v>14</v>
      </c>
      <c r="C358" s="13">
        <v>8</v>
      </c>
      <c r="D358" s="28">
        <v>37188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</row>
    <row r="359" spans="1:13">
      <c r="A359">
        <v>5</v>
      </c>
      <c r="B359" s="13" t="s">
        <v>14</v>
      </c>
      <c r="C359" s="13">
        <v>9</v>
      </c>
      <c r="D359" s="28">
        <v>37223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</row>
    <row r="360" spans="1:13">
      <c r="A360">
        <v>5</v>
      </c>
      <c r="B360" s="13" t="s">
        <v>14</v>
      </c>
      <c r="C360" s="13">
        <v>10</v>
      </c>
      <c r="D360" s="28">
        <v>37236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</row>
    <row r="361" spans="1:13">
      <c r="A361">
        <v>5</v>
      </c>
      <c r="B361" s="13" t="s">
        <v>14</v>
      </c>
      <c r="C361" s="13">
        <v>11</v>
      </c>
      <c r="D361" s="28">
        <v>37285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0.04</v>
      </c>
      <c r="M361" s="31">
        <v>0.04</v>
      </c>
    </row>
    <row r="362" spans="1:13">
      <c r="A362">
        <v>5</v>
      </c>
      <c r="B362" s="13" t="s">
        <v>14</v>
      </c>
      <c r="C362" s="13">
        <v>12</v>
      </c>
      <c r="D362" s="28">
        <v>37313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</row>
    <row r="363" spans="1:13">
      <c r="A363">
        <v>5</v>
      </c>
      <c r="B363" s="13" t="s">
        <v>95</v>
      </c>
      <c r="C363" s="13">
        <v>1</v>
      </c>
      <c r="D363" s="28">
        <v>36963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</row>
    <row r="364" spans="1:13">
      <c r="A364">
        <v>5</v>
      </c>
      <c r="B364" s="13" t="s">
        <v>95</v>
      </c>
      <c r="C364" s="13">
        <v>2</v>
      </c>
      <c r="D364" s="28">
        <v>36990</v>
      </c>
      <c r="E364" s="31">
        <v>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</row>
    <row r="365" spans="1:13">
      <c r="A365">
        <v>5</v>
      </c>
      <c r="B365" s="13" t="s">
        <v>95</v>
      </c>
      <c r="C365" s="13">
        <v>3</v>
      </c>
      <c r="D365" s="28">
        <v>37019</v>
      </c>
      <c r="E365" s="31">
        <v>5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</row>
    <row r="366" spans="1:13">
      <c r="A366">
        <v>5</v>
      </c>
      <c r="B366" s="13" t="s">
        <v>95</v>
      </c>
      <c r="C366" s="13">
        <v>4</v>
      </c>
      <c r="D366" s="28">
        <v>37053</v>
      </c>
      <c r="E366" s="31">
        <v>5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0.04</v>
      </c>
      <c r="M366" s="31">
        <v>0.04</v>
      </c>
    </row>
    <row r="367" spans="1:13">
      <c r="A367">
        <v>5</v>
      </c>
      <c r="B367" s="13" t="s">
        <v>95</v>
      </c>
      <c r="C367" s="13">
        <v>5</v>
      </c>
      <c r="D367" s="28">
        <v>37089</v>
      </c>
      <c r="E367" s="31">
        <v>5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0.04</v>
      </c>
      <c r="M367" s="31">
        <v>0.04</v>
      </c>
    </row>
    <row r="368" spans="1:13">
      <c r="A368">
        <v>5</v>
      </c>
      <c r="B368" s="13" t="s">
        <v>95</v>
      </c>
      <c r="C368" s="13">
        <v>6</v>
      </c>
      <c r="D368" s="28">
        <v>37117</v>
      </c>
      <c r="E368" s="31">
        <v>0.5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</row>
    <row r="369" spans="1:13">
      <c r="A369">
        <v>5</v>
      </c>
      <c r="B369" s="13" t="s">
        <v>95</v>
      </c>
      <c r="C369" s="13">
        <v>7</v>
      </c>
      <c r="D369" s="28">
        <v>37159</v>
      </c>
      <c r="E369" s="31">
        <v>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</row>
    <row r="370" spans="1:13">
      <c r="A370">
        <v>5</v>
      </c>
      <c r="B370" s="13" t="s">
        <v>95</v>
      </c>
      <c r="C370" s="13">
        <v>8</v>
      </c>
      <c r="D370" s="28">
        <v>37173</v>
      </c>
      <c r="E370" s="31">
        <v>0.5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</row>
    <row r="371" spans="1:13">
      <c r="A371">
        <v>5</v>
      </c>
      <c r="B371" s="13" t="s">
        <v>95</v>
      </c>
      <c r="C371" s="13">
        <v>9</v>
      </c>
      <c r="D371" s="28">
        <v>37208</v>
      </c>
      <c r="E371" s="31">
        <v>0</v>
      </c>
      <c r="F371" s="31">
        <v>0</v>
      </c>
      <c r="G371" s="31">
        <v>0</v>
      </c>
      <c r="H371" s="31">
        <v>0</v>
      </c>
      <c r="I371" s="31">
        <v>3</v>
      </c>
      <c r="J371" s="31">
        <v>0</v>
      </c>
      <c r="K371" s="31">
        <v>0</v>
      </c>
      <c r="L371" s="31">
        <v>0</v>
      </c>
      <c r="M371" s="31">
        <v>0</v>
      </c>
    </row>
    <row r="372" spans="1:13">
      <c r="A372">
        <v>5</v>
      </c>
      <c r="B372" s="13" t="s">
        <v>95</v>
      </c>
      <c r="C372" s="13">
        <v>10</v>
      </c>
      <c r="D372" s="28">
        <v>37236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</row>
    <row r="373" spans="1:13">
      <c r="A373">
        <v>5</v>
      </c>
      <c r="B373" s="13" t="s">
        <v>95</v>
      </c>
      <c r="C373" s="13">
        <v>11</v>
      </c>
      <c r="D373" s="28">
        <v>37271</v>
      </c>
      <c r="E373" s="31">
        <v>0.5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</row>
    <row r="374" spans="1:13">
      <c r="A374">
        <v>5</v>
      </c>
      <c r="B374" s="13" t="s">
        <v>95</v>
      </c>
      <c r="C374" s="13">
        <v>12</v>
      </c>
      <c r="D374" s="28">
        <v>37299</v>
      </c>
      <c r="E374" s="31">
        <v>5</v>
      </c>
      <c r="F374" s="31">
        <v>5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</row>
    <row r="375" spans="1:13">
      <c r="A375">
        <v>5</v>
      </c>
      <c r="B375" s="13" t="s">
        <v>7</v>
      </c>
      <c r="C375" s="13">
        <v>1</v>
      </c>
      <c r="D375" s="28">
        <v>36977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</row>
    <row r="376" spans="1:13">
      <c r="A376">
        <v>5</v>
      </c>
      <c r="B376" s="13" t="s">
        <v>7</v>
      </c>
      <c r="C376" s="13">
        <v>2</v>
      </c>
      <c r="D376" s="28">
        <v>37005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</row>
    <row r="377" spans="1:13">
      <c r="A377">
        <v>5</v>
      </c>
      <c r="B377" s="13" t="s">
        <v>7</v>
      </c>
      <c r="C377" s="13">
        <v>3</v>
      </c>
      <c r="D377" s="28">
        <v>37033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</row>
    <row r="378" spans="1:13">
      <c r="A378">
        <v>5</v>
      </c>
      <c r="B378" s="13" t="s">
        <v>7</v>
      </c>
      <c r="C378" s="13">
        <v>4</v>
      </c>
      <c r="D378" s="28">
        <v>37068</v>
      </c>
      <c r="E378" s="31">
        <v>5</v>
      </c>
      <c r="F378" s="31">
        <v>5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0.04</v>
      </c>
      <c r="M378" s="31">
        <v>0.04</v>
      </c>
    </row>
    <row r="379" spans="1:13">
      <c r="A379">
        <v>5</v>
      </c>
      <c r="B379" s="13" t="s">
        <v>7</v>
      </c>
      <c r="C379" s="13">
        <v>5</v>
      </c>
      <c r="D379" s="28">
        <v>37103</v>
      </c>
      <c r="E379" s="31">
        <v>5</v>
      </c>
      <c r="F379" s="31">
        <v>5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</row>
    <row r="380" spans="1:13">
      <c r="A380">
        <v>5</v>
      </c>
      <c r="B380" s="13" t="s">
        <v>7</v>
      </c>
      <c r="C380" s="13">
        <v>6</v>
      </c>
      <c r="D380" s="28">
        <v>37131</v>
      </c>
      <c r="E380" s="31">
        <v>5</v>
      </c>
      <c r="F380" s="31">
        <v>0.5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</row>
    <row r="381" spans="1:13">
      <c r="A381">
        <v>5</v>
      </c>
      <c r="B381" s="13" t="s">
        <v>7</v>
      </c>
      <c r="C381" s="13">
        <v>7</v>
      </c>
      <c r="D381" s="28">
        <v>37159</v>
      </c>
      <c r="E381" s="31">
        <v>5</v>
      </c>
      <c r="F381" s="31">
        <v>5</v>
      </c>
      <c r="G381" s="31">
        <v>0.5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</row>
    <row r="382" spans="1:13">
      <c r="A382">
        <v>5</v>
      </c>
      <c r="B382" s="13" t="s">
        <v>7</v>
      </c>
      <c r="C382" s="13">
        <v>8</v>
      </c>
      <c r="D382" s="28">
        <v>37187</v>
      </c>
      <c r="E382" s="31">
        <v>0.5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</row>
    <row r="383" spans="1:13">
      <c r="A383">
        <v>5</v>
      </c>
      <c r="B383" s="13" t="s">
        <v>7</v>
      </c>
      <c r="C383" s="13">
        <v>9</v>
      </c>
      <c r="D383" s="28">
        <v>37208</v>
      </c>
      <c r="E383" s="31">
        <v>0</v>
      </c>
      <c r="F383" s="31">
        <v>0</v>
      </c>
      <c r="G383" s="31">
        <v>0</v>
      </c>
      <c r="H383" s="31">
        <v>0</v>
      </c>
      <c r="I383" s="31">
        <v>1</v>
      </c>
      <c r="J383" s="31">
        <v>0</v>
      </c>
      <c r="K383" s="31">
        <v>0</v>
      </c>
      <c r="L383" s="31">
        <v>0</v>
      </c>
      <c r="M383" s="31">
        <v>0</v>
      </c>
    </row>
    <row r="384" spans="1:13">
      <c r="A384">
        <v>5</v>
      </c>
      <c r="B384" s="13" t="s">
        <v>7</v>
      </c>
      <c r="C384" s="13">
        <v>10</v>
      </c>
      <c r="D384" s="28">
        <v>37236</v>
      </c>
      <c r="E384" s="31">
        <v>5</v>
      </c>
      <c r="F384" s="31">
        <v>0.5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</row>
    <row r="385" spans="1:13">
      <c r="A385">
        <v>5</v>
      </c>
      <c r="B385" s="13" t="s">
        <v>7</v>
      </c>
      <c r="C385" s="13">
        <v>11</v>
      </c>
      <c r="D385" s="28">
        <v>37285</v>
      </c>
      <c r="E385" s="31">
        <v>0.5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</row>
    <row r="386" spans="1:13">
      <c r="A386">
        <v>5</v>
      </c>
      <c r="B386" s="13" t="s">
        <v>7</v>
      </c>
      <c r="C386" s="13">
        <v>12</v>
      </c>
      <c r="D386" s="28">
        <v>37313</v>
      </c>
      <c r="E386" s="31">
        <v>0</v>
      </c>
      <c r="F386" s="31">
        <v>0</v>
      </c>
      <c r="G386" s="31">
        <v>0</v>
      </c>
      <c r="H386" s="31">
        <v>0</v>
      </c>
      <c r="I386" s="31">
        <v>1</v>
      </c>
      <c r="J386" s="31">
        <v>0</v>
      </c>
      <c r="K386" s="31">
        <v>0</v>
      </c>
      <c r="L386" s="31">
        <v>0</v>
      </c>
      <c r="M386" s="31">
        <v>0</v>
      </c>
    </row>
    <row r="387" spans="1:13">
      <c r="A387">
        <v>5</v>
      </c>
      <c r="B387" s="13" t="s">
        <v>17</v>
      </c>
      <c r="C387" s="13">
        <v>1</v>
      </c>
      <c r="D387" s="28">
        <v>36956</v>
      </c>
      <c r="E387" s="31">
        <v>0.5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</row>
    <row r="388" spans="1:13">
      <c r="A388">
        <v>5</v>
      </c>
      <c r="B388" s="13" t="s">
        <v>17</v>
      </c>
      <c r="C388" s="13">
        <v>2</v>
      </c>
      <c r="D388" s="28">
        <v>37012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</row>
    <row r="389" spans="1:13">
      <c r="A389">
        <v>5</v>
      </c>
      <c r="B389" s="13" t="s">
        <v>17</v>
      </c>
      <c r="C389" s="13">
        <v>3</v>
      </c>
      <c r="D389" s="28">
        <v>37047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0.04</v>
      </c>
      <c r="M389" s="31">
        <v>0.04</v>
      </c>
    </row>
    <row r="390" spans="1:13">
      <c r="A390">
        <v>5</v>
      </c>
      <c r="B390" s="13" t="s">
        <v>17</v>
      </c>
      <c r="C390" s="13">
        <v>4</v>
      </c>
      <c r="D390" s="28">
        <v>37082</v>
      </c>
      <c r="E390" s="31">
        <v>0.5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0.04</v>
      </c>
      <c r="M390" s="31">
        <v>0.04</v>
      </c>
    </row>
    <row r="391" spans="1:13">
      <c r="A391">
        <v>5</v>
      </c>
      <c r="B391" s="13" t="s">
        <v>17</v>
      </c>
      <c r="C391" s="13">
        <v>5</v>
      </c>
      <c r="D391" s="28">
        <v>37110</v>
      </c>
      <c r="E391" s="31">
        <v>0.5</v>
      </c>
      <c r="F391" s="31">
        <v>0</v>
      </c>
      <c r="G391" s="31">
        <v>0</v>
      </c>
      <c r="H391" s="31">
        <v>0</v>
      </c>
      <c r="I391" s="31">
        <v>0.5</v>
      </c>
      <c r="J391" s="31">
        <v>0</v>
      </c>
      <c r="K391" s="31">
        <v>0</v>
      </c>
      <c r="L391" s="31">
        <v>0</v>
      </c>
      <c r="M391" s="31">
        <v>0</v>
      </c>
    </row>
    <row r="392" spans="1:13">
      <c r="A392">
        <v>5</v>
      </c>
      <c r="B392" s="13" t="s">
        <v>17</v>
      </c>
      <c r="C392" s="13">
        <v>6</v>
      </c>
      <c r="D392" s="28">
        <v>37138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1.8666700000000001E-4</v>
      </c>
      <c r="L392" s="31">
        <v>0.04</v>
      </c>
      <c r="M392" s="31">
        <v>4.0186667000000002E-2</v>
      </c>
    </row>
    <row r="393" spans="1:13">
      <c r="A393">
        <v>5</v>
      </c>
      <c r="B393" s="13" t="s">
        <v>17</v>
      </c>
      <c r="C393" s="13">
        <v>7</v>
      </c>
      <c r="D393" s="28">
        <v>37166</v>
      </c>
      <c r="E393" s="31">
        <v>0.5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</row>
    <row r="394" spans="1:13">
      <c r="A394">
        <v>5</v>
      </c>
      <c r="B394" s="13" t="s">
        <v>17</v>
      </c>
      <c r="C394" s="13">
        <v>8</v>
      </c>
      <c r="D394" s="28">
        <v>37201</v>
      </c>
      <c r="E394" s="31">
        <v>0.5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0.04</v>
      </c>
      <c r="M394" s="31">
        <v>0.04</v>
      </c>
    </row>
    <row r="395" spans="1:13">
      <c r="A395">
        <v>5</v>
      </c>
      <c r="B395" s="13" t="s">
        <v>17</v>
      </c>
      <c r="C395" s="13">
        <v>9</v>
      </c>
      <c r="D395" s="28">
        <v>37229</v>
      </c>
      <c r="E395" s="31">
        <v>5</v>
      </c>
      <c r="F395" s="31">
        <v>0.5</v>
      </c>
      <c r="G395" s="31">
        <v>0.5</v>
      </c>
      <c r="H395" s="31">
        <v>0</v>
      </c>
      <c r="I395" s="31">
        <v>0</v>
      </c>
      <c r="J395" s="31">
        <v>0</v>
      </c>
      <c r="K395" s="31">
        <v>9.2000000000000003E-4</v>
      </c>
      <c r="L395" s="31">
        <v>0.04</v>
      </c>
      <c r="M395" s="31">
        <v>4.0919999999999998E-2</v>
      </c>
    </row>
    <row r="396" spans="1:13">
      <c r="A396">
        <v>5</v>
      </c>
      <c r="B396" s="13" t="s">
        <v>17</v>
      </c>
      <c r="C396" s="13">
        <v>10</v>
      </c>
      <c r="D396" s="28">
        <v>37264</v>
      </c>
      <c r="E396" s="31">
        <v>0</v>
      </c>
      <c r="F396" s="31">
        <v>0</v>
      </c>
      <c r="G396" s="31">
        <v>0.5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</row>
    <row r="397" spans="1:13">
      <c r="A397">
        <v>5</v>
      </c>
      <c r="B397" s="13" t="s">
        <v>17</v>
      </c>
      <c r="C397" s="13">
        <v>11</v>
      </c>
      <c r="D397" s="28">
        <v>37292</v>
      </c>
      <c r="E397" s="31">
        <v>0.5</v>
      </c>
      <c r="F397" s="31">
        <v>0.5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</row>
    <row r="398" spans="1:13">
      <c r="A398">
        <v>5</v>
      </c>
      <c r="B398" s="13" t="s">
        <v>17</v>
      </c>
      <c r="C398" s="13">
        <v>12</v>
      </c>
      <c r="D398" s="28">
        <v>37320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</row>
    <row r="399" spans="1:13">
      <c r="A399">
        <v>6</v>
      </c>
      <c r="B399" s="13" t="s">
        <v>729</v>
      </c>
      <c r="C399" s="13">
        <v>1</v>
      </c>
      <c r="D399" s="29">
        <v>38089</v>
      </c>
      <c r="E399" s="31">
        <v>870</v>
      </c>
      <c r="F399" s="31">
        <v>190</v>
      </c>
      <c r="G399" s="31"/>
      <c r="H399" s="31"/>
      <c r="I399" s="31"/>
      <c r="J399" s="31"/>
      <c r="K399" s="31">
        <v>6.9000000000000006E-2</v>
      </c>
      <c r="L399" s="31">
        <v>0</v>
      </c>
      <c r="M399" s="31">
        <v>6.9000000000000006E-2</v>
      </c>
    </row>
    <row r="400" spans="1:13">
      <c r="A400">
        <v>6</v>
      </c>
      <c r="B400" s="13" t="s">
        <v>729</v>
      </c>
      <c r="C400" s="13">
        <v>2</v>
      </c>
      <c r="D400" s="20">
        <v>38215</v>
      </c>
      <c r="E400" s="31">
        <v>780</v>
      </c>
      <c r="F400" s="31">
        <v>50</v>
      </c>
      <c r="G400" s="31"/>
      <c r="H400" s="31"/>
      <c r="I400" s="31"/>
      <c r="J400" s="31"/>
      <c r="K400" s="31">
        <v>7.5999999999999998E-2</v>
      </c>
      <c r="L400" s="31">
        <v>0</v>
      </c>
      <c r="M400" s="31">
        <v>7.5999999999999998E-2</v>
      </c>
    </row>
    <row r="401" spans="1:13">
      <c r="A401">
        <v>7</v>
      </c>
      <c r="B401" s="13" t="s">
        <v>179</v>
      </c>
      <c r="C401" s="13">
        <v>1</v>
      </c>
      <c r="D401" s="22">
        <v>38083</v>
      </c>
      <c r="E401" s="33">
        <v>0</v>
      </c>
      <c r="F401" s="33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3.1</v>
      </c>
      <c r="M401" s="31">
        <v>3.1</v>
      </c>
    </row>
    <row r="402" spans="1:13">
      <c r="A402">
        <v>7</v>
      </c>
      <c r="B402" s="13" t="s">
        <v>179</v>
      </c>
      <c r="C402" s="13">
        <v>2</v>
      </c>
      <c r="D402" s="22">
        <v>38103</v>
      </c>
      <c r="E402" s="33">
        <v>0.5</v>
      </c>
      <c r="F402" s="33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</row>
    <row r="403" spans="1:13">
      <c r="A403">
        <v>7</v>
      </c>
      <c r="B403" s="13" t="s">
        <v>179</v>
      </c>
      <c r="C403" s="13">
        <v>3</v>
      </c>
      <c r="D403" s="22">
        <v>38124</v>
      </c>
      <c r="E403" s="33">
        <v>1</v>
      </c>
      <c r="F403" s="33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</row>
    <row r="404" spans="1:13">
      <c r="A404">
        <v>7</v>
      </c>
      <c r="B404" s="13" t="s">
        <v>179</v>
      </c>
      <c r="C404" s="13">
        <v>4</v>
      </c>
      <c r="D404" s="22">
        <v>38152</v>
      </c>
      <c r="E404" s="33">
        <v>3.5</v>
      </c>
      <c r="F404" s="33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</row>
    <row r="405" spans="1:13">
      <c r="A405">
        <v>7</v>
      </c>
      <c r="B405" s="13" t="s">
        <v>179</v>
      </c>
      <c r="C405" s="13">
        <v>5</v>
      </c>
      <c r="D405" s="22">
        <v>38180</v>
      </c>
      <c r="E405" s="33">
        <v>0</v>
      </c>
      <c r="F405" s="33">
        <v>0</v>
      </c>
      <c r="G405" s="31">
        <v>0</v>
      </c>
      <c r="H405" s="31">
        <v>18.5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</row>
    <row r="406" spans="1:13">
      <c r="A406">
        <v>7</v>
      </c>
      <c r="B406" s="13" t="s">
        <v>179</v>
      </c>
      <c r="C406" s="13">
        <v>6</v>
      </c>
      <c r="D406" s="22">
        <v>38208</v>
      </c>
      <c r="E406" s="33">
        <v>520</v>
      </c>
      <c r="F406" s="33">
        <v>0</v>
      </c>
      <c r="G406" s="31">
        <v>0.5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</row>
    <row r="407" spans="1:13">
      <c r="A407">
        <v>7</v>
      </c>
      <c r="B407" s="13" t="s">
        <v>179</v>
      </c>
      <c r="C407" s="13">
        <v>7</v>
      </c>
      <c r="D407" s="22">
        <v>38243</v>
      </c>
      <c r="E407" s="33">
        <v>75</v>
      </c>
      <c r="F407" s="33">
        <v>0</v>
      </c>
      <c r="G407" s="31">
        <v>0</v>
      </c>
      <c r="H407" s="31">
        <v>1.5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</row>
    <row r="408" spans="1:13">
      <c r="A408">
        <v>7</v>
      </c>
      <c r="B408" s="13" t="s">
        <v>179</v>
      </c>
      <c r="C408" s="13">
        <v>8</v>
      </c>
      <c r="D408" s="22">
        <v>38265</v>
      </c>
      <c r="E408" s="33">
        <v>38</v>
      </c>
      <c r="F408" s="33">
        <v>0</v>
      </c>
      <c r="G408" s="31">
        <v>0</v>
      </c>
      <c r="H408" s="31">
        <v>5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</row>
    <row r="409" spans="1:13">
      <c r="A409">
        <v>7</v>
      </c>
      <c r="B409" s="13" t="s">
        <v>179</v>
      </c>
      <c r="C409" s="13">
        <v>9</v>
      </c>
      <c r="D409" s="22">
        <v>38286</v>
      </c>
      <c r="E409" s="33">
        <v>14.5</v>
      </c>
      <c r="F409" s="33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</row>
    <row r="410" spans="1:13">
      <c r="A410">
        <v>7</v>
      </c>
      <c r="B410" s="13" t="s">
        <v>179</v>
      </c>
      <c r="C410" s="13">
        <v>10</v>
      </c>
      <c r="D410" s="22">
        <v>38306</v>
      </c>
      <c r="E410" s="33">
        <v>6.5</v>
      </c>
      <c r="F410" s="33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</row>
    <row r="411" spans="1:13">
      <c r="A411">
        <v>7</v>
      </c>
      <c r="B411" s="13" t="s">
        <v>180</v>
      </c>
      <c r="C411" s="13">
        <v>1</v>
      </c>
      <c r="D411" s="21">
        <v>38082</v>
      </c>
      <c r="E411" s="33">
        <v>61.5</v>
      </c>
      <c r="F411" s="33">
        <v>0.25</v>
      </c>
      <c r="G411" s="31">
        <v>0.5</v>
      </c>
      <c r="H411" s="31">
        <v>23.5</v>
      </c>
      <c r="I411" s="31">
        <v>0</v>
      </c>
      <c r="J411" s="31">
        <v>0</v>
      </c>
      <c r="K411" s="31">
        <v>1.7180385E-3</v>
      </c>
      <c r="L411" s="31">
        <v>0</v>
      </c>
      <c r="M411" s="31">
        <v>1.7180385E-3</v>
      </c>
    </row>
    <row r="412" spans="1:13">
      <c r="A412">
        <v>7</v>
      </c>
      <c r="B412" s="13" t="s">
        <v>180</v>
      </c>
      <c r="C412" s="13">
        <v>2</v>
      </c>
      <c r="D412" s="21">
        <v>38103</v>
      </c>
      <c r="E412" s="33">
        <v>21.5</v>
      </c>
      <c r="F412" s="33">
        <v>0.5</v>
      </c>
      <c r="G412" s="31">
        <v>0</v>
      </c>
      <c r="H412" s="31">
        <v>141</v>
      </c>
      <c r="I412" s="31">
        <v>0.5</v>
      </c>
      <c r="J412" s="31">
        <v>0.3</v>
      </c>
      <c r="K412" s="31">
        <v>0</v>
      </c>
      <c r="L412" s="31">
        <v>0</v>
      </c>
      <c r="M412" s="31">
        <v>0</v>
      </c>
    </row>
    <row r="413" spans="1:13">
      <c r="A413">
        <v>7</v>
      </c>
      <c r="B413" s="13" t="s">
        <v>180</v>
      </c>
      <c r="C413" s="13">
        <v>3</v>
      </c>
      <c r="D413" s="21">
        <v>38124</v>
      </c>
      <c r="E413" s="33">
        <v>12</v>
      </c>
      <c r="F413" s="33">
        <v>0</v>
      </c>
      <c r="G413" s="31">
        <v>0</v>
      </c>
      <c r="H413" s="31">
        <v>107.5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</row>
    <row r="414" spans="1:13">
      <c r="A414">
        <v>7</v>
      </c>
      <c r="B414" s="13" t="s">
        <v>180</v>
      </c>
      <c r="C414" s="13">
        <v>4</v>
      </c>
      <c r="D414" s="21">
        <v>38152</v>
      </c>
      <c r="E414" s="33">
        <v>29</v>
      </c>
      <c r="F414" s="33">
        <v>0.5</v>
      </c>
      <c r="G414" s="31">
        <v>0.5</v>
      </c>
      <c r="H414" s="31">
        <v>96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</row>
    <row r="415" spans="1:13">
      <c r="A415">
        <v>7</v>
      </c>
      <c r="B415" s="13" t="s">
        <v>180</v>
      </c>
      <c r="C415" s="13">
        <v>5</v>
      </c>
      <c r="D415" s="21">
        <v>38180</v>
      </c>
      <c r="E415" s="33">
        <v>153.5</v>
      </c>
      <c r="F415" s="33">
        <v>9.75</v>
      </c>
      <c r="G415" s="31">
        <v>4.5</v>
      </c>
      <c r="H415" s="31">
        <v>235</v>
      </c>
      <c r="I415" s="31">
        <v>0</v>
      </c>
      <c r="J415" s="31">
        <v>0.3</v>
      </c>
      <c r="K415" s="31">
        <v>0</v>
      </c>
      <c r="L415" s="31">
        <v>0</v>
      </c>
      <c r="M415" s="31">
        <v>0</v>
      </c>
    </row>
    <row r="416" spans="1:13">
      <c r="A416">
        <v>7</v>
      </c>
      <c r="B416" s="13" t="s">
        <v>180</v>
      </c>
      <c r="C416" s="13">
        <v>6</v>
      </c>
      <c r="D416" s="21">
        <v>38208</v>
      </c>
      <c r="E416" s="33">
        <v>185</v>
      </c>
      <c r="F416" s="33">
        <v>5.75</v>
      </c>
      <c r="G416" s="31">
        <v>2.5</v>
      </c>
      <c r="H416" s="31">
        <v>125</v>
      </c>
      <c r="I416" s="31">
        <v>0</v>
      </c>
      <c r="J416" s="31">
        <v>0.5</v>
      </c>
      <c r="K416" s="31">
        <v>5.3963000000000004E-4</v>
      </c>
      <c r="L416" s="31">
        <v>0</v>
      </c>
      <c r="M416" s="31">
        <v>5.3963000000000004E-4</v>
      </c>
    </row>
    <row r="417" spans="1:13">
      <c r="A417">
        <v>7</v>
      </c>
      <c r="B417" s="13" t="s">
        <v>180</v>
      </c>
      <c r="C417" s="13">
        <v>7</v>
      </c>
      <c r="D417" s="21">
        <v>38243</v>
      </c>
      <c r="E417" s="33">
        <v>500</v>
      </c>
      <c r="F417" s="33">
        <v>12</v>
      </c>
      <c r="G417" s="31">
        <v>4</v>
      </c>
      <c r="H417" s="31">
        <v>160</v>
      </c>
      <c r="I417" s="31">
        <v>0</v>
      </c>
      <c r="J417" s="31">
        <v>0.6</v>
      </c>
      <c r="K417" s="31">
        <v>2.484758364E-2</v>
      </c>
      <c r="L417" s="31">
        <v>0</v>
      </c>
      <c r="M417" s="31">
        <v>2.484758364E-2</v>
      </c>
    </row>
    <row r="418" spans="1:13">
      <c r="A418">
        <v>7</v>
      </c>
      <c r="B418" s="13" t="s">
        <v>180</v>
      </c>
      <c r="C418" s="13">
        <v>8</v>
      </c>
      <c r="D418" s="21">
        <v>38264</v>
      </c>
      <c r="E418" s="33">
        <v>43.5</v>
      </c>
      <c r="F418" s="33">
        <v>0</v>
      </c>
      <c r="G418" s="31">
        <v>0</v>
      </c>
      <c r="H418" s="31">
        <v>116</v>
      </c>
      <c r="I418" s="31">
        <v>0</v>
      </c>
      <c r="J418" s="31">
        <v>0.3</v>
      </c>
      <c r="K418" s="31">
        <v>1.88458729E-3</v>
      </c>
      <c r="L418" s="31">
        <v>0</v>
      </c>
      <c r="M418" s="31">
        <v>1.88458729E-3</v>
      </c>
    </row>
    <row r="419" spans="1:13">
      <c r="A419">
        <v>7</v>
      </c>
      <c r="B419" s="13" t="s">
        <v>180</v>
      </c>
      <c r="C419" s="13">
        <v>9</v>
      </c>
      <c r="D419" s="21">
        <v>38285</v>
      </c>
      <c r="E419" s="33">
        <v>18</v>
      </c>
      <c r="F419" s="33">
        <v>0.5</v>
      </c>
      <c r="G419" s="31">
        <v>0</v>
      </c>
      <c r="H419" s="31">
        <v>82</v>
      </c>
      <c r="I419" s="31">
        <v>0</v>
      </c>
      <c r="J419" s="31">
        <v>0</v>
      </c>
      <c r="K419" s="31">
        <v>6.2331983805668009E-3</v>
      </c>
      <c r="L419" s="31">
        <v>0</v>
      </c>
      <c r="M419" s="31">
        <v>6.2331983805668009E-3</v>
      </c>
    </row>
    <row r="420" spans="1:13">
      <c r="A420">
        <v>7</v>
      </c>
      <c r="B420" s="13" t="s">
        <v>180</v>
      </c>
      <c r="C420" s="13">
        <v>10</v>
      </c>
      <c r="D420" s="22">
        <v>38306</v>
      </c>
      <c r="E420" s="33">
        <v>30.5</v>
      </c>
      <c r="F420" s="33">
        <v>0.5</v>
      </c>
      <c r="G420" s="31">
        <v>0.5</v>
      </c>
      <c r="H420" s="31">
        <v>84</v>
      </c>
      <c r="I420" s="31">
        <v>0</v>
      </c>
      <c r="J420" s="31">
        <v>0</v>
      </c>
      <c r="K420" s="31">
        <v>4.3013100436681224E-4</v>
      </c>
      <c r="L420" s="31">
        <v>0</v>
      </c>
      <c r="M420" s="31">
        <v>4.3013100436681224E-4</v>
      </c>
    </row>
    <row r="421" spans="1:13">
      <c r="A421">
        <v>7</v>
      </c>
      <c r="B421" s="13" t="s">
        <v>181</v>
      </c>
      <c r="C421" s="13">
        <v>1</v>
      </c>
      <c r="D421" s="22">
        <v>38076</v>
      </c>
      <c r="E421" s="33">
        <v>1030</v>
      </c>
      <c r="F421" s="33">
        <v>12.5</v>
      </c>
      <c r="G421" s="31">
        <v>41.5</v>
      </c>
      <c r="H421" s="31">
        <v>3595</v>
      </c>
      <c r="I421" s="31">
        <v>0.3</v>
      </c>
      <c r="J421" s="31">
        <v>7</v>
      </c>
      <c r="K421" s="31">
        <v>5.8930485999999997E-2</v>
      </c>
      <c r="L421" s="31">
        <v>0</v>
      </c>
      <c r="M421" s="31">
        <v>5.8930485999999997E-2</v>
      </c>
    </row>
    <row r="422" spans="1:13">
      <c r="A422">
        <v>7</v>
      </c>
      <c r="B422" s="13" t="s">
        <v>181</v>
      </c>
      <c r="C422" s="13">
        <v>2</v>
      </c>
      <c r="D422" s="22">
        <v>38104</v>
      </c>
      <c r="E422" s="33">
        <v>9.5</v>
      </c>
      <c r="F422" s="33">
        <v>0</v>
      </c>
      <c r="G422" s="31">
        <v>0</v>
      </c>
      <c r="H422" s="31">
        <v>295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</row>
    <row r="423" spans="1:13">
      <c r="A423">
        <v>7</v>
      </c>
      <c r="B423" s="13" t="s">
        <v>181</v>
      </c>
      <c r="C423" s="13">
        <v>3</v>
      </c>
      <c r="D423" s="22">
        <v>38125</v>
      </c>
      <c r="E423" s="33">
        <v>5.5</v>
      </c>
      <c r="F423" s="33">
        <v>0</v>
      </c>
      <c r="G423" s="31">
        <v>0</v>
      </c>
      <c r="H423" s="31">
        <v>147.5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</row>
    <row r="424" spans="1:13">
      <c r="A424">
        <v>7</v>
      </c>
      <c r="B424" s="13" t="s">
        <v>181</v>
      </c>
      <c r="C424" s="13">
        <v>4</v>
      </c>
      <c r="D424" s="22">
        <v>38153</v>
      </c>
      <c r="E424" s="33">
        <v>3</v>
      </c>
      <c r="F424" s="33">
        <v>0</v>
      </c>
      <c r="G424" s="31">
        <v>0</v>
      </c>
      <c r="H424" s="31">
        <v>150.5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</row>
    <row r="425" spans="1:13">
      <c r="A425">
        <v>7</v>
      </c>
      <c r="B425" s="13" t="s">
        <v>181</v>
      </c>
      <c r="C425" s="13">
        <v>5</v>
      </c>
      <c r="D425" s="22">
        <v>38182</v>
      </c>
      <c r="E425" s="33">
        <v>9.5</v>
      </c>
      <c r="F425" s="33">
        <v>1.5</v>
      </c>
      <c r="G425" s="31">
        <v>0</v>
      </c>
      <c r="H425" s="31">
        <v>150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</row>
    <row r="426" spans="1:13">
      <c r="A426">
        <v>7</v>
      </c>
      <c r="B426" s="13" t="s">
        <v>181</v>
      </c>
      <c r="C426" s="13">
        <v>6</v>
      </c>
      <c r="D426" s="22">
        <v>38209</v>
      </c>
      <c r="E426" s="33">
        <v>18</v>
      </c>
      <c r="F426" s="33">
        <v>0</v>
      </c>
      <c r="G426" s="31">
        <v>0</v>
      </c>
      <c r="H426" s="31">
        <v>127.5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</row>
    <row r="427" spans="1:13">
      <c r="A427">
        <v>7</v>
      </c>
      <c r="B427" s="13" t="s">
        <v>181</v>
      </c>
      <c r="C427" s="13">
        <v>7</v>
      </c>
      <c r="D427" s="22">
        <v>38244</v>
      </c>
      <c r="E427" s="33">
        <v>236</v>
      </c>
      <c r="F427" s="33">
        <v>2.5</v>
      </c>
      <c r="G427" s="31">
        <v>4</v>
      </c>
      <c r="H427" s="31">
        <v>690</v>
      </c>
      <c r="I427" s="31">
        <v>0</v>
      </c>
      <c r="J427" s="31">
        <v>0.5</v>
      </c>
      <c r="K427" s="31">
        <v>0</v>
      </c>
      <c r="L427" s="31">
        <v>0</v>
      </c>
      <c r="M427" s="31">
        <v>0</v>
      </c>
    </row>
    <row r="428" spans="1:13">
      <c r="A428">
        <v>7</v>
      </c>
      <c r="B428" s="13" t="s">
        <v>181</v>
      </c>
      <c r="C428" s="13">
        <v>8</v>
      </c>
      <c r="D428" s="22">
        <v>38265</v>
      </c>
      <c r="E428" s="33">
        <v>30.5</v>
      </c>
      <c r="F428" s="33">
        <v>1</v>
      </c>
      <c r="G428" s="31">
        <v>0</v>
      </c>
      <c r="H428" s="31">
        <v>165.5</v>
      </c>
      <c r="I428" s="31">
        <v>0</v>
      </c>
      <c r="J428" s="31">
        <v>0.5</v>
      </c>
      <c r="K428" s="31">
        <v>0</v>
      </c>
      <c r="L428" s="31">
        <v>0</v>
      </c>
      <c r="M428" s="31">
        <v>0</v>
      </c>
    </row>
    <row r="429" spans="1:13">
      <c r="A429">
        <v>7</v>
      </c>
      <c r="B429" s="13" t="s">
        <v>181</v>
      </c>
      <c r="C429" s="13">
        <v>9</v>
      </c>
      <c r="D429" s="22">
        <v>38286</v>
      </c>
      <c r="E429" s="33">
        <v>75</v>
      </c>
      <c r="F429" s="33">
        <v>0</v>
      </c>
      <c r="G429" s="31">
        <v>1</v>
      </c>
      <c r="H429" s="31">
        <v>114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</row>
    <row r="430" spans="1:13">
      <c r="A430">
        <v>7</v>
      </c>
      <c r="B430" s="13" t="s">
        <v>181</v>
      </c>
      <c r="C430" s="13">
        <v>10</v>
      </c>
      <c r="D430" s="22">
        <v>38307</v>
      </c>
      <c r="E430" s="33">
        <v>16.5</v>
      </c>
      <c r="F430" s="33">
        <v>0</v>
      </c>
      <c r="G430" s="31">
        <v>0</v>
      </c>
      <c r="H430" s="31">
        <v>100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</row>
    <row r="431" spans="1:13">
      <c r="A431">
        <v>7</v>
      </c>
      <c r="B431" s="13" t="s">
        <v>181</v>
      </c>
      <c r="C431" s="13">
        <v>11</v>
      </c>
      <c r="D431" s="30">
        <v>38656</v>
      </c>
      <c r="E431" s="33">
        <v>3.6669999999999998</v>
      </c>
      <c r="F431" s="33">
        <v>0.83299999999999996</v>
      </c>
      <c r="G431" s="31">
        <v>0.33300000000000002</v>
      </c>
      <c r="H431" s="31">
        <v>73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</row>
    <row r="432" spans="1:13">
      <c r="A432">
        <v>7</v>
      </c>
      <c r="B432" s="13" t="s">
        <v>181</v>
      </c>
      <c r="C432" s="13">
        <v>12</v>
      </c>
      <c r="D432" s="30">
        <v>38664</v>
      </c>
      <c r="E432" s="33">
        <v>75</v>
      </c>
      <c r="F432" s="33">
        <v>50</v>
      </c>
      <c r="G432" s="31">
        <v>18.5</v>
      </c>
      <c r="H432" s="31">
        <v>595</v>
      </c>
      <c r="I432" s="31">
        <v>0</v>
      </c>
      <c r="J432" s="31">
        <v>0.5</v>
      </c>
      <c r="K432" s="31">
        <v>0</v>
      </c>
      <c r="L432" s="31">
        <v>0</v>
      </c>
      <c r="M432" s="31">
        <v>0</v>
      </c>
    </row>
    <row r="433" spans="1:13">
      <c r="A433">
        <v>7</v>
      </c>
      <c r="B433" s="13" t="s">
        <v>181</v>
      </c>
      <c r="C433" s="13">
        <v>13</v>
      </c>
      <c r="D433" s="30">
        <v>38671</v>
      </c>
      <c r="E433" s="33">
        <v>75</v>
      </c>
      <c r="F433" s="33">
        <v>55</v>
      </c>
      <c r="G433" s="31">
        <v>1</v>
      </c>
      <c r="H433" s="31">
        <v>80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</row>
    <row r="434" spans="1:13">
      <c r="A434">
        <v>7</v>
      </c>
      <c r="B434" s="13" t="s">
        <v>181</v>
      </c>
      <c r="C434" s="13">
        <v>14</v>
      </c>
      <c r="D434" s="30">
        <v>38677</v>
      </c>
      <c r="E434" s="33">
        <v>13.5</v>
      </c>
      <c r="F434" s="33">
        <v>6.5</v>
      </c>
      <c r="G434" s="31">
        <v>0.5</v>
      </c>
      <c r="H434" s="31">
        <v>60.5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</row>
    <row r="435" spans="1:13">
      <c r="A435">
        <v>7</v>
      </c>
      <c r="B435" s="13" t="s">
        <v>181</v>
      </c>
      <c r="C435" s="13">
        <v>15</v>
      </c>
      <c r="D435" s="30">
        <v>38685</v>
      </c>
      <c r="E435" s="33">
        <v>9</v>
      </c>
      <c r="F435" s="33">
        <v>10.5</v>
      </c>
      <c r="G435" s="31">
        <v>0.5</v>
      </c>
      <c r="H435" s="31">
        <v>75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</row>
    <row r="436" spans="1:13">
      <c r="A436">
        <v>7</v>
      </c>
      <c r="B436" s="13" t="s">
        <v>181</v>
      </c>
      <c r="C436" s="13">
        <v>16</v>
      </c>
      <c r="D436" s="30">
        <v>38692</v>
      </c>
      <c r="E436" s="33">
        <v>6</v>
      </c>
      <c r="F436" s="33">
        <v>12.5</v>
      </c>
      <c r="G436" s="31">
        <v>1</v>
      </c>
      <c r="H436" s="31">
        <v>135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</row>
    <row r="437" spans="1:13">
      <c r="A437">
        <v>7</v>
      </c>
      <c r="B437" s="13" t="s">
        <v>181</v>
      </c>
      <c r="C437" s="13">
        <v>17</v>
      </c>
      <c r="D437" s="30">
        <v>38699</v>
      </c>
      <c r="E437" s="33">
        <v>4</v>
      </c>
      <c r="F437" s="33">
        <v>4.2</v>
      </c>
      <c r="G437" s="31">
        <v>1</v>
      </c>
      <c r="H437" s="31">
        <v>73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</row>
    <row r="438" spans="1:13">
      <c r="A438">
        <v>7</v>
      </c>
      <c r="B438" s="13" t="s">
        <v>181</v>
      </c>
      <c r="C438" s="13">
        <v>18</v>
      </c>
      <c r="D438" s="30">
        <v>38734</v>
      </c>
      <c r="E438" s="33">
        <v>175</v>
      </c>
      <c r="F438" s="33">
        <v>66</v>
      </c>
      <c r="G438" s="31">
        <v>17.5</v>
      </c>
      <c r="H438" s="31">
        <v>400</v>
      </c>
      <c r="I438" s="31">
        <v>0</v>
      </c>
      <c r="J438" s="31">
        <v>32</v>
      </c>
      <c r="K438" s="31">
        <v>0</v>
      </c>
      <c r="L438" s="31">
        <v>0</v>
      </c>
      <c r="M438" s="31">
        <v>0</v>
      </c>
    </row>
    <row r="439" spans="1:13">
      <c r="A439">
        <v>7</v>
      </c>
      <c r="B439" s="13" t="s">
        <v>181</v>
      </c>
      <c r="C439" s="13">
        <v>19</v>
      </c>
      <c r="D439" s="30">
        <v>38741</v>
      </c>
      <c r="E439" s="33">
        <v>8</v>
      </c>
      <c r="F439" s="33">
        <v>2.5</v>
      </c>
      <c r="G439" s="31">
        <v>0.5</v>
      </c>
      <c r="H439" s="31">
        <v>36</v>
      </c>
      <c r="I439" s="31">
        <v>0</v>
      </c>
      <c r="J439" s="31">
        <v>0.5</v>
      </c>
      <c r="K439" s="31">
        <v>0</v>
      </c>
      <c r="L439" s="31">
        <v>0</v>
      </c>
      <c r="M439" s="31">
        <v>0</v>
      </c>
    </row>
    <row r="440" spans="1:13">
      <c r="A440">
        <v>7</v>
      </c>
      <c r="B440" s="13" t="s">
        <v>181</v>
      </c>
      <c r="C440" s="13">
        <v>20</v>
      </c>
      <c r="D440" s="30">
        <v>38748</v>
      </c>
      <c r="E440" s="33">
        <v>3</v>
      </c>
      <c r="F440" s="33">
        <v>0.2</v>
      </c>
      <c r="G440" s="31">
        <v>0</v>
      </c>
      <c r="H440" s="31">
        <v>51.5</v>
      </c>
      <c r="I440" s="31">
        <v>0</v>
      </c>
      <c r="J440" s="31">
        <v>5</v>
      </c>
      <c r="K440" s="31">
        <v>0</v>
      </c>
      <c r="L440" s="31">
        <v>0</v>
      </c>
      <c r="M440" s="31">
        <v>0</v>
      </c>
    </row>
    <row r="441" spans="1:13">
      <c r="A441">
        <v>7</v>
      </c>
      <c r="B441" s="13" t="s">
        <v>181</v>
      </c>
      <c r="C441" s="13">
        <v>21</v>
      </c>
      <c r="D441" s="30">
        <v>38755</v>
      </c>
      <c r="E441" s="33">
        <v>16.5</v>
      </c>
      <c r="F441" s="33">
        <v>1.25</v>
      </c>
      <c r="G441" s="31">
        <v>0</v>
      </c>
      <c r="H441" s="31">
        <v>76.5</v>
      </c>
      <c r="I441" s="31">
        <v>0</v>
      </c>
      <c r="J441" s="31">
        <v>0.5</v>
      </c>
      <c r="K441" s="31">
        <v>0</v>
      </c>
      <c r="L441" s="31">
        <v>0</v>
      </c>
      <c r="M441" s="31">
        <v>0</v>
      </c>
    </row>
    <row r="442" spans="1:13">
      <c r="A442">
        <v>7</v>
      </c>
      <c r="B442" s="13" t="s">
        <v>181</v>
      </c>
      <c r="C442" s="13">
        <v>22</v>
      </c>
      <c r="D442" s="30">
        <v>38762</v>
      </c>
      <c r="E442" s="33">
        <v>1.5</v>
      </c>
      <c r="F442" s="33">
        <v>0.25</v>
      </c>
      <c r="G442" s="31">
        <v>0</v>
      </c>
      <c r="H442" s="31">
        <v>56.5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</row>
    <row r="443" spans="1:13">
      <c r="A443">
        <v>7</v>
      </c>
      <c r="B443" s="13" t="s">
        <v>181</v>
      </c>
      <c r="C443" s="13">
        <v>23</v>
      </c>
      <c r="D443" s="30">
        <v>38769</v>
      </c>
      <c r="E443" s="33">
        <v>1.5</v>
      </c>
      <c r="F443" s="33">
        <v>0</v>
      </c>
      <c r="G443" s="31">
        <v>0</v>
      </c>
      <c r="H443" s="31">
        <v>26.5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</row>
    <row r="444" spans="1:13">
      <c r="A444">
        <v>7</v>
      </c>
      <c r="B444" s="13" t="s">
        <v>181</v>
      </c>
      <c r="C444" s="13">
        <v>24</v>
      </c>
      <c r="D444" s="30">
        <v>38777</v>
      </c>
      <c r="E444" s="33">
        <v>2</v>
      </c>
      <c r="F444" s="33">
        <v>0.25</v>
      </c>
      <c r="G444" s="31">
        <v>0</v>
      </c>
      <c r="H444" s="31">
        <v>76.5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</row>
    <row r="445" spans="1:13">
      <c r="A445">
        <v>7</v>
      </c>
      <c r="B445" s="13" t="s">
        <v>181</v>
      </c>
      <c r="C445" s="13">
        <v>25</v>
      </c>
      <c r="D445" s="30">
        <v>38783</v>
      </c>
      <c r="E445" s="33">
        <v>1</v>
      </c>
      <c r="F445" s="33">
        <v>0</v>
      </c>
      <c r="G445" s="31">
        <v>0.25</v>
      </c>
      <c r="H445" s="31">
        <v>36.5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</row>
    <row r="446" spans="1:13">
      <c r="A446">
        <v>7</v>
      </c>
      <c r="B446" s="13" t="s">
        <v>181</v>
      </c>
      <c r="C446" s="13">
        <v>26</v>
      </c>
      <c r="D446" s="30">
        <v>38791</v>
      </c>
      <c r="E446" s="33">
        <v>0.5</v>
      </c>
      <c r="F446" s="33">
        <v>0.25</v>
      </c>
      <c r="G446" s="31">
        <v>0</v>
      </c>
      <c r="H446" s="31">
        <v>53.5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</row>
    <row r="447" spans="1:13">
      <c r="A447">
        <v>7</v>
      </c>
      <c r="B447" s="13" t="s">
        <v>181</v>
      </c>
      <c r="C447" s="13">
        <v>27</v>
      </c>
      <c r="D447" s="30">
        <v>38797</v>
      </c>
      <c r="E447" s="33">
        <v>0.5</v>
      </c>
      <c r="F447" s="33">
        <v>0</v>
      </c>
      <c r="G447" s="31">
        <v>0</v>
      </c>
      <c r="H447" s="31">
        <v>40.5</v>
      </c>
      <c r="I447" s="31">
        <v>0</v>
      </c>
      <c r="J447" s="31">
        <v>0.5</v>
      </c>
      <c r="K447" s="31">
        <v>0</v>
      </c>
      <c r="L447" s="31">
        <v>0</v>
      </c>
      <c r="M447" s="31">
        <v>0</v>
      </c>
    </row>
    <row r="448" spans="1:13">
      <c r="A448">
        <v>7</v>
      </c>
      <c r="B448" s="13" t="s">
        <v>181</v>
      </c>
      <c r="C448" s="13">
        <v>28</v>
      </c>
      <c r="D448" s="30">
        <v>38804</v>
      </c>
      <c r="E448" s="33">
        <v>6</v>
      </c>
      <c r="F448" s="33">
        <v>0.25</v>
      </c>
      <c r="G448" s="31">
        <v>1.5</v>
      </c>
      <c r="H448" s="31">
        <v>91.5</v>
      </c>
      <c r="I448" s="31">
        <v>0</v>
      </c>
      <c r="J448" s="31">
        <v>1</v>
      </c>
      <c r="K448" s="31">
        <v>0</v>
      </c>
      <c r="L448" s="31">
        <v>0</v>
      </c>
      <c r="M448" s="31">
        <v>0</v>
      </c>
    </row>
    <row r="449" spans="1:13">
      <c r="A449">
        <v>7</v>
      </c>
      <c r="B449" s="13" t="s">
        <v>181</v>
      </c>
      <c r="C449" s="13">
        <v>29</v>
      </c>
      <c r="D449" s="30">
        <v>38811</v>
      </c>
      <c r="E449" s="33">
        <v>89</v>
      </c>
      <c r="F449" s="33">
        <v>0.5</v>
      </c>
      <c r="G449" s="31">
        <v>2</v>
      </c>
      <c r="H449" s="31">
        <v>655</v>
      </c>
      <c r="I449" s="31">
        <v>0</v>
      </c>
      <c r="J449" s="31">
        <v>3</v>
      </c>
      <c r="K449" s="31">
        <v>0.01</v>
      </c>
      <c r="L449" s="31">
        <v>0</v>
      </c>
      <c r="M449" s="31">
        <v>0.01</v>
      </c>
    </row>
    <row r="450" spans="1:13">
      <c r="A450">
        <v>7</v>
      </c>
      <c r="B450" s="13" t="s">
        <v>181</v>
      </c>
      <c r="C450" s="13">
        <v>30</v>
      </c>
      <c r="D450" s="30">
        <v>38818</v>
      </c>
      <c r="E450" s="33">
        <v>34</v>
      </c>
      <c r="F450" s="33">
        <v>0.5</v>
      </c>
      <c r="G450" s="31">
        <v>0.25</v>
      </c>
      <c r="H450" s="31">
        <v>670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</row>
    <row r="451" spans="1:13">
      <c r="A451">
        <v>7</v>
      </c>
      <c r="B451" s="13" t="s">
        <v>181</v>
      </c>
      <c r="C451" s="13">
        <v>31</v>
      </c>
      <c r="D451" s="30">
        <v>38825</v>
      </c>
      <c r="E451" s="33">
        <v>24.5</v>
      </c>
      <c r="F451" s="33">
        <v>1.25</v>
      </c>
      <c r="G451" s="31">
        <v>0</v>
      </c>
      <c r="H451" s="31">
        <v>445</v>
      </c>
      <c r="I451" s="31">
        <v>0</v>
      </c>
      <c r="J451" s="31">
        <v>0.5</v>
      </c>
      <c r="K451" s="31">
        <v>0</v>
      </c>
      <c r="L451" s="31">
        <v>0</v>
      </c>
      <c r="M451" s="31">
        <v>0</v>
      </c>
    </row>
    <row r="452" spans="1:13">
      <c r="A452">
        <v>7</v>
      </c>
      <c r="B452" s="13" t="s">
        <v>181</v>
      </c>
      <c r="C452" s="13">
        <v>32</v>
      </c>
      <c r="D452" s="30">
        <v>38832</v>
      </c>
      <c r="E452" s="33">
        <v>4.5</v>
      </c>
      <c r="F452" s="33">
        <v>0.25</v>
      </c>
      <c r="G452" s="31">
        <v>0</v>
      </c>
      <c r="H452" s="31">
        <v>106.5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</row>
    <row r="453" spans="1:13">
      <c r="A453">
        <v>7</v>
      </c>
      <c r="B453" s="13" t="s">
        <v>181</v>
      </c>
      <c r="C453" s="13">
        <v>33</v>
      </c>
      <c r="D453" s="30">
        <v>38867</v>
      </c>
      <c r="E453" s="33">
        <v>14</v>
      </c>
      <c r="F453" s="33">
        <v>0</v>
      </c>
      <c r="G453" s="31">
        <v>0</v>
      </c>
      <c r="H453" s="31">
        <v>96.5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</row>
    <row r="454" spans="1:13">
      <c r="A454">
        <v>7</v>
      </c>
      <c r="B454" s="13" t="s">
        <v>181</v>
      </c>
      <c r="C454" s="13">
        <v>34</v>
      </c>
      <c r="D454" s="30">
        <v>38986</v>
      </c>
      <c r="E454" s="33">
        <v>85</v>
      </c>
      <c r="F454" s="33">
        <v>17</v>
      </c>
      <c r="G454" s="31">
        <v>8.25</v>
      </c>
      <c r="H454" s="31">
        <v>52.5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</row>
    <row r="455" spans="1:13">
      <c r="A455">
        <v>7</v>
      </c>
      <c r="B455" s="13" t="s">
        <v>181</v>
      </c>
      <c r="C455" s="13">
        <v>35</v>
      </c>
      <c r="D455" s="30">
        <v>39021</v>
      </c>
      <c r="E455" s="33">
        <v>125</v>
      </c>
      <c r="F455" s="33">
        <v>5.5</v>
      </c>
      <c r="G455" s="31">
        <v>0.5</v>
      </c>
      <c r="H455" s="31">
        <v>29.5</v>
      </c>
      <c r="I455" s="31">
        <v>0</v>
      </c>
      <c r="J455" s="31">
        <v>5</v>
      </c>
      <c r="K455" s="31">
        <v>0</v>
      </c>
      <c r="L455" s="31">
        <v>0</v>
      </c>
      <c r="M455" s="31">
        <v>0</v>
      </c>
    </row>
    <row r="456" spans="1:13">
      <c r="A456">
        <v>7</v>
      </c>
      <c r="B456" s="13" t="s">
        <v>181</v>
      </c>
      <c r="C456" s="13">
        <v>36</v>
      </c>
      <c r="D456" s="30">
        <v>39049</v>
      </c>
      <c r="E456" s="33">
        <v>6</v>
      </c>
      <c r="F456" s="33">
        <v>0.5</v>
      </c>
      <c r="G456" s="31">
        <v>0.25</v>
      </c>
      <c r="H456" s="31">
        <v>11.5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</row>
    <row r="457" spans="1:13">
      <c r="A457">
        <v>7</v>
      </c>
      <c r="B457" s="13" t="s">
        <v>487</v>
      </c>
      <c r="C457" s="13">
        <v>1</v>
      </c>
      <c r="D457" s="20">
        <v>38076</v>
      </c>
      <c r="E457" s="33">
        <v>41.5</v>
      </c>
      <c r="F457" s="33">
        <v>0.25</v>
      </c>
      <c r="G457" s="31">
        <v>0.5</v>
      </c>
      <c r="H457" s="31">
        <v>109</v>
      </c>
      <c r="I457" s="31">
        <v>0</v>
      </c>
      <c r="J457" s="31">
        <v>0.6</v>
      </c>
      <c r="K457" s="31">
        <v>9.1763999999999995E-4</v>
      </c>
      <c r="L457" s="31">
        <v>0</v>
      </c>
      <c r="M457" s="31">
        <v>9.1763999999999995E-4</v>
      </c>
    </row>
    <row r="458" spans="1:13">
      <c r="A458">
        <v>7</v>
      </c>
      <c r="B458" s="13" t="s">
        <v>487</v>
      </c>
      <c r="C458" s="13">
        <v>2</v>
      </c>
      <c r="D458" s="20">
        <v>38104</v>
      </c>
      <c r="E458" s="33">
        <v>0.5</v>
      </c>
      <c r="F458" s="33">
        <v>0</v>
      </c>
      <c r="G458" s="31">
        <v>0</v>
      </c>
      <c r="H458" s="31">
        <v>24.5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</row>
    <row r="459" spans="1:13">
      <c r="A459">
        <v>7</v>
      </c>
      <c r="B459" s="13" t="s">
        <v>487</v>
      </c>
      <c r="C459" s="13">
        <v>3</v>
      </c>
      <c r="D459" s="20">
        <v>38118</v>
      </c>
      <c r="E459" s="33">
        <v>2</v>
      </c>
      <c r="F459" s="33">
        <v>0</v>
      </c>
      <c r="G459" s="31">
        <v>0.5</v>
      </c>
      <c r="H459" s="31">
        <v>41</v>
      </c>
      <c r="I459" s="31">
        <v>0</v>
      </c>
      <c r="J459" s="31">
        <v>0.5</v>
      </c>
      <c r="K459" s="31">
        <v>0</v>
      </c>
      <c r="L459" s="31">
        <v>0</v>
      </c>
      <c r="M459" s="31">
        <v>0</v>
      </c>
    </row>
    <row r="460" spans="1:13">
      <c r="A460">
        <v>7</v>
      </c>
      <c r="B460" s="13" t="s">
        <v>487</v>
      </c>
      <c r="C460" s="13">
        <v>4</v>
      </c>
      <c r="D460" s="20">
        <v>38146</v>
      </c>
      <c r="E460" s="33">
        <v>0</v>
      </c>
      <c r="F460" s="33">
        <v>0</v>
      </c>
      <c r="G460" s="31">
        <v>0</v>
      </c>
      <c r="H460" s="31">
        <v>9.5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</row>
    <row r="461" spans="1:13">
      <c r="A461">
        <v>7</v>
      </c>
      <c r="B461" s="13" t="s">
        <v>487</v>
      </c>
      <c r="C461" s="13">
        <v>5</v>
      </c>
      <c r="D461" s="20">
        <v>38174</v>
      </c>
      <c r="E461" s="33">
        <v>1</v>
      </c>
      <c r="F461" s="33">
        <v>0</v>
      </c>
      <c r="G461" s="31">
        <v>0</v>
      </c>
      <c r="H461" s="31">
        <v>8.5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</row>
    <row r="462" spans="1:13">
      <c r="A462">
        <v>7</v>
      </c>
      <c r="B462" s="13" t="s">
        <v>487</v>
      </c>
      <c r="C462" s="13">
        <v>6</v>
      </c>
      <c r="D462" s="20">
        <v>38202</v>
      </c>
      <c r="E462" s="33">
        <v>2.5</v>
      </c>
      <c r="F462" s="33">
        <v>0.25</v>
      </c>
      <c r="G462" s="31">
        <v>0</v>
      </c>
      <c r="H462" s="31">
        <v>9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</row>
    <row r="463" spans="1:13">
      <c r="A463">
        <v>7</v>
      </c>
      <c r="B463" s="13" t="s">
        <v>487</v>
      </c>
      <c r="C463" s="13">
        <v>7</v>
      </c>
      <c r="D463" s="20">
        <v>38244</v>
      </c>
      <c r="E463" s="33">
        <v>0</v>
      </c>
      <c r="F463" s="33">
        <v>0</v>
      </c>
      <c r="G463" s="31">
        <v>0</v>
      </c>
      <c r="H463" s="31">
        <v>6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</row>
    <row r="464" spans="1:13">
      <c r="A464">
        <v>7</v>
      </c>
      <c r="B464" s="13" t="s">
        <v>487</v>
      </c>
      <c r="C464" s="13">
        <v>8</v>
      </c>
      <c r="D464" s="20">
        <v>38258</v>
      </c>
      <c r="E464" s="33">
        <v>0</v>
      </c>
      <c r="F464" s="33">
        <v>0</v>
      </c>
      <c r="G464" s="31">
        <v>0</v>
      </c>
      <c r="H464" s="31">
        <v>11.5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</row>
    <row r="465" spans="1:13">
      <c r="A465">
        <v>7</v>
      </c>
      <c r="B465" s="13" t="s">
        <v>487</v>
      </c>
      <c r="C465" s="13">
        <v>9</v>
      </c>
      <c r="D465" s="20">
        <v>38279</v>
      </c>
      <c r="E465" s="33">
        <v>0</v>
      </c>
      <c r="F465" s="33">
        <v>0</v>
      </c>
      <c r="G465" s="31">
        <v>0</v>
      </c>
      <c r="H465" s="31">
        <v>5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</row>
    <row r="466" spans="1:13">
      <c r="A466">
        <v>7</v>
      </c>
      <c r="B466" s="13" t="s">
        <v>487</v>
      </c>
      <c r="C466" s="13">
        <v>10</v>
      </c>
      <c r="D466" s="20">
        <v>38300</v>
      </c>
      <c r="E466" s="33">
        <v>0</v>
      </c>
      <c r="F466" s="33">
        <v>0</v>
      </c>
      <c r="G466" s="31">
        <v>0</v>
      </c>
      <c r="H466" s="31">
        <v>3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</row>
    <row r="467" spans="1:13">
      <c r="A467">
        <v>7</v>
      </c>
      <c r="B467" s="13" t="s">
        <v>489</v>
      </c>
      <c r="C467" s="13">
        <v>11</v>
      </c>
      <c r="D467" s="30">
        <v>38804</v>
      </c>
      <c r="E467" s="33">
        <v>2</v>
      </c>
      <c r="F467" s="33">
        <v>0</v>
      </c>
      <c r="G467" s="31">
        <v>0.25</v>
      </c>
      <c r="H467" s="31">
        <v>30</v>
      </c>
      <c r="I467" s="31">
        <v>0</v>
      </c>
      <c r="J467" s="31">
        <v>0.5</v>
      </c>
      <c r="K467" s="31">
        <v>0</v>
      </c>
      <c r="L467" s="31">
        <v>0</v>
      </c>
      <c r="M467" s="31">
        <v>0</v>
      </c>
    </row>
    <row r="468" spans="1:13">
      <c r="A468">
        <v>7</v>
      </c>
      <c r="B468" s="13" t="s">
        <v>489</v>
      </c>
      <c r="C468" s="13">
        <v>12</v>
      </c>
      <c r="D468" s="30">
        <v>38825</v>
      </c>
      <c r="E468" s="33">
        <v>0</v>
      </c>
      <c r="F468" s="33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</row>
    <row r="469" spans="1:13">
      <c r="A469">
        <v>7</v>
      </c>
      <c r="B469" s="13" t="s">
        <v>489</v>
      </c>
      <c r="C469" s="13">
        <v>13</v>
      </c>
      <c r="D469" s="30">
        <v>38867</v>
      </c>
      <c r="E469" s="33">
        <v>0</v>
      </c>
      <c r="F469" s="33">
        <v>0</v>
      </c>
      <c r="G469" s="31">
        <v>0</v>
      </c>
      <c r="H469" s="31">
        <v>0.5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</row>
    <row r="470" spans="1:13">
      <c r="A470">
        <v>7</v>
      </c>
      <c r="B470" s="13" t="s">
        <v>489</v>
      </c>
      <c r="C470" s="13">
        <v>14</v>
      </c>
      <c r="D470" s="30">
        <v>38986</v>
      </c>
      <c r="E470" s="33">
        <v>0</v>
      </c>
      <c r="F470" s="33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</row>
    <row r="471" spans="1:13">
      <c r="A471">
        <v>7</v>
      </c>
      <c r="B471" s="13" t="s">
        <v>489</v>
      </c>
      <c r="C471" s="13">
        <v>15</v>
      </c>
      <c r="D471" s="30">
        <v>39021</v>
      </c>
      <c r="E471" s="33">
        <v>0</v>
      </c>
      <c r="F471" s="33">
        <v>0</v>
      </c>
      <c r="G471" s="31">
        <v>0</v>
      </c>
      <c r="H471" s="31">
        <v>9.5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</row>
    <row r="472" spans="1:13">
      <c r="A472">
        <v>7</v>
      </c>
      <c r="B472" s="13" t="s">
        <v>489</v>
      </c>
      <c r="C472" s="13">
        <v>16</v>
      </c>
      <c r="D472" s="30">
        <v>39049</v>
      </c>
      <c r="E472" s="33">
        <v>0</v>
      </c>
      <c r="F472" s="33">
        <v>0.25</v>
      </c>
      <c r="G472" s="31">
        <v>0</v>
      </c>
      <c r="H472" s="31">
        <v>3.5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</row>
    <row r="473" spans="1:13">
      <c r="A473">
        <v>7</v>
      </c>
      <c r="B473" s="13" t="s">
        <v>488</v>
      </c>
      <c r="C473" s="13">
        <v>1</v>
      </c>
      <c r="D473" s="20">
        <v>38075</v>
      </c>
      <c r="E473" s="33">
        <v>0</v>
      </c>
      <c r="F473" s="33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</row>
    <row r="474" spans="1:13">
      <c r="A474">
        <v>7</v>
      </c>
      <c r="B474" s="13" t="s">
        <v>488</v>
      </c>
      <c r="C474" s="13">
        <v>2</v>
      </c>
      <c r="D474" s="20">
        <v>38098</v>
      </c>
      <c r="E474" s="33">
        <v>0</v>
      </c>
      <c r="F474" s="33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</row>
    <row r="475" spans="1:13">
      <c r="A475">
        <v>7</v>
      </c>
      <c r="B475" s="13" t="s">
        <v>488</v>
      </c>
      <c r="C475" s="13">
        <v>3</v>
      </c>
      <c r="D475" s="20">
        <v>38117</v>
      </c>
      <c r="E475" s="33">
        <v>0</v>
      </c>
      <c r="F475" s="33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</row>
    <row r="476" spans="1:13">
      <c r="A476">
        <v>7</v>
      </c>
      <c r="B476" s="13" t="s">
        <v>488</v>
      </c>
      <c r="C476" s="13">
        <v>4</v>
      </c>
      <c r="D476" s="20">
        <v>38145</v>
      </c>
      <c r="E476" s="33">
        <v>0</v>
      </c>
      <c r="F476" s="33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</row>
    <row r="477" spans="1:13">
      <c r="A477">
        <v>7</v>
      </c>
      <c r="B477" s="13" t="s">
        <v>488</v>
      </c>
      <c r="C477" s="13">
        <v>5</v>
      </c>
      <c r="D477" s="20">
        <v>38174</v>
      </c>
      <c r="E477" s="33">
        <v>0.5</v>
      </c>
      <c r="F477" s="33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</row>
    <row r="478" spans="1:13">
      <c r="A478">
        <v>7</v>
      </c>
      <c r="B478" s="13" t="s">
        <v>488</v>
      </c>
      <c r="C478" s="13">
        <v>6</v>
      </c>
      <c r="D478" s="20">
        <v>38202</v>
      </c>
      <c r="E478" s="33">
        <v>147.5</v>
      </c>
      <c r="F478" s="33">
        <v>0</v>
      </c>
      <c r="G478" s="31">
        <v>0.5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</row>
    <row r="479" spans="1:13">
      <c r="A479">
        <v>7</v>
      </c>
      <c r="B479" s="13" t="s">
        <v>488</v>
      </c>
      <c r="C479" s="13">
        <v>7</v>
      </c>
      <c r="D479" s="20">
        <v>38237</v>
      </c>
      <c r="E479" s="33">
        <v>11.5</v>
      </c>
      <c r="F479" s="33">
        <v>0</v>
      </c>
      <c r="G479" s="31">
        <v>2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</row>
    <row r="480" spans="1:13">
      <c r="A480">
        <v>7</v>
      </c>
      <c r="B480" s="13" t="s">
        <v>488</v>
      </c>
      <c r="C480" s="13">
        <v>8</v>
      </c>
      <c r="D480" s="20">
        <v>38257</v>
      </c>
      <c r="E480" s="33">
        <v>179.5</v>
      </c>
      <c r="F480" s="33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</row>
    <row r="481" spans="1:13">
      <c r="A481">
        <v>7</v>
      </c>
      <c r="B481" s="13" t="s">
        <v>488</v>
      </c>
      <c r="C481" s="13">
        <v>9</v>
      </c>
      <c r="D481" s="20">
        <v>38278</v>
      </c>
      <c r="E481" s="33">
        <v>4.5</v>
      </c>
      <c r="F481" s="33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</row>
    <row r="482" spans="1:13">
      <c r="A482">
        <v>7</v>
      </c>
      <c r="B482" s="13" t="s">
        <v>488</v>
      </c>
      <c r="C482" s="13">
        <v>10</v>
      </c>
      <c r="D482" s="20">
        <v>38299</v>
      </c>
      <c r="E482" s="33">
        <v>0.5</v>
      </c>
      <c r="F482" s="33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</row>
    <row r="483" spans="1:13" ht="16.5">
      <c r="A483">
        <v>9</v>
      </c>
      <c r="B483" s="13">
        <v>107</v>
      </c>
      <c r="C483" s="13">
        <v>1</v>
      </c>
      <c r="D483" s="5">
        <v>38677</v>
      </c>
      <c r="E483" s="35">
        <v>710</v>
      </c>
      <c r="F483" s="36">
        <v>7</v>
      </c>
      <c r="G483" s="31"/>
      <c r="H483" s="31"/>
      <c r="I483" s="31"/>
      <c r="J483" s="31"/>
      <c r="K483" s="31"/>
      <c r="L483" s="31">
        <v>0</v>
      </c>
      <c r="M483" s="31">
        <v>0</v>
      </c>
    </row>
    <row r="484" spans="1:13" ht="16.5">
      <c r="A484">
        <v>9</v>
      </c>
      <c r="B484" s="13">
        <v>402</v>
      </c>
      <c r="C484" s="13">
        <v>1</v>
      </c>
      <c r="D484" s="5">
        <v>38691</v>
      </c>
      <c r="E484" s="35">
        <v>35</v>
      </c>
      <c r="F484" s="36">
        <v>5</v>
      </c>
      <c r="G484" s="31"/>
      <c r="H484" s="31"/>
      <c r="I484" s="31"/>
      <c r="J484" s="31"/>
      <c r="K484" s="31"/>
      <c r="L484" s="31">
        <v>0</v>
      </c>
      <c r="M484" s="31">
        <v>0</v>
      </c>
    </row>
    <row r="485" spans="1:13">
      <c r="A485">
        <v>11</v>
      </c>
      <c r="B485" s="13" t="s">
        <v>312</v>
      </c>
      <c r="C485" s="13">
        <v>1</v>
      </c>
      <c r="D485" s="20">
        <v>39294</v>
      </c>
      <c r="E485" s="31">
        <v>5</v>
      </c>
      <c r="F485" s="31">
        <v>5</v>
      </c>
      <c r="G485" s="31"/>
      <c r="H485" s="31"/>
      <c r="I485" s="31">
        <v>0</v>
      </c>
      <c r="J485" s="31">
        <v>0</v>
      </c>
      <c r="K485" s="31"/>
      <c r="L485" s="31">
        <v>0</v>
      </c>
      <c r="M485" s="31">
        <v>0</v>
      </c>
    </row>
    <row r="486" spans="1:13">
      <c r="A486">
        <v>11</v>
      </c>
      <c r="B486" s="13" t="s">
        <v>312</v>
      </c>
      <c r="C486" s="13">
        <v>2</v>
      </c>
      <c r="D486" s="20">
        <v>39386</v>
      </c>
      <c r="E486" s="31">
        <v>5</v>
      </c>
      <c r="F486" s="31">
        <v>0</v>
      </c>
      <c r="G486" s="31"/>
      <c r="H486" s="31"/>
      <c r="I486" s="31">
        <v>0</v>
      </c>
      <c r="J486" s="31">
        <v>0</v>
      </c>
      <c r="K486" s="31"/>
      <c r="L486" s="31">
        <v>0</v>
      </c>
      <c r="M486" s="31">
        <v>0</v>
      </c>
    </row>
    <row r="487" spans="1:13">
      <c r="A487">
        <v>11</v>
      </c>
      <c r="B487" s="13" t="s">
        <v>319</v>
      </c>
      <c r="C487" s="13">
        <v>1</v>
      </c>
      <c r="D487" s="20">
        <v>39294</v>
      </c>
      <c r="E487" s="31">
        <v>0</v>
      </c>
      <c r="F487" s="31">
        <v>0</v>
      </c>
      <c r="G487" s="31"/>
      <c r="H487" s="31"/>
      <c r="I487" s="31">
        <v>318</v>
      </c>
      <c r="J487" s="31">
        <v>400</v>
      </c>
      <c r="K487" s="31"/>
      <c r="L487" s="31">
        <v>38</v>
      </c>
      <c r="M487" s="31">
        <v>38</v>
      </c>
    </row>
    <row r="488" spans="1:13">
      <c r="A488">
        <v>11</v>
      </c>
      <c r="B488" s="13" t="s">
        <v>319</v>
      </c>
      <c r="C488" s="13">
        <v>2</v>
      </c>
      <c r="D488" s="20">
        <v>39386</v>
      </c>
      <c r="E488" s="31">
        <v>5</v>
      </c>
      <c r="F488" s="31">
        <v>5</v>
      </c>
      <c r="G488" s="31"/>
      <c r="H488" s="31"/>
      <c r="I488" s="31">
        <v>70</v>
      </c>
      <c r="J488" s="31">
        <v>400</v>
      </c>
      <c r="K488" s="31"/>
      <c r="L488" s="31">
        <v>38</v>
      </c>
      <c r="M488" s="31">
        <v>38</v>
      </c>
    </row>
    <row r="489" spans="1:13">
      <c r="A489">
        <v>11</v>
      </c>
      <c r="B489" s="13" t="s">
        <v>315</v>
      </c>
      <c r="C489" s="13">
        <v>1</v>
      </c>
      <c r="D489" s="20">
        <v>39294</v>
      </c>
      <c r="E489" s="31">
        <v>5</v>
      </c>
      <c r="F489" s="31">
        <v>0</v>
      </c>
      <c r="G489" s="31"/>
      <c r="H489" s="31"/>
      <c r="I489" s="31">
        <v>0</v>
      </c>
      <c r="J489" s="31">
        <v>0</v>
      </c>
      <c r="K489" s="31"/>
      <c r="L489" s="31">
        <v>0</v>
      </c>
      <c r="M489" s="31">
        <v>0</v>
      </c>
    </row>
    <row r="490" spans="1:13">
      <c r="A490">
        <v>11</v>
      </c>
      <c r="B490" s="13" t="s">
        <v>315</v>
      </c>
      <c r="C490" s="13">
        <v>2</v>
      </c>
      <c r="D490" s="20">
        <v>39386</v>
      </c>
      <c r="E490" s="31">
        <v>5</v>
      </c>
      <c r="F490" s="31">
        <v>0</v>
      </c>
      <c r="G490" s="31"/>
      <c r="H490" s="31"/>
      <c r="I490" s="31">
        <v>0</v>
      </c>
      <c r="J490" s="31">
        <v>1</v>
      </c>
      <c r="K490" s="31"/>
      <c r="L490" s="31">
        <v>0</v>
      </c>
      <c r="M490" s="31">
        <v>0</v>
      </c>
    </row>
    <row r="491" spans="1:13">
      <c r="A491">
        <v>11</v>
      </c>
      <c r="B491" s="13" t="s">
        <v>316</v>
      </c>
      <c r="C491" s="13">
        <v>1</v>
      </c>
      <c r="D491" s="20">
        <v>39294</v>
      </c>
      <c r="E491" s="31">
        <v>0</v>
      </c>
      <c r="F491" s="31">
        <v>0</v>
      </c>
      <c r="G491" s="31"/>
      <c r="H491" s="31"/>
      <c r="I491" s="31">
        <v>1</v>
      </c>
      <c r="J491" s="31">
        <v>0</v>
      </c>
      <c r="K491" s="31"/>
      <c r="L491" s="31">
        <v>0</v>
      </c>
      <c r="M491" s="31">
        <v>0</v>
      </c>
    </row>
    <row r="492" spans="1:13">
      <c r="A492">
        <v>11</v>
      </c>
      <c r="B492" s="13" t="s">
        <v>316</v>
      </c>
      <c r="C492" s="13">
        <v>2</v>
      </c>
      <c r="D492" s="20">
        <v>39386</v>
      </c>
      <c r="E492" s="31">
        <v>5</v>
      </c>
      <c r="F492" s="31">
        <v>0</v>
      </c>
      <c r="G492" s="31"/>
      <c r="H492" s="31"/>
      <c r="I492" s="31">
        <v>0</v>
      </c>
      <c r="J492" s="31">
        <v>0</v>
      </c>
      <c r="K492" s="31"/>
      <c r="L492" s="31">
        <v>0</v>
      </c>
      <c r="M492" s="31">
        <v>0</v>
      </c>
    </row>
    <row r="493" spans="1:13">
      <c r="A493">
        <v>11</v>
      </c>
      <c r="B493" s="13" t="s">
        <v>313</v>
      </c>
      <c r="C493" s="13">
        <v>1</v>
      </c>
      <c r="D493" s="20">
        <v>39294</v>
      </c>
      <c r="E493" s="31">
        <v>5</v>
      </c>
      <c r="F493" s="31">
        <v>5</v>
      </c>
      <c r="G493" s="31"/>
      <c r="H493" s="31"/>
      <c r="I493" s="31">
        <v>0</v>
      </c>
      <c r="J493" s="31">
        <v>0</v>
      </c>
      <c r="K493" s="31"/>
      <c r="L493" s="31">
        <v>0</v>
      </c>
      <c r="M493" s="31">
        <v>0</v>
      </c>
    </row>
    <row r="494" spans="1:13">
      <c r="A494">
        <v>11</v>
      </c>
      <c r="B494" s="13" t="s">
        <v>313</v>
      </c>
      <c r="C494" s="13">
        <v>2</v>
      </c>
      <c r="D494" s="20">
        <v>39386</v>
      </c>
      <c r="E494" s="31">
        <v>0</v>
      </c>
      <c r="F494" s="31">
        <v>0</v>
      </c>
      <c r="G494" s="31"/>
      <c r="H494" s="31"/>
      <c r="I494" s="31">
        <v>0</v>
      </c>
      <c r="J494" s="31">
        <v>0</v>
      </c>
      <c r="K494" s="31"/>
      <c r="L494" s="31">
        <v>0</v>
      </c>
      <c r="M494" s="31">
        <v>0</v>
      </c>
    </row>
    <row r="495" spans="1:13">
      <c r="A495">
        <v>11</v>
      </c>
      <c r="B495" s="13" t="s">
        <v>330</v>
      </c>
      <c r="C495" s="13">
        <v>1</v>
      </c>
      <c r="D495" s="20">
        <v>39386</v>
      </c>
      <c r="E495" s="31">
        <v>5</v>
      </c>
      <c r="F495" s="31">
        <v>5</v>
      </c>
      <c r="G495" s="31"/>
      <c r="H495" s="31"/>
      <c r="I495" s="31">
        <v>0</v>
      </c>
      <c r="J495" s="31">
        <v>129</v>
      </c>
      <c r="K495" s="31"/>
      <c r="L495" s="31">
        <v>0</v>
      </c>
      <c r="M495" s="31">
        <v>0</v>
      </c>
    </row>
    <row r="496" spans="1:13">
      <c r="A496">
        <v>11</v>
      </c>
      <c r="B496" s="13" t="s">
        <v>475</v>
      </c>
      <c r="C496" s="13">
        <v>1</v>
      </c>
      <c r="D496" s="20">
        <v>39386</v>
      </c>
      <c r="E496" s="31">
        <v>5</v>
      </c>
      <c r="F496" s="31">
        <v>0</v>
      </c>
      <c r="G496" s="31"/>
      <c r="H496" s="31"/>
      <c r="I496" s="31">
        <v>0</v>
      </c>
      <c r="J496" s="31">
        <v>32</v>
      </c>
      <c r="K496" s="31"/>
      <c r="L496" s="31">
        <v>0</v>
      </c>
      <c r="M496" s="31">
        <v>0</v>
      </c>
    </row>
    <row r="497" spans="1:13">
      <c r="A497">
        <v>11</v>
      </c>
      <c r="B497" s="13" t="s">
        <v>470</v>
      </c>
      <c r="C497" s="13">
        <v>1</v>
      </c>
      <c r="D497" s="20">
        <v>39623</v>
      </c>
      <c r="E497" s="31">
        <v>5</v>
      </c>
      <c r="F497" s="31">
        <v>0</v>
      </c>
      <c r="G497" s="31"/>
      <c r="H497" s="31"/>
      <c r="I497" s="31">
        <v>0</v>
      </c>
      <c r="J497" s="31">
        <v>0</v>
      </c>
      <c r="K497" s="31"/>
      <c r="L497" s="31">
        <v>0</v>
      </c>
      <c r="M497" s="31">
        <v>0</v>
      </c>
    </row>
    <row r="498" spans="1:13">
      <c r="A498">
        <v>11</v>
      </c>
      <c r="B498" s="13" t="s">
        <v>470</v>
      </c>
      <c r="C498" s="13">
        <v>2</v>
      </c>
      <c r="D498" s="20">
        <v>39757</v>
      </c>
      <c r="E498" s="31">
        <v>5</v>
      </c>
      <c r="F498" s="31">
        <v>0</v>
      </c>
      <c r="G498" s="31"/>
      <c r="H498" s="31"/>
      <c r="I498" s="31">
        <v>110</v>
      </c>
      <c r="J498" s="31">
        <v>70</v>
      </c>
      <c r="K498" s="31"/>
      <c r="L498" s="31">
        <v>0</v>
      </c>
      <c r="M498" s="31">
        <v>0</v>
      </c>
    </row>
    <row r="499" spans="1:13">
      <c r="A499">
        <v>11</v>
      </c>
      <c r="B499" s="13" t="s">
        <v>260</v>
      </c>
      <c r="C499" s="13">
        <v>1</v>
      </c>
      <c r="D499" s="20">
        <v>39631</v>
      </c>
      <c r="E499" s="31">
        <v>5</v>
      </c>
      <c r="F499" s="31">
        <v>5</v>
      </c>
      <c r="G499" s="31"/>
      <c r="H499" s="31"/>
      <c r="I499" s="31">
        <v>0</v>
      </c>
      <c r="J499" s="31">
        <v>0</v>
      </c>
      <c r="K499" s="31"/>
      <c r="L499" s="31">
        <v>2</v>
      </c>
      <c r="M499" s="31">
        <v>2</v>
      </c>
    </row>
    <row r="500" spans="1:13">
      <c r="A500">
        <v>11</v>
      </c>
      <c r="B500" s="13" t="s">
        <v>260</v>
      </c>
      <c r="C500" s="13">
        <v>2</v>
      </c>
      <c r="D500" s="20">
        <v>39752</v>
      </c>
      <c r="E500" s="31">
        <v>5</v>
      </c>
      <c r="F500" s="31">
        <v>5</v>
      </c>
      <c r="G500" s="31"/>
      <c r="H500" s="31"/>
      <c r="I500" s="31">
        <v>140</v>
      </c>
      <c r="J500" s="31">
        <v>140</v>
      </c>
      <c r="K500" s="31"/>
      <c r="L500" s="31">
        <v>0</v>
      </c>
      <c r="M500" s="31">
        <v>0</v>
      </c>
    </row>
    <row r="501" spans="1:13">
      <c r="A501">
        <v>11</v>
      </c>
      <c r="B501" s="13" t="s">
        <v>264</v>
      </c>
      <c r="C501" s="13">
        <v>1</v>
      </c>
      <c r="D501" s="20">
        <v>39637</v>
      </c>
      <c r="E501" s="31">
        <v>5</v>
      </c>
      <c r="F501" s="31">
        <v>0</v>
      </c>
      <c r="G501" s="31"/>
      <c r="H501" s="31"/>
      <c r="I501" s="31">
        <v>0</v>
      </c>
      <c r="J501" s="31">
        <v>0</v>
      </c>
      <c r="K501" s="31"/>
      <c r="L501" s="31">
        <v>2</v>
      </c>
      <c r="M501" s="31">
        <v>2</v>
      </c>
    </row>
    <row r="502" spans="1:13">
      <c r="A502">
        <v>11</v>
      </c>
      <c r="B502" s="13" t="s">
        <v>264</v>
      </c>
      <c r="C502" s="13">
        <v>2</v>
      </c>
      <c r="D502" s="20">
        <v>39764</v>
      </c>
      <c r="E502" s="31">
        <v>5</v>
      </c>
      <c r="F502" s="31">
        <v>0</v>
      </c>
      <c r="G502" s="31"/>
      <c r="H502" s="31"/>
      <c r="I502" s="31">
        <v>10</v>
      </c>
      <c r="J502" s="31">
        <v>0</v>
      </c>
      <c r="K502" s="31"/>
      <c r="L502" s="31">
        <v>2</v>
      </c>
      <c r="M502" s="31">
        <v>2</v>
      </c>
    </row>
    <row r="503" spans="1:13">
      <c r="A503">
        <v>11</v>
      </c>
      <c r="B503" s="13" t="s">
        <v>418</v>
      </c>
      <c r="C503" s="13">
        <v>1</v>
      </c>
      <c r="D503" s="20">
        <v>39637</v>
      </c>
      <c r="E503" s="31">
        <v>5</v>
      </c>
      <c r="F503" s="31">
        <v>5</v>
      </c>
      <c r="G503" s="31"/>
      <c r="H503" s="31"/>
      <c r="I503" s="31">
        <v>0</v>
      </c>
      <c r="J503" s="31">
        <v>20</v>
      </c>
      <c r="K503" s="31"/>
      <c r="L503" s="31">
        <v>0</v>
      </c>
      <c r="M503" s="31">
        <v>0</v>
      </c>
    </row>
    <row r="504" spans="1:13">
      <c r="A504">
        <v>11</v>
      </c>
      <c r="B504" s="13" t="s">
        <v>418</v>
      </c>
      <c r="C504" s="13">
        <v>2</v>
      </c>
      <c r="D504" s="20">
        <v>39764</v>
      </c>
      <c r="E504" s="31">
        <v>5</v>
      </c>
      <c r="F504" s="31">
        <v>5</v>
      </c>
      <c r="G504" s="31"/>
      <c r="H504" s="31"/>
      <c r="I504" s="31">
        <v>10</v>
      </c>
      <c r="J504" s="31">
        <v>0</v>
      </c>
      <c r="K504" s="31"/>
      <c r="L504" s="31">
        <v>0</v>
      </c>
      <c r="M504" s="31">
        <v>0</v>
      </c>
    </row>
    <row r="505" spans="1:13">
      <c r="A505">
        <v>11</v>
      </c>
      <c r="B505" s="13" t="s">
        <v>266</v>
      </c>
      <c r="C505" s="13">
        <v>1</v>
      </c>
      <c r="D505" s="20">
        <v>39640</v>
      </c>
      <c r="E505" s="31">
        <v>0</v>
      </c>
      <c r="F505" s="31">
        <v>0</v>
      </c>
      <c r="G505" s="31"/>
      <c r="H505" s="31"/>
      <c r="I505" s="31">
        <v>0</v>
      </c>
      <c r="J505" s="31">
        <v>0</v>
      </c>
      <c r="K505" s="31"/>
      <c r="L505" s="31">
        <v>4</v>
      </c>
      <c r="M505" s="31">
        <v>4</v>
      </c>
    </row>
    <row r="506" spans="1:13">
      <c r="A506">
        <v>11</v>
      </c>
      <c r="B506" s="13" t="s">
        <v>266</v>
      </c>
      <c r="C506" s="13">
        <v>2</v>
      </c>
      <c r="D506" s="20">
        <v>39765</v>
      </c>
      <c r="E506" s="31">
        <v>5</v>
      </c>
      <c r="F506" s="31">
        <v>0</v>
      </c>
      <c r="G506" s="31"/>
      <c r="H506" s="31"/>
      <c r="I506" s="31">
        <v>0</v>
      </c>
      <c r="J506" s="31">
        <v>10</v>
      </c>
      <c r="K506" s="31"/>
      <c r="L506" s="31">
        <v>2</v>
      </c>
      <c r="M506" s="31">
        <v>2</v>
      </c>
    </row>
    <row r="507" spans="1:13">
      <c r="A507">
        <v>11</v>
      </c>
      <c r="B507" s="13" t="s">
        <v>446</v>
      </c>
      <c r="C507" s="13">
        <v>1</v>
      </c>
      <c r="D507" s="20">
        <v>39766</v>
      </c>
      <c r="E507" s="31">
        <v>5</v>
      </c>
      <c r="F507" s="31">
        <v>0</v>
      </c>
      <c r="G507" s="31"/>
      <c r="H507" s="31"/>
      <c r="I507" s="31">
        <v>0</v>
      </c>
      <c r="J507" s="31">
        <v>20</v>
      </c>
      <c r="K507" s="31"/>
      <c r="L507" s="31">
        <v>2</v>
      </c>
      <c r="M507" s="31">
        <v>2</v>
      </c>
    </row>
    <row r="508" spans="1:13">
      <c r="A508">
        <v>11</v>
      </c>
      <c r="B508" s="13" t="s">
        <v>448</v>
      </c>
      <c r="C508" s="13">
        <v>1</v>
      </c>
      <c r="D508" s="20">
        <v>39645</v>
      </c>
      <c r="E508" s="31">
        <v>5</v>
      </c>
      <c r="F508" s="31">
        <v>0</v>
      </c>
      <c r="G508" s="31"/>
      <c r="H508" s="31"/>
      <c r="I508" s="31">
        <v>0</v>
      </c>
      <c r="J508" s="31">
        <v>0</v>
      </c>
      <c r="K508" s="31"/>
      <c r="L508" s="31">
        <v>0</v>
      </c>
      <c r="M508" s="31">
        <v>0</v>
      </c>
    </row>
    <row r="509" spans="1:13">
      <c r="A509">
        <v>11</v>
      </c>
      <c r="B509" s="13" t="s">
        <v>448</v>
      </c>
      <c r="C509" s="13">
        <v>2</v>
      </c>
      <c r="D509" s="20">
        <v>39771</v>
      </c>
      <c r="E509" s="31">
        <v>5</v>
      </c>
      <c r="F509" s="31">
        <v>0</v>
      </c>
      <c r="G509" s="31"/>
      <c r="H509" s="31"/>
      <c r="I509" s="31">
        <v>20</v>
      </c>
      <c r="J509" s="31">
        <v>10</v>
      </c>
      <c r="K509" s="31"/>
      <c r="L509" s="31">
        <v>0</v>
      </c>
      <c r="M509" s="31">
        <v>0</v>
      </c>
    </row>
    <row r="510" spans="1:13">
      <c r="A510">
        <v>11</v>
      </c>
      <c r="B510" s="13" t="s">
        <v>270</v>
      </c>
      <c r="C510" s="13">
        <v>1</v>
      </c>
      <c r="D510" s="20">
        <v>39646</v>
      </c>
      <c r="E510" s="31">
        <v>5</v>
      </c>
      <c r="F510" s="31">
        <v>5</v>
      </c>
      <c r="G510" s="31"/>
      <c r="H510" s="31"/>
      <c r="I510" s="31">
        <v>0</v>
      </c>
      <c r="J510" s="31">
        <v>10</v>
      </c>
      <c r="K510" s="31"/>
      <c r="L510" s="31">
        <v>2</v>
      </c>
      <c r="M510" s="31">
        <v>2</v>
      </c>
    </row>
    <row r="511" spans="1:13">
      <c r="A511">
        <v>11</v>
      </c>
      <c r="B511" s="13" t="s">
        <v>270</v>
      </c>
      <c r="C511" s="13">
        <v>2</v>
      </c>
      <c r="D511" s="20">
        <v>39770</v>
      </c>
      <c r="E511" s="31">
        <v>5</v>
      </c>
      <c r="F511" s="31">
        <v>0</v>
      </c>
      <c r="G511" s="31"/>
      <c r="H511" s="31"/>
      <c r="I511" s="31">
        <v>0</v>
      </c>
      <c r="J511" s="31">
        <v>10</v>
      </c>
      <c r="K511" s="31"/>
      <c r="L511" s="31">
        <v>2</v>
      </c>
      <c r="M511" s="31">
        <v>2</v>
      </c>
    </row>
    <row r="512" spans="1:13">
      <c r="A512">
        <v>11</v>
      </c>
      <c r="B512" s="13" t="s">
        <v>471</v>
      </c>
      <c r="C512" s="13">
        <v>1</v>
      </c>
      <c r="D512" s="20">
        <v>39646</v>
      </c>
      <c r="E512" s="31">
        <v>5</v>
      </c>
      <c r="F512" s="31">
        <v>5</v>
      </c>
      <c r="G512" s="31"/>
      <c r="H512" s="31"/>
      <c r="I512" s="31">
        <v>0</v>
      </c>
      <c r="J512" s="31">
        <v>0</v>
      </c>
      <c r="K512" s="31"/>
      <c r="L512" s="31">
        <v>0</v>
      </c>
      <c r="M512" s="31">
        <v>0</v>
      </c>
    </row>
    <row r="513" spans="1:13">
      <c r="A513">
        <v>11</v>
      </c>
      <c r="B513" s="13" t="s">
        <v>471</v>
      </c>
      <c r="C513" s="13">
        <v>2</v>
      </c>
      <c r="D513" s="20">
        <v>39778</v>
      </c>
      <c r="E513" s="31">
        <v>0</v>
      </c>
      <c r="F513" s="31">
        <v>0</v>
      </c>
      <c r="G513" s="31"/>
      <c r="H513" s="31"/>
      <c r="I513" s="31">
        <v>0</v>
      </c>
      <c r="J513" s="31">
        <v>0</v>
      </c>
      <c r="K513" s="31"/>
      <c r="L513" s="31">
        <v>0</v>
      </c>
      <c r="M513" s="31">
        <v>0</v>
      </c>
    </row>
    <row r="514" spans="1:13">
      <c r="A514">
        <v>11</v>
      </c>
      <c r="B514" s="13" t="s">
        <v>300</v>
      </c>
      <c r="C514" s="13">
        <v>1</v>
      </c>
      <c r="D514" s="20">
        <v>39652</v>
      </c>
      <c r="E514" s="31">
        <v>5</v>
      </c>
      <c r="F514" s="31">
        <v>5</v>
      </c>
      <c r="G514" s="31"/>
      <c r="H514" s="31"/>
      <c r="I514" s="31">
        <v>0</v>
      </c>
      <c r="J514" s="31">
        <v>10</v>
      </c>
      <c r="K514" s="31"/>
      <c r="L514" s="31">
        <v>0</v>
      </c>
      <c r="M514" s="31">
        <v>0</v>
      </c>
    </row>
    <row r="515" spans="1:13">
      <c r="A515">
        <v>11</v>
      </c>
      <c r="B515" s="13" t="s">
        <v>300</v>
      </c>
      <c r="C515" s="13">
        <v>2</v>
      </c>
      <c r="D515" s="20">
        <v>39762</v>
      </c>
      <c r="E515" s="31">
        <v>5</v>
      </c>
      <c r="F515" s="31">
        <v>0</v>
      </c>
      <c r="G515" s="31"/>
      <c r="H515" s="31"/>
      <c r="I515" s="31">
        <v>0</v>
      </c>
      <c r="J515" s="31">
        <v>0</v>
      </c>
      <c r="K515" s="31"/>
      <c r="L515" s="31">
        <v>2</v>
      </c>
      <c r="M515" s="31">
        <v>2</v>
      </c>
    </row>
    <row r="516" spans="1:13">
      <c r="A516">
        <v>11</v>
      </c>
      <c r="B516" s="13" t="s">
        <v>275</v>
      </c>
      <c r="C516" s="13">
        <v>1</v>
      </c>
      <c r="D516" s="20">
        <v>39652</v>
      </c>
      <c r="E516" s="31">
        <v>5</v>
      </c>
      <c r="F516" s="31">
        <v>0</v>
      </c>
      <c r="G516" s="31"/>
      <c r="H516" s="31"/>
      <c r="I516" s="31">
        <v>0</v>
      </c>
      <c r="J516" s="31">
        <v>0</v>
      </c>
      <c r="K516" s="31"/>
      <c r="L516" s="31">
        <v>2</v>
      </c>
      <c r="M516" s="31">
        <v>2</v>
      </c>
    </row>
    <row r="517" spans="1:13">
      <c r="A517">
        <v>11</v>
      </c>
      <c r="B517" s="13" t="s">
        <v>275</v>
      </c>
      <c r="C517" s="13">
        <v>2</v>
      </c>
      <c r="D517" s="20">
        <v>39771</v>
      </c>
      <c r="E517" s="31">
        <v>0</v>
      </c>
      <c r="F517" s="31">
        <v>0</v>
      </c>
      <c r="G517" s="31"/>
      <c r="H517" s="31"/>
      <c r="I517" s="31">
        <v>20</v>
      </c>
      <c r="J517" s="31">
        <v>0</v>
      </c>
      <c r="K517" s="31"/>
      <c r="L517" s="31">
        <v>0</v>
      </c>
      <c r="M517" s="31">
        <v>0</v>
      </c>
    </row>
    <row r="518" spans="1:13">
      <c r="A518">
        <v>11</v>
      </c>
      <c r="B518" s="13" t="s">
        <v>333</v>
      </c>
      <c r="C518" s="13">
        <v>1</v>
      </c>
      <c r="D518" s="20">
        <v>39624</v>
      </c>
      <c r="E518" s="31">
        <v>5</v>
      </c>
      <c r="F518" s="31">
        <v>5</v>
      </c>
      <c r="G518" s="31"/>
      <c r="H518" s="31"/>
      <c r="I518" s="31">
        <v>1500</v>
      </c>
      <c r="J518" s="31">
        <v>0</v>
      </c>
      <c r="K518" s="31"/>
      <c r="L518" s="31">
        <v>0</v>
      </c>
      <c r="M518" s="31">
        <v>0</v>
      </c>
    </row>
    <row r="519" spans="1:13">
      <c r="A519">
        <v>11</v>
      </c>
      <c r="B519" s="13" t="s">
        <v>333</v>
      </c>
      <c r="C519" s="13">
        <v>2</v>
      </c>
      <c r="D519" s="20">
        <v>39785</v>
      </c>
      <c r="E519" s="31">
        <v>5</v>
      </c>
      <c r="F519" s="31">
        <v>0</v>
      </c>
      <c r="G519" s="31"/>
      <c r="H519" s="31"/>
      <c r="I519" s="31">
        <v>0</v>
      </c>
      <c r="J519" s="31">
        <v>0</v>
      </c>
      <c r="K519" s="31"/>
      <c r="L519" s="31">
        <v>0</v>
      </c>
      <c r="M519" s="31">
        <v>0</v>
      </c>
    </row>
    <row r="520" spans="1:13">
      <c r="A520">
        <v>11</v>
      </c>
      <c r="B520" s="13" t="s">
        <v>334</v>
      </c>
      <c r="C520" s="13">
        <v>1</v>
      </c>
      <c r="D520" s="20">
        <v>39624</v>
      </c>
      <c r="E520" s="31">
        <v>5</v>
      </c>
      <c r="F520" s="31">
        <v>0</v>
      </c>
      <c r="G520" s="31"/>
      <c r="H520" s="31"/>
      <c r="I520" s="31">
        <v>0</v>
      </c>
      <c r="J520" s="31">
        <v>0</v>
      </c>
      <c r="K520" s="31"/>
      <c r="L520" s="31">
        <v>0</v>
      </c>
      <c r="M520" s="31">
        <v>0</v>
      </c>
    </row>
    <row r="521" spans="1:13">
      <c r="A521">
        <v>11</v>
      </c>
      <c r="B521" s="13" t="s">
        <v>334</v>
      </c>
      <c r="C521" s="13">
        <v>2</v>
      </c>
      <c r="D521" s="20">
        <v>39785</v>
      </c>
      <c r="E521" s="31">
        <v>5</v>
      </c>
      <c r="F521" s="31">
        <v>0</v>
      </c>
      <c r="G521" s="31"/>
      <c r="H521" s="31"/>
      <c r="I521" s="31">
        <v>1000</v>
      </c>
      <c r="J521" s="31">
        <v>0</v>
      </c>
      <c r="K521" s="31"/>
      <c r="L521" s="31">
        <v>0</v>
      </c>
      <c r="M521" s="31">
        <v>0</v>
      </c>
    </row>
    <row r="522" spans="1:13">
      <c r="A522">
        <v>11</v>
      </c>
      <c r="B522" s="13" t="s">
        <v>336</v>
      </c>
      <c r="C522" s="13">
        <v>1</v>
      </c>
      <c r="D522" s="20">
        <v>39625</v>
      </c>
      <c r="E522" s="31">
        <v>5</v>
      </c>
      <c r="F522" s="31">
        <v>5</v>
      </c>
      <c r="G522" s="31"/>
      <c r="H522" s="31"/>
      <c r="I522" s="31">
        <v>0</v>
      </c>
      <c r="J522" s="31">
        <v>0</v>
      </c>
      <c r="K522" s="31"/>
      <c r="L522" s="31">
        <v>0</v>
      </c>
      <c r="M522" s="31">
        <v>0</v>
      </c>
    </row>
    <row r="523" spans="1:13">
      <c r="A523">
        <v>11</v>
      </c>
      <c r="B523" s="13" t="s">
        <v>336</v>
      </c>
      <c r="C523" s="13">
        <v>2</v>
      </c>
      <c r="D523" s="20">
        <v>39763</v>
      </c>
      <c r="E523" s="31">
        <v>0</v>
      </c>
      <c r="F523" s="31">
        <v>0</v>
      </c>
      <c r="G523" s="31"/>
      <c r="H523" s="31"/>
      <c r="I523" s="31">
        <v>0</v>
      </c>
      <c r="J523" s="31">
        <v>0</v>
      </c>
      <c r="K523" s="31"/>
      <c r="L523" s="31">
        <v>0</v>
      </c>
      <c r="M523" s="31">
        <v>0</v>
      </c>
    </row>
    <row r="524" spans="1:13">
      <c r="A524">
        <v>11</v>
      </c>
      <c r="B524" s="13" t="s">
        <v>338</v>
      </c>
      <c r="C524" s="13">
        <v>1</v>
      </c>
      <c r="D524" s="20">
        <v>39629</v>
      </c>
      <c r="E524" s="31">
        <v>5</v>
      </c>
      <c r="F524" s="31">
        <v>0</v>
      </c>
      <c r="G524" s="31"/>
      <c r="H524" s="31"/>
      <c r="I524" s="31">
        <v>2000</v>
      </c>
      <c r="J524" s="31">
        <v>0</v>
      </c>
      <c r="K524" s="31"/>
      <c r="L524" s="31">
        <v>2</v>
      </c>
      <c r="M524" s="31">
        <v>2</v>
      </c>
    </row>
    <row r="525" spans="1:13">
      <c r="A525">
        <v>11</v>
      </c>
      <c r="B525" s="13" t="s">
        <v>338</v>
      </c>
      <c r="C525" s="13">
        <v>2</v>
      </c>
      <c r="D525" s="20">
        <v>39763</v>
      </c>
      <c r="E525" s="31">
        <v>0</v>
      </c>
      <c r="F525" s="31">
        <v>0</v>
      </c>
      <c r="G525" s="31"/>
      <c r="H525" s="31"/>
      <c r="I525" s="31">
        <v>1000</v>
      </c>
      <c r="J525" s="31">
        <v>0</v>
      </c>
      <c r="K525" s="31"/>
      <c r="L525" s="31">
        <v>0</v>
      </c>
      <c r="M525" s="31">
        <v>0</v>
      </c>
    </row>
    <row r="526" spans="1:13">
      <c r="A526">
        <v>11</v>
      </c>
      <c r="B526" s="13" t="s">
        <v>341</v>
      </c>
      <c r="C526" s="13">
        <v>1</v>
      </c>
      <c r="D526" s="20">
        <v>39631</v>
      </c>
      <c r="E526" s="31">
        <v>5</v>
      </c>
      <c r="F526" s="31">
        <v>5</v>
      </c>
      <c r="G526" s="31"/>
      <c r="H526" s="31"/>
      <c r="I526" s="31">
        <v>200</v>
      </c>
      <c r="J526" s="31">
        <v>0</v>
      </c>
      <c r="K526" s="31"/>
      <c r="L526" s="31">
        <v>0</v>
      </c>
      <c r="M526" s="31">
        <v>0</v>
      </c>
    </row>
    <row r="527" spans="1:13">
      <c r="A527">
        <v>11</v>
      </c>
      <c r="B527" s="13" t="s">
        <v>341</v>
      </c>
      <c r="C527" s="13">
        <v>2</v>
      </c>
      <c r="D527" s="20">
        <v>39757</v>
      </c>
      <c r="E527" s="31">
        <v>0</v>
      </c>
      <c r="F527" s="31">
        <v>0</v>
      </c>
      <c r="G527" s="31"/>
      <c r="H527" s="31"/>
      <c r="I527" s="31">
        <v>0</v>
      </c>
      <c r="J527" s="31">
        <v>0</v>
      </c>
      <c r="K527" s="31"/>
      <c r="L527" s="31">
        <v>0</v>
      </c>
      <c r="M527" s="31">
        <v>0</v>
      </c>
    </row>
    <row r="528" spans="1:13">
      <c r="A528">
        <v>11</v>
      </c>
      <c r="B528" s="13" t="s">
        <v>342</v>
      </c>
      <c r="C528" s="13">
        <v>1</v>
      </c>
      <c r="D528" s="20">
        <v>39631</v>
      </c>
      <c r="E528" s="31">
        <v>5</v>
      </c>
      <c r="F528" s="31">
        <v>0</v>
      </c>
      <c r="G528" s="31"/>
      <c r="H528" s="31"/>
      <c r="I528" s="31">
        <v>0</v>
      </c>
      <c r="J528" s="31">
        <v>0</v>
      </c>
      <c r="K528" s="31"/>
      <c r="L528" s="31">
        <v>0</v>
      </c>
      <c r="M528" s="31">
        <v>0</v>
      </c>
    </row>
    <row r="529" spans="1:13">
      <c r="A529">
        <v>11</v>
      </c>
      <c r="B529" s="13" t="s">
        <v>342</v>
      </c>
      <c r="C529" s="13">
        <v>2</v>
      </c>
      <c r="D529" s="20">
        <v>39788</v>
      </c>
      <c r="E529" s="31">
        <v>5</v>
      </c>
      <c r="F529" s="31">
        <v>0</v>
      </c>
      <c r="G529" s="31"/>
      <c r="H529" s="31"/>
      <c r="I529" s="31">
        <v>1000</v>
      </c>
      <c r="J529" s="31">
        <v>0</v>
      </c>
      <c r="K529" s="31"/>
      <c r="L529" s="31">
        <v>0</v>
      </c>
      <c r="M529" s="31">
        <v>0</v>
      </c>
    </row>
    <row r="530" spans="1:13">
      <c r="A530">
        <v>11</v>
      </c>
      <c r="B530" s="13" t="s">
        <v>343</v>
      </c>
      <c r="C530" s="13">
        <v>1</v>
      </c>
      <c r="D530" s="20">
        <v>39632</v>
      </c>
      <c r="E530" s="31">
        <v>5</v>
      </c>
      <c r="F530" s="31">
        <v>0</v>
      </c>
      <c r="G530" s="31"/>
      <c r="H530" s="31"/>
      <c r="I530" s="31">
        <v>0</v>
      </c>
      <c r="J530" s="31">
        <v>0</v>
      </c>
      <c r="K530" s="31"/>
      <c r="L530" s="31">
        <v>0</v>
      </c>
      <c r="M530" s="31">
        <v>0</v>
      </c>
    </row>
    <row r="531" spans="1:13">
      <c r="A531">
        <v>11</v>
      </c>
      <c r="B531" s="13" t="s">
        <v>343</v>
      </c>
      <c r="C531" s="13">
        <v>2</v>
      </c>
      <c r="D531" s="20">
        <v>39788</v>
      </c>
      <c r="E531" s="31">
        <v>5</v>
      </c>
      <c r="F531" s="31">
        <v>0</v>
      </c>
      <c r="G531" s="31"/>
      <c r="H531" s="31"/>
      <c r="I531" s="31">
        <v>1000</v>
      </c>
      <c r="J531" s="31">
        <v>0</v>
      </c>
      <c r="K531" s="31"/>
      <c r="L531" s="31">
        <v>0</v>
      </c>
      <c r="M531" s="31">
        <v>0</v>
      </c>
    </row>
    <row r="532" spans="1:13">
      <c r="A532">
        <v>11</v>
      </c>
      <c r="B532" s="13" t="s">
        <v>347</v>
      </c>
      <c r="C532" s="13">
        <v>1</v>
      </c>
      <c r="D532" s="20">
        <v>39637</v>
      </c>
      <c r="E532" s="31">
        <v>5</v>
      </c>
      <c r="F532" s="31">
        <v>0</v>
      </c>
      <c r="G532" s="31"/>
      <c r="H532" s="31"/>
      <c r="I532" s="31">
        <v>500</v>
      </c>
      <c r="J532" s="31">
        <v>0</v>
      </c>
      <c r="K532" s="31"/>
      <c r="L532" s="31">
        <v>0</v>
      </c>
      <c r="M532" s="31">
        <v>0</v>
      </c>
    </row>
    <row r="533" spans="1:13">
      <c r="A533">
        <v>11</v>
      </c>
      <c r="B533" s="13" t="s">
        <v>348</v>
      </c>
      <c r="C533" s="13">
        <v>1</v>
      </c>
      <c r="D533" s="43" t="s">
        <v>349</v>
      </c>
      <c r="E533" s="31">
        <v>5</v>
      </c>
      <c r="F533" s="31">
        <v>5</v>
      </c>
      <c r="G533" s="31"/>
      <c r="H533" s="31"/>
      <c r="I533" s="31">
        <v>1000</v>
      </c>
      <c r="J533" s="31">
        <v>0</v>
      </c>
      <c r="K533" s="31"/>
      <c r="L533" s="31">
        <v>0</v>
      </c>
      <c r="M533" s="31">
        <v>0</v>
      </c>
    </row>
    <row r="534" spans="1:13">
      <c r="A534">
        <v>11</v>
      </c>
      <c r="B534" s="13" t="s">
        <v>348</v>
      </c>
      <c r="C534" s="13">
        <v>2</v>
      </c>
      <c r="D534" s="20">
        <v>39795</v>
      </c>
      <c r="E534" s="31">
        <v>5</v>
      </c>
      <c r="F534" s="31">
        <v>5</v>
      </c>
      <c r="G534" s="31"/>
      <c r="H534" s="31"/>
      <c r="I534" s="31">
        <v>0</v>
      </c>
      <c r="J534" s="31">
        <v>0</v>
      </c>
      <c r="K534" s="31"/>
      <c r="L534" s="31">
        <v>0</v>
      </c>
      <c r="M534" s="31">
        <v>0</v>
      </c>
    </row>
    <row r="535" spans="1:13">
      <c r="A535">
        <v>11</v>
      </c>
      <c r="B535" s="13" t="s">
        <v>350</v>
      </c>
      <c r="C535" s="13">
        <v>1</v>
      </c>
      <c r="D535" s="20">
        <v>39638</v>
      </c>
      <c r="E535" s="31">
        <v>0</v>
      </c>
      <c r="F535" s="31">
        <v>0</v>
      </c>
      <c r="G535" s="31"/>
      <c r="H535" s="31"/>
      <c r="I535" s="31">
        <v>1000</v>
      </c>
      <c r="J535" s="31">
        <v>0</v>
      </c>
      <c r="K535" s="31"/>
      <c r="L535" s="31">
        <v>0</v>
      </c>
      <c r="M535" s="31">
        <v>0</v>
      </c>
    </row>
    <row r="536" spans="1:13">
      <c r="A536">
        <v>11</v>
      </c>
      <c r="B536" s="13" t="s">
        <v>350</v>
      </c>
      <c r="C536" s="13">
        <v>2</v>
      </c>
      <c r="D536" s="20">
        <v>39788</v>
      </c>
      <c r="E536" s="31">
        <v>5</v>
      </c>
      <c r="F536" s="31">
        <v>0</v>
      </c>
      <c r="G536" s="31"/>
      <c r="H536" s="31"/>
      <c r="I536" s="31">
        <v>1000</v>
      </c>
      <c r="J536" s="31">
        <v>0</v>
      </c>
      <c r="K536" s="31"/>
      <c r="L536" s="31">
        <v>0</v>
      </c>
      <c r="M536" s="31">
        <v>0</v>
      </c>
    </row>
    <row r="537" spans="1:13">
      <c r="A537">
        <v>11</v>
      </c>
      <c r="B537" s="13" t="s">
        <v>351</v>
      </c>
      <c r="C537" s="13">
        <v>1</v>
      </c>
      <c r="D537" s="20">
        <v>39645</v>
      </c>
      <c r="E537" s="31">
        <v>5</v>
      </c>
      <c r="F537" s="31">
        <v>5</v>
      </c>
      <c r="G537" s="31"/>
      <c r="H537" s="31"/>
      <c r="I537" s="31">
        <v>0</v>
      </c>
      <c r="J537" s="31">
        <v>0</v>
      </c>
      <c r="K537" s="31"/>
      <c r="L537" s="31">
        <v>0</v>
      </c>
      <c r="M537" s="31">
        <v>0</v>
      </c>
    </row>
    <row r="538" spans="1:13">
      <c r="A538">
        <v>11</v>
      </c>
      <c r="B538" s="13" t="s">
        <v>351</v>
      </c>
      <c r="C538" s="13">
        <v>2</v>
      </c>
      <c r="D538" s="20">
        <v>39786</v>
      </c>
      <c r="E538" s="31">
        <v>0</v>
      </c>
      <c r="F538" s="31">
        <v>0</v>
      </c>
      <c r="G538" s="31"/>
      <c r="H538" s="31"/>
      <c r="I538" s="31">
        <v>0</v>
      </c>
      <c r="J538" s="31">
        <v>0</v>
      </c>
      <c r="K538" s="31"/>
      <c r="L538" s="31">
        <v>0</v>
      </c>
      <c r="M538" s="31">
        <v>0</v>
      </c>
    </row>
    <row r="539" spans="1:13">
      <c r="A539">
        <v>11</v>
      </c>
      <c r="B539" s="13" t="s">
        <v>352</v>
      </c>
      <c r="C539" s="13">
        <v>1</v>
      </c>
      <c r="D539" s="20">
        <v>39646</v>
      </c>
      <c r="E539" s="31">
        <v>5</v>
      </c>
      <c r="F539" s="31">
        <v>5</v>
      </c>
      <c r="G539" s="31"/>
      <c r="H539" s="31"/>
      <c r="I539" s="31">
        <v>0</v>
      </c>
      <c r="J539" s="31">
        <v>0</v>
      </c>
      <c r="K539" s="31"/>
      <c r="L539" s="31">
        <v>0</v>
      </c>
      <c r="M539" s="31">
        <v>0</v>
      </c>
    </row>
    <row r="540" spans="1:13">
      <c r="A540">
        <v>11</v>
      </c>
      <c r="B540" s="13" t="s">
        <v>352</v>
      </c>
      <c r="C540" s="13">
        <v>2</v>
      </c>
      <c r="D540" s="20">
        <v>39764</v>
      </c>
      <c r="E540" s="31">
        <v>5</v>
      </c>
      <c r="F540" s="31">
        <v>0</v>
      </c>
      <c r="G540" s="31"/>
      <c r="H540" s="31"/>
      <c r="I540" s="31">
        <v>0</v>
      </c>
      <c r="J540" s="31">
        <v>0</v>
      </c>
      <c r="K540" s="31"/>
      <c r="L540" s="31">
        <v>0</v>
      </c>
      <c r="M540" s="31">
        <v>0</v>
      </c>
    </row>
    <row r="541" spans="1:13">
      <c r="A541">
        <v>11</v>
      </c>
      <c r="B541" s="13" t="s">
        <v>253</v>
      </c>
      <c r="C541" s="13">
        <v>1</v>
      </c>
      <c r="D541" s="20">
        <v>39657</v>
      </c>
      <c r="E541" s="31">
        <v>5</v>
      </c>
      <c r="F541" s="31">
        <v>5</v>
      </c>
      <c r="G541" s="31"/>
      <c r="H541" s="31"/>
      <c r="I541" s="31">
        <v>0</v>
      </c>
      <c r="J541" s="31">
        <v>0</v>
      </c>
      <c r="K541" s="31"/>
      <c r="L541" s="31">
        <v>2</v>
      </c>
      <c r="M541" s="31">
        <v>2</v>
      </c>
    </row>
    <row r="542" spans="1:13">
      <c r="A542">
        <v>11</v>
      </c>
      <c r="B542" s="13" t="s">
        <v>253</v>
      </c>
      <c r="C542" s="13">
        <v>2</v>
      </c>
      <c r="D542" s="20">
        <v>39765</v>
      </c>
      <c r="E542" s="31">
        <v>0</v>
      </c>
      <c r="F542" s="31">
        <v>0</v>
      </c>
      <c r="G542" s="31"/>
      <c r="H542" s="31"/>
      <c r="I542" s="31">
        <v>0</v>
      </c>
      <c r="J542" s="31">
        <v>0</v>
      </c>
      <c r="K542" s="31"/>
      <c r="L542" s="31">
        <v>0</v>
      </c>
      <c r="M542" s="31">
        <v>0</v>
      </c>
    </row>
    <row r="543" spans="1:13">
      <c r="A543">
        <v>11</v>
      </c>
      <c r="B543" s="13" t="s">
        <v>361</v>
      </c>
      <c r="C543" s="13">
        <v>1</v>
      </c>
      <c r="D543" s="20">
        <v>39659</v>
      </c>
      <c r="E543" s="31">
        <v>0</v>
      </c>
      <c r="F543" s="31">
        <v>0</v>
      </c>
      <c r="G543" s="31"/>
      <c r="H543" s="31"/>
      <c r="I543" s="31">
        <v>0</v>
      </c>
      <c r="J543" s="31">
        <v>0</v>
      </c>
      <c r="K543" s="31"/>
      <c r="L543" s="31">
        <v>0</v>
      </c>
      <c r="M543" s="31">
        <v>0</v>
      </c>
    </row>
    <row r="544" spans="1:13">
      <c r="A544">
        <v>11</v>
      </c>
      <c r="B544" s="13" t="s">
        <v>361</v>
      </c>
      <c r="C544" s="13">
        <v>2</v>
      </c>
      <c r="D544" s="20">
        <v>39787</v>
      </c>
      <c r="E544" s="31">
        <v>5</v>
      </c>
      <c r="F544" s="31">
        <v>0</v>
      </c>
      <c r="G544" s="31"/>
      <c r="H544" s="31"/>
      <c r="I544" s="31">
        <v>0</v>
      </c>
      <c r="J544" s="31">
        <v>100</v>
      </c>
      <c r="K544" s="31"/>
      <c r="L544" s="31">
        <v>0</v>
      </c>
      <c r="M544" s="31">
        <v>0</v>
      </c>
    </row>
    <row r="545" spans="1:13">
      <c r="A545">
        <v>11</v>
      </c>
      <c r="B545" s="13" t="s">
        <v>362</v>
      </c>
      <c r="C545" s="13">
        <v>1</v>
      </c>
      <c r="D545" s="20">
        <v>39660</v>
      </c>
      <c r="E545" s="31">
        <v>5</v>
      </c>
      <c r="F545" s="31">
        <v>5</v>
      </c>
      <c r="G545" s="31"/>
      <c r="H545" s="31"/>
      <c r="I545" s="31">
        <v>0</v>
      </c>
      <c r="J545" s="31">
        <v>0</v>
      </c>
      <c r="K545" s="31"/>
      <c r="L545" s="31">
        <v>0</v>
      </c>
      <c r="M545" s="31">
        <v>0</v>
      </c>
    </row>
    <row r="546" spans="1:13">
      <c r="A546">
        <v>11</v>
      </c>
      <c r="B546" s="13" t="s">
        <v>362</v>
      </c>
      <c r="C546" s="13">
        <v>2</v>
      </c>
      <c r="D546" s="20">
        <v>39787</v>
      </c>
      <c r="E546" s="31">
        <v>0</v>
      </c>
      <c r="F546" s="31">
        <v>0</v>
      </c>
      <c r="G546" s="31"/>
      <c r="H546" s="31"/>
      <c r="I546" s="31">
        <v>0</v>
      </c>
      <c r="J546" s="31">
        <v>0</v>
      </c>
      <c r="K546" s="31"/>
      <c r="L546" s="31">
        <v>0</v>
      </c>
      <c r="M546" s="31">
        <v>0</v>
      </c>
    </row>
    <row r="547" spans="1:13">
      <c r="A547">
        <v>11</v>
      </c>
      <c r="B547" s="13" t="s">
        <v>363</v>
      </c>
      <c r="C547" s="13">
        <v>1</v>
      </c>
      <c r="D547" s="20">
        <v>39660</v>
      </c>
      <c r="E547" s="31">
        <v>5</v>
      </c>
      <c r="F547" s="31">
        <v>0</v>
      </c>
      <c r="G547" s="31"/>
      <c r="H547" s="31"/>
      <c r="I547" s="31">
        <v>0</v>
      </c>
      <c r="J547" s="31">
        <v>0</v>
      </c>
      <c r="K547" s="31"/>
      <c r="L547" s="31">
        <v>0</v>
      </c>
      <c r="M547" s="31">
        <v>0</v>
      </c>
    </row>
    <row r="548" spans="1:13">
      <c r="A548">
        <v>11</v>
      </c>
      <c r="B548" s="13" t="s">
        <v>363</v>
      </c>
      <c r="C548" s="13">
        <v>2</v>
      </c>
      <c r="D548" s="20">
        <v>39788</v>
      </c>
      <c r="E548" s="31">
        <v>0</v>
      </c>
      <c r="F548" s="31">
        <v>0</v>
      </c>
      <c r="G548" s="31"/>
      <c r="H548" s="31"/>
      <c r="I548" s="31">
        <v>1000</v>
      </c>
      <c r="J548" s="31">
        <v>0</v>
      </c>
      <c r="K548" s="31"/>
      <c r="L548" s="31">
        <v>0</v>
      </c>
      <c r="M548" s="31">
        <v>0</v>
      </c>
    </row>
    <row r="549" spans="1:13">
      <c r="A549">
        <v>11</v>
      </c>
      <c r="B549" s="13" t="s">
        <v>365</v>
      </c>
      <c r="C549" s="13">
        <v>1</v>
      </c>
      <c r="D549" s="20">
        <v>39665</v>
      </c>
      <c r="E549" s="31">
        <v>5</v>
      </c>
      <c r="F549" s="31">
        <v>0</v>
      </c>
      <c r="G549" s="31"/>
      <c r="H549" s="31"/>
      <c r="I549" s="31">
        <v>0</v>
      </c>
      <c r="J549" s="31">
        <v>0</v>
      </c>
      <c r="K549" s="31"/>
      <c r="L549" s="31">
        <v>0</v>
      </c>
      <c r="M549" s="31">
        <v>0</v>
      </c>
    </row>
    <row r="550" spans="1:13">
      <c r="A550">
        <v>11</v>
      </c>
      <c r="B550" s="13" t="s">
        <v>365</v>
      </c>
      <c r="C550" s="13">
        <v>2</v>
      </c>
      <c r="D550" s="20">
        <v>39794</v>
      </c>
      <c r="E550" s="31">
        <v>0</v>
      </c>
      <c r="F550" s="31">
        <v>0</v>
      </c>
      <c r="G550" s="31"/>
      <c r="H550" s="31"/>
      <c r="I550" s="31">
        <v>1000</v>
      </c>
      <c r="J550" s="31">
        <v>0</v>
      </c>
      <c r="K550" s="31"/>
      <c r="L550" s="31">
        <v>0</v>
      </c>
      <c r="M550" s="31">
        <v>0</v>
      </c>
    </row>
    <row r="551" spans="1:13">
      <c r="A551">
        <v>11</v>
      </c>
      <c r="B551" s="13" t="s">
        <v>367</v>
      </c>
      <c r="C551" s="13">
        <v>1</v>
      </c>
      <c r="D551" s="20">
        <v>39666</v>
      </c>
      <c r="E551" s="31">
        <v>5</v>
      </c>
      <c r="F551" s="31">
        <v>5</v>
      </c>
      <c r="G551" s="31"/>
      <c r="H551" s="31"/>
      <c r="I551" s="31">
        <v>0</v>
      </c>
      <c r="J551" s="31">
        <v>0</v>
      </c>
      <c r="K551" s="31"/>
      <c r="L551" s="31">
        <v>0</v>
      </c>
      <c r="M551" s="31">
        <v>0</v>
      </c>
    </row>
    <row r="552" spans="1:13">
      <c r="A552">
        <v>11</v>
      </c>
      <c r="B552" s="13" t="s">
        <v>367</v>
      </c>
      <c r="C552" s="13">
        <v>2</v>
      </c>
      <c r="D552" s="20">
        <v>39792</v>
      </c>
      <c r="E552" s="31">
        <v>5</v>
      </c>
      <c r="F552" s="31">
        <v>0</v>
      </c>
      <c r="G552" s="31"/>
      <c r="H552" s="31"/>
      <c r="I552" s="31">
        <v>0</v>
      </c>
      <c r="J552" s="31">
        <v>0</v>
      </c>
      <c r="K552" s="31"/>
      <c r="L552" s="31">
        <v>0</v>
      </c>
      <c r="M552" s="31">
        <v>0</v>
      </c>
    </row>
    <row r="553" spans="1:13">
      <c r="A553">
        <v>11</v>
      </c>
      <c r="B553" s="13" t="s">
        <v>407</v>
      </c>
      <c r="C553" s="13">
        <v>1</v>
      </c>
      <c r="D553" s="20">
        <v>39759</v>
      </c>
      <c r="E553" s="31">
        <v>5</v>
      </c>
      <c r="F553" s="31">
        <v>5</v>
      </c>
      <c r="G553" s="31"/>
      <c r="H553" s="31"/>
      <c r="I553" s="31">
        <v>0</v>
      </c>
      <c r="J553" s="31">
        <v>0</v>
      </c>
      <c r="K553" s="31"/>
      <c r="L553" s="31">
        <v>0</v>
      </c>
      <c r="M553" s="31">
        <v>0</v>
      </c>
    </row>
    <row r="554" spans="1:13">
      <c r="A554">
        <v>11</v>
      </c>
      <c r="B554" s="13" t="s">
        <v>419</v>
      </c>
      <c r="C554" s="13">
        <v>1</v>
      </c>
      <c r="D554" s="20">
        <v>39652</v>
      </c>
      <c r="E554" s="31">
        <v>5</v>
      </c>
      <c r="F554" s="31">
        <v>5</v>
      </c>
      <c r="G554" s="31"/>
      <c r="H554" s="31"/>
      <c r="I554" s="31">
        <v>0</v>
      </c>
      <c r="J554" s="31">
        <v>0</v>
      </c>
      <c r="K554" s="31"/>
      <c r="L554" s="31">
        <v>0</v>
      </c>
      <c r="M554" s="31">
        <v>0</v>
      </c>
    </row>
    <row r="555" spans="1:13">
      <c r="A555">
        <v>11</v>
      </c>
      <c r="B555" s="13" t="s">
        <v>419</v>
      </c>
      <c r="C555" s="13">
        <v>2</v>
      </c>
      <c r="D555" s="20">
        <v>39783</v>
      </c>
      <c r="E555" s="31">
        <v>5</v>
      </c>
      <c r="F555" s="31">
        <v>0</v>
      </c>
      <c r="G555" s="31"/>
      <c r="H555" s="31"/>
      <c r="I555" s="31">
        <v>0</v>
      </c>
      <c r="J555" s="31">
        <v>0</v>
      </c>
      <c r="K555" s="31"/>
      <c r="L555" s="31">
        <v>0</v>
      </c>
      <c r="M555" s="31">
        <v>0</v>
      </c>
    </row>
    <row r="556" spans="1:13">
      <c r="A556">
        <v>11</v>
      </c>
      <c r="B556" s="13" t="s">
        <v>420</v>
      </c>
      <c r="C556" s="13">
        <v>1</v>
      </c>
      <c r="D556" s="20">
        <v>39653</v>
      </c>
      <c r="E556" s="31">
        <v>5</v>
      </c>
      <c r="F556" s="31">
        <v>5</v>
      </c>
      <c r="G556" s="31"/>
      <c r="H556" s="31"/>
      <c r="I556" s="31">
        <v>0</v>
      </c>
      <c r="J556" s="31">
        <v>0</v>
      </c>
      <c r="K556" s="31"/>
      <c r="L556" s="31">
        <v>0</v>
      </c>
      <c r="M556" s="31">
        <v>0</v>
      </c>
    </row>
    <row r="557" spans="1:13">
      <c r="A557">
        <v>11</v>
      </c>
      <c r="B557" s="13" t="s">
        <v>420</v>
      </c>
      <c r="C557" s="13">
        <v>2</v>
      </c>
      <c r="D557" s="20">
        <v>39783</v>
      </c>
      <c r="E557" s="31">
        <v>5</v>
      </c>
      <c r="F557" s="31">
        <v>0</v>
      </c>
      <c r="G557" s="31"/>
      <c r="H557" s="31"/>
      <c r="I557" s="31">
        <v>0</v>
      </c>
      <c r="J557" s="31">
        <v>0</v>
      </c>
      <c r="K557" s="31"/>
      <c r="L557" s="31">
        <v>0</v>
      </c>
      <c r="M557" s="31">
        <v>0</v>
      </c>
    </row>
    <row r="558" spans="1:13">
      <c r="A558">
        <v>11</v>
      </c>
      <c r="B558" s="13" t="s">
        <v>257</v>
      </c>
      <c r="C558" s="13">
        <v>1</v>
      </c>
      <c r="D558" s="20">
        <v>39671</v>
      </c>
      <c r="E558" s="31">
        <v>5</v>
      </c>
      <c r="F558" s="31">
        <v>5</v>
      </c>
      <c r="G558" s="31"/>
      <c r="H558" s="31"/>
      <c r="I558" s="31">
        <v>0</v>
      </c>
      <c r="J558" s="31">
        <v>0</v>
      </c>
      <c r="K558" s="31"/>
      <c r="L558" s="31">
        <v>2</v>
      </c>
      <c r="M558" s="31">
        <v>2</v>
      </c>
    </row>
    <row r="559" spans="1:13">
      <c r="A559">
        <v>11</v>
      </c>
      <c r="B559" s="13" t="s">
        <v>257</v>
      </c>
      <c r="C559" s="13">
        <v>2</v>
      </c>
      <c r="D559" s="20">
        <v>39759</v>
      </c>
      <c r="E559" s="31">
        <v>5</v>
      </c>
      <c r="F559" s="31">
        <v>0</v>
      </c>
      <c r="G559" s="31"/>
      <c r="H559" s="31"/>
      <c r="I559" s="31">
        <v>0</v>
      </c>
      <c r="J559" s="31">
        <v>0</v>
      </c>
      <c r="K559" s="31"/>
      <c r="L559" s="31">
        <v>0</v>
      </c>
      <c r="M559" s="31">
        <v>0</v>
      </c>
    </row>
    <row r="560" spans="1:13">
      <c r="A560">
        <v>11</v>
      </c>
      <c r="B560" s="13" t="s">
        <v>421</v>
      </c>
      <c r="C560" s="13">
        <v>1</v>
      </c>
      <c r="D560" s="20">
        <v>39685</v>
      </c>
      <c r="E560" s="31">
        <v>5</v>
      </c>
      <c r="F560" s="31">
        <v>5</v>
      </c>
      <c r="G560" s="31"/>
      <c r="H560" s="31"/>
      <c r="I560" s="31">
        <v>0</v>
      </c>
      <c r="J560" s="31">
        <v>0</v>
      </c>
      <c r="K560" s="31"/>
      <c r="L560" s="31">
        <v>0</v>
      </c>
      <c r="M560" s="31">
        <v>0</v>
      </c>
    </row>
    <row r="561" spans="1:13">
      <c r="A561">
        <v>11</v>
      </c>
      <c r="B561" s="13" t="s">
        <v>421</v>
      </c>
      <c r="C561" s="13">
        <v>2</v>
      </c>
      <c r="D561" s="20">
        <v>39777</v>
      </c>
      <c r="E561" s="31">
        <v>5</v>
      </c>
      <c r="F561" s="31">
        <v>5</v>
      </c>
      <c r="G561" s="31"/>
      <c r="H561" s="31"/>
      <c r="I561" s="31">
        <v>0</v>
      </c>
      <c r="J561" s="31">
        <v>0</v>
      </c>
      <c r="K561" s="31"/>
      <c r="L561" s="31">
        <v>0</v>
      </c>
      <c r="M561" s="31">
        <v>0</v>
      </c>
    </row>
    <row r="562" spans="1:13">
      <c r="A562">
        <v>11</v>
      </c>
      <c r="B562" s="13" t="s">
        <v>258</v>
      </c>
      <c r="C562" s="13">
        <v>1</v>
      </c>
      <c r="D562" s="20">
        <v>39623</v>
      </c>
      <c r="E562" s="31">
        <v>5</v>
      </c>
      <c r="F562" s="31">
        <v>5</v>
      </c>
      <c r="G562" s="31"/>
      <c r="H562" s="31"/>
      <c r="I562" s="31">
        <v>0</v>
      </c>
      <c r="J562" s="31">
        <v>0</v>
      </c>
      <c r="K562" s="31"/>
      <c r="L562" s="31">
        <v>2</v>
      </c>
      <c r="M562" s="31">
        <v>2</v>
      </c>
    </row>
    <row r="563" spans="1:13">
      <c r="A563">
        <v>11</v>
      </c>
      <c r="B563" s="13" t="s">
        <v>258</v>
      </c>
      <c r="C563" s="13">
        <v>2</v>
      </c>
      <c r="D563" s="20">
        <v>39756</v>
      </c>
      <c r="E563" s="31">
        <v>5</v>
      </c>
      <c r="F563" s="31">
        <v>0</v>
      </c>
      <c r="G563" s="31"/>
      <c r="H563" s="31"/>
      <c r="I563" s="31">
        <v>0</v>
      </c>
      <c r="J563" s="31">
        <v>0</v>
      </c>
      <c r="K563" s="31"/>
      <c r="L563" s="31">
        <v>0</v>
      </c>
      <c r="M563" s="31">
        <v>0</v>
      </c>
    </row>
    <row r="564" spans="1:13">
      <c r="A564">
        <v>11</v>
      </c>
      <c r="B564" s="13" t="s">
        <v>374</v>
      </c>
      <c r="C564" s="13">
        <v>1</v>
      </c>
      <c r="D564" s="20">
        <v>39630</v>
      </c>
      <c r="E564" s="31">
        <v>5</v>
      </c>
      <c r="F564" s="31">
        <v>5</v>
      </c>
      <c r="G564" s="31"/>
      <c r="H564" s="31"/>
      <c r="I564" s="31">
        <v>10</v>
      </c>
      <c r="J564" s="31">
        <v>0</v>
      </c>
      <c r="K564" s="31"/>
      <c r="L564" s="31">
        <v>0</v>
      </c>
      <c r="M564" s="31">
        <v>0</v>
      </c>
    </row>
    <row r="565" spans="1:13">
      <c r="A565">
        <v>11</v>
      </c>
      <c r="B565" s="13" t="s">
        <v>374</v>
      </c>
      <c r="C565" s="13">
        <v>2</v>
      </c>
      <c r="D565" s="20">
        <v>39756</v>
      </c>
      <c r="E565" s="31">
        <v>5</v>
      </c>
      <c r="F565" s="31">
        <v>5</v>
      </c>
      <c r="G565" s="31"/>
      <c r="H565" s="31"/>
      <c r="I565" s="31">
        <v>0</v>
      </c>
      <c r="J565" s="31">
        <v>0</v>
      </c>
      <c r="K565" s="31"/>
      <c r="L565" s="31">
        <v>0</v>
      </c>
      <c r="M565" s="31">
        <v>0</v>
      </c>
    </row>
    <row r="566" spans="1:13">
      <c r="A566">
        <v>11</v>
      </c>
      <c r="B566" s="13" t="s">
        <v>254</v>
      </c>
      <c r="C566" s="13">
        <v>1</v>
      </c>
      <c r="D566" s="20">
        <v>39629</v>
      </c>
      <c r="E566" s="31">
        <v>5</v>
      </c>
      <c r="F566" s="31">
        <v>5</v>
      </c>
      <c r="G566" s="31"/>
      <c r="H566" s="31"/>
      <c r="I566" s="31">
        <v>0</v>
      </c>
      <c r="J566" s="31">
        <v>1000</v>
      </c>
      <c r="K566" s="31"/>
      <c r="L566" s="31">
        <v>2</v>
      </c>
      <c r="M566" s="31">
        <v>2</v>
      </c>
    </row>
    <row r="567" spans="1:13">
      <c r="A567">
        <v>11</v>
      </c>
      <c r="B567" s="13" t="s">
        <v>378</v>
      </c>
      <c r="C567" s="13">
        <v>1</v>
      </c>
      <c r="D567" s="20">
        <v>39631</v>
      </c>
      <c r="E567" s="31">
        <v>5</v>
      </c>
      <c r="F567" s="31">
        <v>0</v>
      </c>
      <c r="G567" s="31"/>
      <c r="H567" s="31"/>
      <c r="I567" s="31">
        <v>0</v>
      </c>
      <c r="J567" s="31">
        <v>20</v>
      </c>
      <c r="K567" s="31"/>
      <c r="L567" s="31">
        <v>2</v>
      </c>
      <c r="M567" s="31">
        <v>2</v>
      </c>
    </row>
    <row r="568" spans="1:13">
      <c r="A568">
        <v>11</v>
      </c>
      <c r="B568" s="13" t="s">
        <v>378</v>
      </c>
      <c r="C568" s="13">
        <v>2</v>
      </c>
      <c r="D568" s="20">
        <v>39757</v>
      </c>
      <c r="E568" s="31">
        <v>5</v>
      </c>
      <c r="F568" s="31">
        <v>0</v>
      </c>
      <c r="G568" s="31"/>
      <c r="H568" s="31"/>
      <c r="I568" s="31">
        <v>0</v>
      </c>
      <c r="J568" s="31">
        <v>0</v>
      </c>
      <c r="K568" s="31"/>
      <c r="L568" s="31">
        <v>0</v>
      </c>
      <c r="M568" s="31">
        <v>0</v>
      </c>
    </row>
    <row r="569" spans="1:13">
      <c r="A569">
        <v>11</v>
      </c>
      <c r="B569" s="13" t="s">
        <v>382</v>
      </c>
      <c r="C569" s="13">
        <v>1</v>
      </c>
      <c r="D569" s="20">
        <v>39651</v>
      </c>
      <c r="E569" s="31">
        <v>5</v>
      </c>
      <c r="F569" s="31">
        <v>5</v>
      </c>
      <c r="G569" s="31"/>
      <c r="H569" s="31"/>
      <c r="I569" s="31">
        <v>0</v>
      </c>
      <c r="J569" s="31">
        <v>0</v>
      </c>
      <c r="K569" s="31"/>
      <c r="L569" s="31">
        <v>0</v>
      </c>
      <c r="M569" s="31">
        <v>0</v>
      </c>
    </row>
    <row r="570" spans="1:13">
      <c r="A570">
        <v>11</v>
      </c>
      <c r="B570" s="13" t="s">
        <v>382</v>
      </c>
      <c r="C570" s="13">
        <v>2</v>
      </c>
      <c r="D570" s="20">
        <v>39777</v>
      </c>
      <c r="E570" s="31">
        <v>0</v>
      </c>
      <c r="F570" s="31">
        <v>0</v>
      </c>
      <c r="G570" s="31"/>
      <c r="H570" s="31"/>
      <c r="I570" s="31">
        <v>0</v>
      </c>
      <c r="J570" s="31">
        <v>0</v>
      </c>
      <c r="K570" s="31"/>
      <c r="L570" s="31">
        <v>0</v>
      </c>
      <c r="M570" s="31">
        <v>0</v>
      </c>
    </row>
    <row r="571" spans="1:13">
      <c r="A571">
        <v>11</v>
      </c>
      <c r="B571" s="13" t="s">
        <v>383</v>
      </c>
      <c r="C571" s="13">
        <v>1</v>
      </c>
      <c r="D571" s="20">
        <v>39658</v>
      </c>
      <c r="E571" s="31">
        <v>5</v>
      </c>
      <c r="F571" s="31">
        <v>0</v>
      </c>
      <c r="G571" s="31"/>
      <c r="H571" s="31"/>
      <c r="I571" s="31">
        <v>30</v>
      </c>
      <c r="J571" s="31">
        <v>0</v>
      </c>
      <c r="K571" s="31"/>
      <c r="L571" s="31">
        <v>2</v>
      </c>
      <c r="M571" s="31">
        <v>2</v>
      </c>
    </row>
    <row r="572" spans="1:13">
      <c r="A572">
        <v>11</v>
      </c>
      <c r="B572" s="13" t="s">
        <v>383</v>
      </c>
      <c r="C572" s="13">
        <v>2</v>
      </c>
      <c r="D572" s="20">
        <v>39784</v>
      </c>
      <c r="E572" s="31">
        <v>5</v>
      </c>
      <c r="F572" s="31">
        <v>0</v>
      </c>
      <c r="G572" s="31"/>
      <c r="H572" s="31"/>
      <c r="I572" s="31">
        <v>0</v>
      </c>
      <c r="J572" s="31">
        <v>0</v>
      </c>
      <c r="K572" s="31"/>
      <c r="L572" s="31">
        <v>0</v>
      </c>
      <c r="M572" s="31">
        <v>0</v>
      </c>
    </row>
    <row r="573" spans="1:13">
      <c r="A573">
        <v>11</v>
      </c>
      <c r="B573" s="13" t="s">
        <v>384</v>
      </c>
      <c r="C573" s="13">
        <v>1</v>
      </c>
      <c r="D573" s="20">
        <v>39652</v>
      </c>
      <c r="E573" s="31">
        <v>5</v>
      </c>
      <c r="F573" s="31">
        <v>5</v>
      </c>
      <c r="G573" s="31"/>
      <c r="H573" s="31"/>
      <c r="I573" s="31">
        <v>20</v>
      </c>
      <c r="J573" s="31">
        <v>0</v>
      </c>
      <c r="K573" s="31"/>
      <c r="L573" s="31">
        <v>0</v>
      </c>
      <c r="M573" s="31">
        <v>0</v>
      </c>
    </row>
    <row r="574" spans="1:13">
      <c r="A574">
        <v>11</v>
      </c>
      <c r="B574" s="13" t="s">
        <v>387</v>
      </c>
      <c r="C574" s="13">
        <v>1</v>
      </c>
      <c r="D574" s="20">
        <v>39657</v>
      </c>
      <c r="E574" s="31">
        <v>5</v>
      </c>
      <c r="F574" s="31">
        <v>0</v>
      </c>
      <c r="G574" s="31"/>
      <c r="H574" s="31"/>
      <c r="I574" s="31">
        <v>0</v>
      </c>
      <c r="J574" s="31">
        <v>30</v>
      </c>
      <c r="K574" s="31"/>
      <c r="L574" s="31">
        <v>0</v>
      </c>
      <c r="M574" s="31">
        <v>0</v>
      </c>
    </row>
    <row r="575" spans="1:13">
      <c r="A575">
        <v>11</v>
      </c>
      <c r="B575" s="13" t="s">
        <v>387</v>
      </c>
      <c r="C575" s="13">
        <v>2</v>
      </c>
      <c r="D575" s="20">
        <v>39778</v>
      </c>
      <c r="E575" s="31">
        <v>0</v>
      </c>
      <c r="F575" s="31">
        <v>0</v>
      </c>
      <c r="G575" s="31"/>
      <c r="H575" s="31"/>
      <c r="I575" s="31">
        <v>0</v>
      </c>
      <c r="J575" s="31">
        <v>0</v>
      </c>
      <c r="K575" s="31"/>
      <c r="L575" s="31">
        <v>0</v>
      </c>
      <c r="M575" s="31">
        <v>0</v>
      </c>
    </row>
    <row r="576" spans="1:13">
      <c r="A576">
        <v>11</v>
      </c>
      <c r="B576" s="13" t="s">
        <v>291</v>
      </c>
      <c r="C576" s="13">
        <v>1</v>
      </c>
      <c r="D576" s="20">
        <v>39650</v>
      </c>
      <c r="E576" s="31">
        <v>5</v>
      </c>
      <c r="F576" s="31">
        <v>5</v>
      </c>
      <c r="G576" s="31"/>
      <c r="H576" s="31"/>
      <c r="I576" s="31">
        <v>0</v>
      </c>
      <c r="J576" s="31">
        <v>0</v>
      </c>
      <c r="K576" s="31"/>
      <c r="L576" s="31">
        <v>2</v>
      </c>
      <c r="M576" s="31">
        <v>2</v>
      </c>
    </row>
    <row r="577" spans="1:13">
      <c r="A577">
        <v>11</v>
      </c>
      <c r="B577" s="13" t="s">
        <v>291</v>
      </c>
      <c r="C577" s="13">
        <v>2</v>
      </c>
      <c r="D577" s="20">
        <v>39777</v>
      </c>
      <c r="E577" s="31">
        <v>0</v>
      </c>
      <c r="F577" s="31">
        <v>0</v>
      </c>
      <c r="G577" s="31"/>
      <c r="H577" s="31"/>
      <c r="I577" s="31">
        <v>70</v>
      </c>
      <c r="J577" s="31">
        <v>200</v>
      </c>
      <c r="K577" s="31"/>
      <c r="L577" s="31">
        <v>4</v>
      </c>
      <c r="M577" s="31">
        <v>4</v>
      </c>
    </row>
    <row r="578" spans="1:13">
      <c r="A578">
        <v>11</v>
      </c>
      <c r="B578" s="13" t="s">
        <v>391</v>
      </c>
      <c r="C578" s="13">
        <v>1</v>
      </c>
      <c r="D578" s="20">
        <v>39650</v>
      </c>
      <c r="E578" s="31">
        <v>5</v>
      </c>
      <c r="F578" s="31">
        <v>0</v>
      </c>
      <c r="G578" s="31"/>
      <c r="H578" s="31"/>
      <c r="I578" s="31">
        <v>0</v>
      </c>
      <c r="J578" s="31">
        <v>0</v>
      </c>
      <c r="K578" s="31"/>
      <c r="L578" s="31">
        <v>2</v>
      </c>
      <c r="M578" s="31">
        <v>2</v>
      </c>
    </row>
    <row r="579" spans="1:13">
      <c r="A579">
        <v>11</v>
      </c>
      <c r="B579" s="13" t="s">
        <v>391</v>
      </c>
      <c r="C579" s="13">
        <v>2</v>
      </c>
      <c r="D579" s="20">
        <v>39777</v>
      </c>
      <c r="E579" s="31">
        <v>5</v>
      </c>
      <c r="F579" s="31">
        <v>5</v>
      </c>
      <c r="G579" s="31"/>
      <c r="H579" s="31"/>
      <c r="I579" s="31">
        <v>0</v>
      </c>
      <c r="J579" s="31">
        <v>0</v>
      </c>
      <c r="K579" s="31"/>
      <c r="L579" s="31">
        <v>0</v>
      </c>
      <c r="M579" s="31">
        <v>0</v>
      </c>
    </row>
    <row r="580" spans="1:13">
      <c r="A580">
        <v>11</v>
      </c>
      <c r="B580" s="13" t="s">
        <v>392</v>
      </c>
      <c r="C580" s="13">
        <v>1</v>
      </c>
      <c r="D580" s="20">
        <v>39632</v>
      </c>
      <c r="E580" s="31">
        <v>5</v>
      </c>
      <c r="F580" s="31">
        <v>0</v>
      </c>
      <c r="G580" s="31"/>
      <c r="H580" s="31"/>
      <c r="I580" s="31">
        <v>240</v>
      </c>
      <c r="J580" s="31">
        <v>420</v>
      </c>
      <c r="K580" s="31"/>
      <c r="L580" s="31">
        <v>0</v>
      </c>
      <c r="M580" s="31">
        <v>0</v>
      </c>
    </row>
    <row r="581" spans="1:13">
      <c r="A581">
        <v>11</v>
      </c>
      <c r="B581" s="13" t="s">
        <v>392</v>
      </c>
      <c r="C581" s="13">
        <v>2</v>
      </c>
      <c r="D581" s="20">
        <v>39757</v>
      </c>
      <c r="E581" s="31">
        <v>0</v>
      </c>
      <c r="F581" s="31">
        <v>0</v>
      </c>
      <c r="G581" s="31"/>
      <c r="H581" s="31"/>
      <c r="I581" s="31">
        <v>0</v>
      </c>
      <c r="J581" s="31">
        <v>0</v>
      </c>
      <c r="K581" s="31"/>
      <c r="L581" s="31">
        <v>0</v>
      </c>
      <c r="M581" s="31">
        <v>0</v>
      </c>
    </row>
    <row r="582" spans="1:13">
      <c r="A582">
        <v>11</v>
      </c>
      <c r="B582" s="13" t="s">
        <v>393</v>
      </c>
      <c r="C582" s="13">
        <v>1</v>
      </c>
      <c r="D582" s="20">
        <v>39646</v>
      </c>
      <c r="E582" s="31">
        <v>5</v>
      </c>
      <c r="F582" s="31">
        <v>0</v>
      </c>
      <c r="G582" s="31"/>
      <c r="H582" s="31"/>
      <c r="I582" s="31">
        <v>120</v>
      </c>
      <c r="J582" s="31">
        <v>0</v>
      </c>
      <c r="K582" s="31"/>
      <c r="L582" s="31">
        <v>0</v>
      </c>
      <c r="M582" s="31">
        <v>0</v>
      </c>
    </row>
    <row r="583" spans="1:13">
      <c r="A583">
        <v>11</v>
      </c>
      <c r="B583" s="13" t="s">
        <v>393</v>
      </c>
      <c r="C583" s="13">
        <v>2</v>
      </c>
      <c r="D583" s="20">
        <v>39771</v>
      </c>
      <c r="E583" s="31">
        <v>5</v>
      </c>
      <c r="F583" s="31">
        <v>0</v>
      </c>
      <c r="G583" s="31"/>
      <c r="H583" s="31"/>
      <c r="I583" s="31">
        <v>0</v>
      </c>
      <c r="J583" s="31">
        <v>0</v>
      </c>
      <c r="K583" s="31"/>
      <c r="L583" s="31">
        <v>0</v>
      </c>
      <c r="M583" s="31">
        <v>0</v>
      </c>
    </row>
    <row r="584" spans="1:13">
      <c r="A584">
        <v>11</v>
      </c>
      <c r="B584" s="13" t="s">
        <v>255</v>
      </c>
      <c r="C584" s="13">
        <v>1</v>
      </c>
      <c r="D584" s="20">
        <v>39645</v>
      </c>
      <c r="E584" s="31">
        <v>5</v>
      </c>
      <c r="F584" s="31">
        <v>5</v>
      </c>
      <c r="G584" s="31"/>
      <c r="H584" s="31"/>
      <c r="I584" s="31">
        <v>20</v>
      </c>
      <c r="J584" s="31">
        <v>80</v>
      </c>
      <c r="K584" s="31"/>
      <c r="L584" s="31">
        <v>2</v>
      </c>
      <c r="M584" s="31">
        <v>2</v>
      </c>
    </row>
    <row r="585" spans="1:13">
      <c r="A585">
        <v>11</v>
      </c>
      <c r="B585" s="13" t="s">
        <v>255</v>
      </c>
      <c r="C585" s="13">
        <v>2</v>
      </c>
      <c r="D585" s="20">
        <v>39770</v>
      </c>
      <c r="E585" s="31">
        <v>0</v>
      </c>
      <c r="F585" s="31">
        <v>0</v>
      </c>
      <c r="G585" s="31"/>
      <c r="H585" s="31"/>
      <c r="I585" s="31">
        <v>0</v>
      </c>
      <c r="J585" s="31">
        <v>0</v>
      </c>
      <c r="K585" s="31"/>
      <c r="L585" s="31">
        <v>0</v>
      </c>
      <c r="M585" s="31">
        <v>0</v>
      </c>
    </row>
    <row r="586" spans="1:13">
      <c r="A586">
        <v>11</v>
      </c>
      <c r="B586" s="13" t="s">
        <v>397</v>
      </c>
      <c r="C586" s="13">
        <v>1</v>
      </c>
      <c r="D586" s="20">
        <v>39644</v>
      </c>
      <c r="E586" s="31">
        <v>5</v>
      </c>
      <c r="F586" s="31">
        <v>0</v>
      </c>
      <c r="G586" s="31"/>
      <c r="H586" s="31"/>
      <c r="I586" s="31">
        <v>30</v>
      </c>
      <c r="J586" s="31">
        <v>200</v>
      </c>
      <c r="K586" s="31"/>
      <c r="L586" s="31">
        <v>0</v>
      </c>
      <c r="M586" s="31">
        <v>0</v>
      </c>
    </row>
    <row r="587" spans="1:13">
      <c r="A587">
        <v>11</v>
      </c>
      <c r="B587" s="13" t="s">
        <v>397</v>
      </c>
      <c r="C587" s="13">
        <v>2</v>
      </c>
      <c r="D587" s="20">
        <v>39769</v>
      </c>
      <c r="E587" s="31">
        <v>5</v>
      </c>
      <c r="F587" s="31">
        <v>0</v>
      </c>
      <c r="G587" s="31"/>
      <c r="H587" s="31"/>
      <c r="I587" s="31">
        <v>0</v>
      </c>
      <c r="J587" s="31">
        <v>0</v>
      </c>
      <c r="K587" s="31"/>
      <c r="L587" s="31">
        <v>0</v>
      </c>
      <c r="M587" s="31">
        <v>0</v>
      </c>
    </row>
    <row r="588" spans="1:13">
      <c r="A588">
        <v>11</v>
      </c>
      <c r="B588" s="13" t="s">
        <v>399</v>
      </c>
      <c r="C588" s="13">
        <v>1</v>
      </c>
      <c r="D588" s="20">
        <v>39633</v>
      </c>
      <c r="E588" s="31">
        <v>5</v>
      </c>
      <c r="F588" s="31">
        <v>0</v>
      </c>
      <c r="G588" s="31"/>
      <c r="H588" s="31"/>
      <c r="I588" s="31">
        <v>100</v>
      </c>
      <c r="J588" s="31">
        <v>50</v>
      </c>
      <c r="K588" s="31"/>
      <c r="L588" s="31">
        <v>0</v>
      </c>
      <c r="M588" s="31">
        <v>0</v>
      </c>
    </row>
    <row r="589" spans="1:13">
      <c r="A589">
        <v>11</v>
      </c>
      <c r="B589" s="13" t="s">
        <v>399</v>
      </c>
      <c r="C589" s="13">
        <v>2</v>
      </c>
      <c r="D589" s="20">
        <v>39762</v>
      </c>
      <c r="E589" s="31">
        <v>0</v>
      </c>
      <c r="F589" s="31">
        <v>0</v>
      </c>
      <c r="G589" s="31"/>
      <c r="H589" s="31"/>
      <c r="I589" s="31">
        <v>0</v>
      </c>
      <c r="J589" s="31">
        <v>0</v>
      </c>
      <c r="K589" s="31"/>
      <c r="L589" s="31">
        <v>0</v>
      </c>
      <c r="M589" s="31">
        <v>0</v>
      </c>
    </row>
    <row r="590" spans="1:13">
      <c r="A590">
        <v>11</v>
      </c>
      <c r="B590" s="13" t="s">
        <v>400</v>
      </c>
      <c r="C590" s="13">
        <v>1</v>
      </c>
      <c r="D590" s="20">
        <v>39633</v>
      </c>
      <c r="E590" s="31">
        <v>5</v>
      </c>
      <c r="F590" s="31">
        <v>5</v>
      </c>
      <c r="G590" s="31"/>
      <c r="H590" s="31"/>
      <c r="I590" s="31">
        <v>70</v>
      </c>
      <c r="J590" s="31">
        <v>130</v>
      </c>
      <c r="K590" s="31"/>
      <c r="L590" s="31">
        <v>0</v>
      </c>
      <c r="M590" s="31">
        <v>0</v>
      </c>
    </row>
    <row r="591" spans="1:13">
      <c r="A591">
        <v>11</v>
      </c>
      <c r="B591" s="13" t="s">
        <v>400</v>
      </c>
      <c r="C591" s="13">
        <v>2</v>
      </c>
      <c r="D591" s="20">
        <v>39763</v>
      </c>
      <c r="E591" s="31">
        <v>5</v>
      </c>
      <c r="F591" s="31">
        <v>0</v>
      </c>
      <c r="G591" s="31"/>
      <c r="H591" s="31"/>
      <c r="I591" s="31">
        <v>0</v>
      </c>
      <c r="J591" s="31">
        <v>0</v>
      </c>
      <c r="K591" s="31"/>
      <c r="L591" s="31">
        <v>2</v>
      </c>
      <c r="M591" s="31">
        <v>2</v>
      </c>
    </row>
    <row r="592" spans="1:13">
      <c r="A592">
        <v>11</v>
      </c>
      <c r="B592" s="13" t="s">
        <v>293</v>
      </c>
      <c r="C592" s="13">
        <v>1</v>
      </c>
      <c r="D592" s="20">
        <v>39645</v>
      </c>
      <c r="E592" s="31">
        <v>0</v>
      </c>
      <c r="F592" s="31">
        <v>0</v>
      </c>
      <c r="G592" s="31"/>
      <c r="H592" s="31"/>
      <c r="I592" s="31">
        <v>0</v>
      </c>
      <c r="J592" s="31">
        <v>20</v>
      </c>
      <c r="K592" s="31"/>
      <c r="L592" s="31">
        <v>0</v>
      </c>
      <c r="M592" s="31">
        <v>0</v>
      </c>
    </row>
    <row r="593" spans="1:13">
      <c r="A593">
        <v>11</v>
      </c>
      <c r="B593" s="13" t="s">
        <v>293</v>
      </c>
      <c r="C593" s="13">
        <v>2</v>
      </c>
      <c r="D593" s="20">
        <v>39770</v>
      </c>
      <c r="E593" s="31">
        <v>5</v>
      </c>
      <c r="F593" s="31">
        <v>5</v>
      </c>
      <c r="G593" s="31"/>
      <c r="H593" s="31"/>
      <c r="I593" s="31">
        <v>0</v>
      </c>
      <c r="J593" s="31">
        <v>0</v>
      </c>
      <c r="K593" s="31"/>
      <c r="L593" s="31">
        <v>2</v>
      </c>
      <c r="M593" s="31">
        <v>2</v>
      </c>
    </row>
    <row r="594" spans="1:13">
      <c r="A594">
        <v>11</v>
      </c>
      <c r="B594" s="13" t="s">
        <v>405</v>
      </c>
      <c r="C594" s="13">
        <v>1</v>
      </c>
      <c r="D594" s="20">
        <v>39644</v>
      </c>
      <c r="E594" s="31">
        <v>5</v>
      </c>
      <c r="F594" s="31">
        <v>0</v>
      </c>
      <c r="G594" s="31"/>
      <c r="H594" s="31"/>
      <c r="I594" s="31">
        <v>30</v>
      </c>
      <c r="J594" s="31">
        <v>0</v>
      </c>
      <c r="K594" s="31"/>
      <c r="L594" s="31">
        <v>0</v>
      </c>
      <c r="M594" s="31">
        <v>0</v>
      </c>
    </row>
    <row r="595" spans="1:13">
      <c r="A595">
        <v>11</v>
      </c>
      <c r="B595" s="13" t="s">
        <v>405</v>
      </c>
      <c r="C595" s="13">
        <v>2</v>
      </c>
      <c r="D595" s="20">
        <v>39769</v>
      </c>
      <c r="E595" s="31">
        <v>0</v>
      </c>
      <c r="F595" s="31">
        <v>0</v>
      </c>
      <c r="G595" s="31"/>
      <c r="H595" s="31"/>
      <c r="I595" s="31">
        <v>0</v>
      </c>
      <c r="J595" s="31">
        <v>0</v>
      </c>
      <c r="K595" s="31"/>
      <c r="L595" s="31">
        <v>0</v>
      </c>
      <c r="M595" s="31">
        <v>0</v>
      </c>
    </row>
    <row r="596" spans="1:13">
      <c r="A596">
        <v>11</v>
      </c>
      <c r="B596" s="13" t="s">
        <v>404</v>
      </c>
      <c r="C596" s="13">
        <v>1</v>
      </c>
      <c r="D596" s="20">
        <v>39646</v>
      </c>
      <c r="E596" s="31">
        <v>5</v>
      </c>
      <c r="F596" s="31">
        <v>0</v>
      </c>
      <c r="G596" s="31"/>
      <c r="H596" s="31"/>
      <c r="I596" s="31">
        <v>20</v>
      </c>
      <c r="J596" s="31">
        <v>0</v>
      </c>
      <c r="K596" s="31"/>
      <c r="L596" s="31">
        <v>0</v>
      </c>
      <c r="M596" s="31">
        <v>0</v>
      </c>
    </row>
    <row r="597" spans="1:13">
      <c r="A597">
        <v>11</v>
      </c>
      <c r="B597" s="13" t="s">
        <v>404</v>
      </c>
      <c r="C597" s="13">
        <v>2</v>
      </c>
      <c r="D597" s="20">
        <v>39771</v>
      </c>
      <c r="E597" s="31">
        <v>5</v>
      </c>
      <c r="F597" s="31">
        <v>5</v>
      </c>
      <c r="G597" s="31"/>
      <c r="H597" s="31"/>
      <c r="I597" s="31">
        <v>0</v>
      </c>
      <c r="J597" s="31">
        <v>0</v>
      </c>
      <c r="K597" s="31"/>
      <c r="L597" s="31">
        <v>0</v>
      </c>
      <c r="M597" s="31">
        <v>0</v>
      </c>
    </row>
    <row r="598" spans="1:13">
      <c r="A598">
        <v>11</v>
      </c>
      <c r="B598" s="13" t="s">
        <v>453</v>
      </c>
      <c r="C598" s="13">
        <v>1</v>
      </c>
      <c r="D598" s="20">
        <v>39659</v>
      </c>
      <c r="E598" s="31">
        <v>5</v>
      </c>
      <c r="F598" s="31">
        <v>0</v>
      </c>
      <c r="G598" s="31"/>
      <c r="H598" s="31"/>
      <c r="I598" s="31">
        <v>0</v>
      </c>
      <c r="J598" s="31">
        <v>420</v>
      </c>
      <c r="K598" s="31"/>
      <c r="L598" s="31">
        <v>0</v>
      </c>
      <c r="M598" s="31">
        <v>0</v>
      </c>
    </row>
    <row r="599" spans="1:13">
      <c r="A599">
        <v>11</v>
      </c>
      <c r="B599" s="13" t="s">
        <v>453</v>
      </c>
      <c r="C599" s="13">
        <v>2</v>
      </c>
      <c r="D599" s="20">
        <v>39766</v>
      </c>
      <c r="E599" s="31">
        <v>0</v>
      </c>
      <c r="F599" s="31">
        <v>0</v>
      </c>
      <c r="G599" s="31"/>
      <c r="H599" s="31"/>
      <c r="I599" s="31">
        <v>40</v>
      </c>
      <c r="J599" s="31">
        <v>0</v>
      </c>
      <c r="K599" s="31"/>
      <c r="L599" s="31">
        <v>0</v>
      </c>
      <c r="M599" s="31">
        <v>0</v>
      </c>
    </row>
    <row r="600" spans="1:13">
      <c r="A600">
        <v>11</v>
      </c>
      <c r="B600" s="13" t="s">
        <v>455</v>
      </c>
      <c r="C600" s="13">
        <v>1</v>
      </c>
      <c r="D600" s="20">
        <v>39660</v>
      </c>
      <c r="E600" s="31">
        <v>5</v>
      </c>
      <c r="F600" s="31">
        <v>0</v>
      </c>
      <c r="G600" s="31"/>
      <c r="H600" s="31"/>
      <c r="I600" s="31">
        <v>1000</v>
      </c>
      <c r="J600" s="31">
        <v>10</v>
      </c>
      <c r="K600" s="31"/>
      <c r="L600" s="31">
        <v>0</v>
      </c>
      <c r="M600" s="31">
        <v>0</v>
      </c>
    </row>
    <row r="601" spans="1:13">
      <c r="A601">
        <v>11</v>
      </c>
      <c r="B601" s="13" t="s">
        <v>277</v>
      </c>
      <c r="C601" s="13">
        <v>1</v>
      </c>
      <c r="D601" s="20">
        <v>39660</v>
      </c>
      <c r="E601" s="31">
        <v>5</v>
      </c>
      <c r="F601" s="31">
        <v>0</v>
      </c>
      <c r="G601" s="31"/>
      <c r="H601" s="31"/>
      <c r="I601" s="31">
        <v>10000</v>
      </c>
      <c r="J601" s="31">
        <v>0</v>
      </c>
      <c r="K601" s="31"/>
      <c r="L601" s="31">
        <v>2</v>
      </c>
      <c r="M601" s="31">
        <v>2</v>
      </c>
    </row>
    <row r="602" spans="1:13">
      <c r="A602">
        <v>11</v>
      </c>
      <c r="B602" s="13" t="s">
        <v>278</v>
      </c>
      <c r="C602" s="13">
        <v>1</v>
      </c>
      <c r="D602" s="20">
        <v>39631</v>
      </c>
      <c r="E602" s="31">
        <v>5</v>
      </c>
      <c r="F602" s="31">
        <v>0</v>
      </c>
      <c r="G602" s="31"/>
      <c r="H602" s="31"/>
      <c r="I602" s="31">
        <v>0</v>
      </c>
      <c r="J602" s="31">
        <v>0</v>
      </c>
      <c r="K602" s="31"/>
      <c r="L602" s="31">
        <v>2</v>
      </c>
      <c r="M602" s="31">
        <v>2</v>
      </c>
    </row>
    <row r="603" spans="1:13">
      <c r="A603">
        <v>11</v>
      </c>
      <c r="B603" s="13" t="s">
        <v>278</v>
      </c>
      <c r="C603" s="13">
        <v>2</v>
      </c>
      <c r="D603" s="20">
        <v>39770</v>
      </c>
      <c r="E603" s="31">
        <v>0</v>
      </c>
      <c r="F603" s="31">
        <v>0</v>
      </c>
      <c r="G603" s="31"/>
      <c r="H603" s="31"/>
      <c r="I603" s="31">
        <v>80</v>
      </c>
      <c r="J603" s="31">
        <v>0</v>
      </c>
      <c r="K603" s="31"/>
      <c r="L603" s="31">
        <v>2</v>
      </c>
      <c r="M603" s="31">
        <v>2</v>
      </c>
    </row>
    <row r="604" spans="1:13">
      <c r="A604">
        <v>11</v>
      </c>
      <c r="B604" s="13" t="s">
        <v>302</v>
      </c>
      <c r="C604" s="13">
        <v>1</v>
      </c>
      <c r="D604" s="20">
        <v>39646</v>
      </c>
      <c r="E604" s="31">
        <v>5</v>
      </c>
      <c r="F604" s="31">
        <v>5</v>
      </c>
      <c r="G604" s="31"/>
      <c r="H604" s="31"/>
      <c r="I604" s="31">
        <v>0</v>
      </c>
      <c r="J604" s="31">
        <v>0</v>
      </c>
      <c r="K604" s="31"/>
      <c r="L604" s="31">
        <v>0</v>
      </c>
      <c r="M604" s="31">
        <v>0</v>
      </c>
    </row>
    <row r="605" spans="1:13">
      <c r="A605">
        <v>11</v>
      </c>
      <c r="B605" s="13" t="s">
        <v>302</v>
      </c>
      <c r="C605" s="13">
        <v>2</v>
      </c>
      <c r="D605" s="20">
        <v>39784</v>
      </c>
      <c r="E605" s="31">
        <v>0</v>
      </c>
      <c r="F605" s="31">
        <v>0</v>
      </c>
      <c r="G605" s="31"/>
      <c r="H605" s="31"/>
      <c r="I605" s="31">
        <v>0</v>
      </c>
      <c r="J605" s="31">
        <v>0</v>
      </c>
      <c r="K605" s="31"/>
      <c r="L605" s="31">
        <v>2</v>
      </c>
      <c r="M605" s="31">
        <v>2</v>
      </c>
    </row>
    <row r="606" spans="1:13">
      <c r="A606">
        <v>11</v>
      </c>
      <c r="B606" s="13" t="s">
        <v>303</v>
      </c>
      <c r="C606" s="13">
        <v>1</v>
      </c>
      <c r="D606" s="20">
        <v>39632</v>
      </c>
      <c r="E606" s="31">
        <v>5</v>
      </c>
      <c r="F606" s="31">
        <v>0</v>
      </c>
      <c r="G606" s="31"/>
      <c r="H606" s="31"/>
      <c r="I606" s="31">
        <v>0</v>
      </c>
      <c r="J606" s="31">
        <v>0</v>
      </c>
      <c r="K606" s="31"/>
      <c r="L606" s="31">
        <v>0</v>
      </c>
      <c r="M606" s="31">
        <v>0</v>
      </c>
    </row>
    <row r="607" spans="1:13">
      <c r="A607">
        <v>11</v>
      </c>
      <c r="B607" s="13" t="s">
        <v>303</v>
      </c>
      <c r="C607" s="13">
        <v>2</v>
      </c>
      <c r="D607" s="20">
        <v>39779</v>
      </c>
      <c r="E607" s="31">
        <v>0</v>
      </c>
      <c r="F607" s="31">
        <v>0</v>
      </c>
      <c r="G607" s="33"/>
      <c r="H607" s="33"/>
      <c r="I607" s="33">
        <v>0</v>
      </c>
      <c r="J607" s="33">
        <v>380</v>
      </c>
      <c r="K607" s="33"/>
      <c r="L607" s="33">
        <v>2</v>
      </c>
      <c r="M607" s="33">
        <v>2</v>
      </c>
    </row>
    <row r="608" spans="1:13">
      <c r="A608">
        <v>11</v>
      </c>
      <c r="B608" s="13" t="s">
        <v>280</v>
      </c>
      <c r="C608" s="13">
        <v>1</v>
      </c>
      <c r="D608" s="20">
        <v>39632</v>
      </c>
      <c r="E608" s="31">
        <v>5</v>
      </c>
      <c r="F608" s="31">
        <v>5</v>
      </c>
      <c r="G608" s="33"/>
      <c r="H608" s="33"/>
      <c r="I608" s="33">
        <v>0</v>
      </c>
      <c r="J608" s="33">
        <v>30</v>
      </c>
      <c r="K608" s="33"/>
      <c r="L608" s="33">
        <v>2</v>
      </c>
      <c r="M608" s="33">
        <v>2</v>
      </c>
    </row>
    <row r="609" spans="1:13">
      <c r="A609">
        <v>11</v>
      </c>
      <c r="B609" s="13" t="s">
        <v>280</v>
      </c>
      <c r="C609" s="13">
        <v>2</v>
      </c>
      <c r="D609" s="20">
        <v>39757</v>
      </c>
      <c r="E609" s="31">
        <v>0</v>
      </c>
      <c r="F609" s="31">
        <v>0</v>
      </c>
      <c r="G609" s="33"/>
      <c r="H609" s="33"/>
      <c r="I609" s="33">
        <v>0</v>
      </c>
      <c r="J609" s="33">
        <v>0</v>
      </c>
      <c r="K609" s="33"/>
      <c r="L609" s="33">
        <v>0</v>
      </c>
      <c r="M609" s="33">
        <v>0</v>
      </c>
    </row>
    <row r="610" spans="1:13">
      <c r="A610">
        <v>11</v>
      </c>
      <c r="B610" s="13" t="s">
        <v>458</v>
      </c>
      <c r="C610" s="13">
        <v>1</v>
      </c>
      <c r="D610" s="20">
        <v>39630</v>
      </c>
      <c r="E610" s="31">
        <v>5</v>
      </c>
      <c r="F610" s="31">
        <v>0</v>
      </c>
      <c r="G610" s="33"/>
      <c r="H610" s="33"/>
      <c r="I610" s="33">
        <v>100</v>
      </c>
      <c r="J610" s="33">
        <v>0</v>
      </c>
      <c r="K610" s="33"/>
      <c r="L610" s="33">
        <v>0</v>
      </c>
      <c r="M610" s="33">
        <v>0</v>
      </c>
    </row>
    <row r="611" spans="1:13">
      <c r="A611">
        <v>11</v>
      </c>
      <c r="B611" s="13" t="s">
        <v>458</v>
      </c>
      <c r="C611" s="13">
        <v>2</v>
      </c>
      <c r="D611" s="20">
        <v>39791</v>
      </c>
      <c r="E611" s="31">
        <v>5</v>
      </c>
      <c r="F611" s="31">
        <v>0</v>
      </c>
      <c r="G611" s="33"/>
      <c r="H611" s="33"/>
      <c r="I611" s="33">
        <v>0</v>
      </c>
      <c r="J611" s="33">
        <v>0</v>
      </c>
      <c r="K611" s="33"/>
      <c r="L611" s="33">
        <v>0</v>
      </c>
      <c r="M611" s="33">
        <v>0</v>
      </c>
    </row>
    <row r="612" spans="1:13">
      <c r="A612">
        <v>11</v>
      </c>
      <c r="B612" s="13" t="s">
        <v>459</v>
      </c>
      <c r="C612" s="13">
        <v>1</v>
      </c>
      <c r="D612" s="20">
        <v>39643</v>
      </c>
      <c r="E612" s="31">
        <v>5</v>
      </c>
      <c r="F612" s="31">
        <v>0</v>
      </c>
      <c r="G612" s="33"/>
      <c r="H612" s="33"/>
      <c r="I612" s="33">
        <v>0</v>
      </c>
      <c r="J612" s="33">
        <v>0</v>
      </c>
      <c r="K612" s="33"/>
      <c r="L612" s="33">
        <v>0</v>
      </c>
      <c r="M612" s="33">
        <v>0</v>
      </c>
    </row>
    <row r="613" spans="1:13">
      <c r="A613">
        <v>11</v>
      </c>
      <c r="B613" s="13" t="s">
        <v>459</v>
      </c>
      <c r="C613" s="13">
        <v>2</v>
      </c>
      <c r="D613" s="20">
        <v>39778</v>
      </c>
      <c r="E613" s="31">
        <v>0</v>
      </c>
      <c r="F613" s="31">
        <v>0</v>
      </c>
      <c r="G613" s="33"/>
      <c r="H613" s="33"/>
      <c r="I613" s="33">
        <v>50</v>
      </c>
      <c r="J613" s="33">
        <v>0</v>
      </c>
      <c r="K613" s="33"/>
      <c r="L613" s="33">
        <v>0</v>
      </c>
      <c r="M613" s="33">
        <v>0</v>
      </c>
    </row>
    <row r="614" spans="1:13">
      <c r="A614">
        <v>11</v>
      </c>
      <c r="B614" s="13" t="s">
        <v>422</v>
      </c>
      <c r="C614" s="13">
        <v>1</v>
      </c>
      <c r="D614" s="20">
        <v>39637</v>
      </c>
      <c r="E614" s="31">
        <v>5</v>
      </c>
      <c r="F614" s="31">
        <v>5</v>
      </c>
      <c r="G614" s="33"/>
      <c r="H614" s="33"/>
      <c r="I614" s="33">
        <v>0</v>
      </c>
      <c r="J614" s="33">
        <v>0</v>
      </c>
      <c r="K614" s="33"/>
      <c r="L614" s="33">
        <v>0</v>
      </c>
      <c r="M614" s="33">
        <v>0</v>
      </c>
    </row>
    <row r="615" spans="1:13">
      <c r="A615">
        <v>11</v>
      </c>
      <c r="B615" s="13" t="s">
        <v>281</v>
      </c>
      <c r="C615" s="13">
        <v>1</v>
      </c>
      <c r="D615" s="20">
        <v>39622</v>
      </c>
      <c r="E615" s="31">
        <v>5</v>
      </c>
      <c r="F615" s="31">
        <v>5</v>
      </c>
      <c r="G615" s="33"/>
      <c r="H615" s="33"/>
      <c r="I615" s="33">
        <v>120</v>
      </c>
      <c r="J615" s="33">
        <v>0</v>
      </c>
      <c r="K615" s="33"/>
      <c r="L615" s="33">
        <v>2</v>
      </c>
      <c r="M615" s="33">
        <v>2</v>
      </c>
    </row>
    <row r="616" spans="1:13">
      <c r="A616">
        <v>11</v>
      </c>
      <c r="B616" s="13" t="s">
        <v>281</v>
      </c>
      <c r="C616" s="13">
        <v>2</v>
      </c>
      <c r="D616" s="20">
        <v>39748</v>
      </c>
      <c r="E616" s="31">
        <v>5</v>
      </c>
      <c r="F616" s="31">
        <v>5</v>
      </c>
      <c r="G616" s="33"/>
      <c r="H616" s="33"/>
      <c r="I616" s="33">
        <v>0</v>
      </c>
      <c r="J616" s="33">
        <v>0</v>
      </c>
      <c r="K616" s="33"/>
      <c r="L616" s="33">
        <v>0</v>
      </c>
      <c r="M616" s="33">
        <v>0</v>
      </c>
    </row>
    <row r="617" spans="1:13">
      <c r="A617">
        <v>11</v>
      </c>
      <c r="B617" s="13" t="s">
        <v>284</v>
      </c>
      <c r="C617" s="13">
        <v>1</v>
      </c>
      <c r="D617" s="20">
        <v>39660</v>
      </c>
      <c r="E617" s="31">
        <v>5</v>
      </c>
      <c r="F617" s="31">
        <v>5</v>
      </c>
      <c r="G617" s="33"/>
      <c r="H617" s="33"/>
      <c r="I617" s="34">
        <v>10000</v>
      </c>
      <c r="J617" s="34">
        <v>0</v>
      </c>
      <c r="K617" s="33"/>
      <c r="L617" s="33">
        <v>2</v>
      </c>
      <c r="M617" s="33">
        <v>2</v>
      </c>
    </row>
    <row r="618" spans="1:13">
      <c r="A618">
        <v>11</v>
      </c>
      <c r="B618" s="13" t="s">
        <v>284</v>
      </c>
      <c r="C618" s="13">
        <v>2</v>
      </c>
      <c r="D618" s="20">
        <v>39797</v>
      </c>
      <c r="E618" s="31">
        <v>5</v>
      </c>
      <c r="F618" s="31">
        <v>0</v>
      </c>
      <c r="G618" s="33"/>
      <c r="H618" s="33"/>
      <c r="I618" s="34">
        <v>0</v>
      </c>
      <c r="J618" s="34">
        <v>10</v>
      </c>
      <c r="K618" s="33"/>
      <c r="L618" s="33">
        <v>2</v>
      </c>
      <c r="M618" s="33">
        <v>2</v>
      </c>
    </row>
    <row r="619" spans="1:13">
      <c r="A619">
        <v>11</v>
      </c>
      <c r="B619" s="13" t="s">
        <v>285</v>
      </c>
      <c r="C619" s="13">
        <v>1</v>
      </c>
      <c r="D619" s="20">
        <v>39644</v>
      </c>
      <c r="E619" s="31">
        <v>5</v>
      </c>
      <c r="F619" s="31">
        <v>5</v>
      </c>
      <c r="G619" s="33"/>
      <c r="H619" s="33"/>
      <c r="I619" s="34">
        <v>0</v>
      </c>
      <c r="J619" s="34">
        <v>0</v>
      </c>
      <c r="K619" s="33"/>
      <c r="L619" s="33">
        <v>4</v>
      </c>
      <c r="M619" s="33">
        <v>4</v>
      </c>
    </row>
    <row r="620" spans="1:13">
      <c r="A620">
        <v>11</v>
      </c>
      <c r="B620" s="13" t="s">
        <v>285</v>
      </c>
      <c r="C620" s="13">
        <v>2</v>
      </c>
      <c r="D620" s="20">
        <v>39804</v>
      </c>
      <c r="E620" s="31">
        <v>5</v>
      </c>
      <c r="F620" s="31">
        <v>0</v>
      </c>
      <c r="G620" s="33"/>
      <c r="H620" s="33"/>
      <c r="I620" s="34">
        <v>0</v>
      </c>
      <c r="J620" s="34">
        <v>0</v>
      </c>
      <c r="K620" s="33"/>
      <c r="L620" s="33">
        <v>0</v>
      </c>
      <c r="M620" s="33">
        <v>0</v>
      </c>
    </row>
    <row r="621" spans="1:13">
      <c r="A621" s="9">
        <v>11</v>
      </c>
      <c r="B621" s="53" t="s">
        <v>286</v>
      </c>
      <c r="C621" s="53">
        <v>1</v>
      </c>
      <c r="D621" s="90">
        <v>39651</v>
      </c>
      <c r="E621" s="91">
        <v>5</v>
      </c>
      <c r="F621" s="91">
        <v>5</v>
      </c>
      <c r="G621" s="92"/>
      <c r="H621" s="92"/>
      <c r="I621" s="93">
        <v>0</v>
      </c>
      <c r="J621" s="93">
        <v>0</v>
      </c>
      <c r="K621" s="92"/>
      <c r="L621" s="92">
        <v>2</v>
      </c>
      <c r="M621" s="92">
        <v>2</v>
      </c>
    </row>
    <row r="622" spans="1:13">
      <c r="A622" s="13" t="s">
        <v>176</v>
      </c>
      <c r="B622" s="13"/>
      <c r="D622" s="20"/>
      <c r="E622" s="13">
        <f>COUNTIF(E4:E621,"&gt;0")</f>
        <v>445</v>
      </c>
      <c r="F622" s="13">
        <f t="shared" ref="F622:M622" si="0">COUNTIF(F4:F621,"&gt;0")</f>
        <v>207</v>
      </c>
      <c r="G622" s="13">
        <f t="shared" si="0"/>
        <v>153</v>
      </c>
      <c r="H622" s="13">
        <f t="shared" si="0"/>
        <v>95</v>
      </c>
      <c r="I622" s="13">
        <f t="shared" si="0"/>
        <v>94</v>
      </c>
      <c r="J622" s="13">
        <f t="shared" si="0"/>
        <v>154</v>
      </c>
      <c r="K622" s="13">
        <f t="shared" si="0"/>
        <v>40</v>
      </c>
      <c r="L622" s="13">
        <f t="shared" si="0"/>
        <v>94</v>
      </c>
      <c r="M622" s="13">
        <f t="shared" si="0"/>
        <v>123</v>
      </c>
    </row>
    <row r="623" spans="1:13">
      <c r="A623" s="13" t="s">
        <v>87</v>
      </c>
      <c r="B623" s="13"/>
      <c r="C623" s="13">
        <f>COUNTA(C4:C621)</f>
        <v>618</v>
      </c>
      <c r="D623" s="20"/>
      <c r="E623" s="13">
        <f>COUNTIF(E4:E621,"&gt;=0")</f>
        <v>616</v>
      </c>
      <c r="F623" s="13">
        <f t="shared" ref="F623:M623" si="1">COUNTIF(F4:F621,"&gt;=0")</f>
        <v>615</v>
      </c>
      <c r="G623" s="13">
        <f t="shared" si="1"/>
        <v>475</v>
      </c>
      <c r="H623" s="13">
        <f t="shared" si="1"/>
        <v>441</v>
      </c>
      <c r="I623" s="13">
        <f t="shared" si="1"/>
        <v>613</v>
      </c>
      <c r="J623" s="13">
        <f t="shared" si="1"/>
        <v>613</v>
      </c>
      <c r="K623" s="13">
        <f t="shared" si="1"/>
        <v>477</v>
      </c>
      <c r="L623" s="13">
        <f t="shared" si="1"/>
        <v>599</v>
      </c>
      <c r="M623" s="13">
        <f t="shared" si="1"/>
        <v>618</v>
      </c>
    </row>
    <row r="624" spans="1:13">
      <c r="A624" s="13" t="s">
        <v>99</v>
      </c>
      <c r="B624" s="13"/>
      <c r="D624" s="20"/>
      <c r="E624" s="19">
        <f>E622/E623*100</f>
        <v>72.240259740259745</v>
      </c>
      <c r="F624" s="19">
        <f t="shared" ref="F624:M624" si="2">F622/F623*100</f>
        <v>33.658536585365859</v>
      </c>
      <c r="G624" s="19">
        <f t="shared" si="2"/>
        <v>32.210526315789473</v>
      </c>
      <c r="H624" s="19">
        <f t="shared" si="2"/>
        <v>21.541950113378686</v>
      </c>
      <c r="I624" s="19">
        <f t="shared" si="2"/>
        <v>15.334420880913541</v>
      </c>
      <c r="J624" s="19">
        <f t="shared" si="2"/>
        <v>25.122349102773246</v>
      </c>
      <c r="K624" s="19">
        <f t="shared" si="2"/>
        <v>8.3857442348008391</v>
      </c>
      <c r="L624" s="19">
        <f t="shared" si="2"/>
        <v>15.692821368948248</v>
      </c>
      <c r="M624" s="19">
        <f t="shared" si="2"/>
        <v>19.902912621359224</v>
      </c>
    </row>
    <row r="625" spans="1:18">
      <c r="A625" s="24" t="s">
        <v>576</v>
      </c>
      <c r="B625" s="13"/>
      <c r="D625" s="20"/>
      <c r="E625" s="19">
        <f>AVERAGE(E4:E621)</f>
        <v>42.020887987012991</v>
      </c>
      <c r="F625" s="19">
        <f t="shared" ref="F625:M625" si="3">AVERAGE(F4:F621)</f>
        <v>5.5998097560975602</v>
      </c>
      <c r="G625" s="19">
        <f t="shared" si="3"/>
        <v>10.899543157894737</v>
      </c>
      <c r="H625" s="19">
        <f t="shared" si="3"/>
        <v>26.258503401360546</v>
      </c>
      <c r="I625" s="19">
        <f t="shared" si="3"/>
        <v>58.880427406199026</v>
      </c>
      <c r="J625" s="19">
        <f t="shared" si="3"/>
        <v>9.5575693311582359</v>
      </c>
      <c r="K625" s="19">
        <f t="shared" si="3"/>
        <v>3.2040124985638014E-3</v>
      </c>
      <c r="L625" s="19">
        <f t="shared" si="3"/>
        <v>0.26141499844853205</v>
      </c>
      <c r="M625" s="19">
        <f t="shared" si="3"/>
        <v>0.25585096769010618</v>
      </c>
    </row>
    <row r="626" spans="1:18">
      <c r="A626" s="24" t="s">
        <v>577</v>
      </c>
      <c r="B626" s="13"/>
      <c r="D626" s="20"/>
      <c r="E626" s="19">
        <f>AVERAGEIF(E4:E621,"&gt;0")</f>
        <v>58.168240449438208</v>
      </c>
      <c r="F626" s="19">
        <f t="shared" ref="F626:M626" si="4">AVERAGEIF(F4:F621,"&gt;0")</f>
        <v>16.637115942028981</v>
      </c>
      <c r="G626" s="19">
        <f t="shared" si="4"/>
        <v>33.83845098039216</v>
      </c>
      <c r="H626" s="19">
        <f t="shared" si="4"/>
        <v>121.89473684210526</v>
      </c>
      <c r="I626" s="19">
        <f t="shared" si="4"/>
        <v>383.97555319148944</v>
      </c>
      <c r="J626" s="19">
        <f t="shared" si="4"/>
        <v>38.044090909090905</v>
      </c>
      <c r="K626" s="19">
        <f t="shared" si="4"/>
        <v>3.8207849045373332E-2</v>
      </c>
      <c r="L626" s="19">
        <f t="shared" si="4"/>
        <v>1.6658253624539434</v>
      </c>
      <c r="M626" s="19">
        <f t="shared" si="4"/>
        <v>1.2854951059551678</v>
      </c>
    </row>
    <row r="627" spans="1:18">
      <c r="A627" s="24" t="s">
        <v>578</v>
      </c>
      <c r="B627" s="13"/>
      <c r="C627" s="13"/>
      <c r="D627" s="13"/>
      <c r="E627" s="19">
        <f t="array" ref="E627">STDEVA(IF(E4:E621&gt;0,E4:E621))</f>
        <v>215.92444728470548</v>
      </c>
      <c r="F627" s="19">
        <f t="array" ref="F627">STDEVA(IF(F4:F621&gt;0,F4:F621))</f>
        <v>59.340412792829362</v>
      </c>
      <c r="G627" s="19">
        <f t="array" ref="G627">STDEVA(IF(G4:G621&gt;0,G4:G621))</f>
        <v>115.26679225713373</v>
      </c>
      <c r="H627" s="19">
        <f t="array" ref="H627">STDEVA(IF(H4:H621&gt;0,H4:H621))</f>
        <v>389.26349260383017</v>
      </c>
      <c r="I627" s="19">
        <f t="array" ref="I627">STDEVA(IF(I4:I621&gt;0,I4:I621))</f>
        <v>1477.2485787887454</v>
      </c>
      <c r="J627" s="19">
        <f t="array" ref="J627">STDEVA(IF(J4:J621&gt;0,J4:J621))</f>
        <v>128.96865657800024</v>
      </c>
      <c r="K627" s="19">
        <f t="array" ref="K627">STDEVA(IF(K4:K621&gt;0,K4:K621))</f>
        <v>9.015686612368673E-2</v>
      </c>
      <c r="L627" s="19">
        <f t="array" ref="L627">STDEVA(IF(L4:L621&gt;0,L4:L621))</f>
        <v>5.4969682038493053</v>
      </c>
      <c r="M627" s="19">
        <f t="array" ref="M627">STDEVA(IF(M4:M621&gt;0,M4:M621))</f>
        <v>4.8486911798199888</v>
      </c>
    </row>
    <row r="629" spans="1:18">
      <c r="B629" s="61"/>
      <c r="C629" s="57"/>
      <c r="D629" s="61"/>
      <c r="E629" s="47" t="s">
        <v>774</v>
      </c>
      <c r="F629" s="61"/>
      <c r="G629" s="61"/>
      <c r="H629" s="3"/>
      <c r="I629" s="61"/>
      <c r="J629" s="61"/>
      <c r="K629" s="61"/>
      <c r="L629" s="61"/>
      <c r="M629" s="61"/>
      <c r="N629" s="13"/>
    </row>
    <row r="630" spans="1:18">
      <c r="B630" s="62" t="s">
        <v>82</v>
      </c>
      <c r="C630" s="57" t="s">
        <v>480</v>
      </c>
      <c r="D630" s="61" t="s">
        <v>481</v>
      </c>
      <c r="E630" s="61" t="s">
        <v>3</v>
      </c>
      <c r="F630" s="61" t="s">
        <v>177</v>
      </c>
      <c r="G630" s="61" t="s">
        <v>252</v>
      </c>
      <c r="H630" s="61" t="s">
        <v>482</v>
      </c>
      <c r="I630" s="61"/>
      <c r="J630" s="3"/>
      <c r="K630" s="61" t="s">
        <v>775</v>
      </c>
      <c r="L630" s="3"/>
      <c r="M630" s="3" t="s">
        <v>1</v>
      </c>
      <c r="N630" t="s">
        <v>2</v>
      </c>
      <c r="O630" t="s">
        <v>3</v>
      </c>
      <c r="P630" t="s">
        <v>177</v>
      </c>
      <c r="Q630" t="s">
        <v>97</v>
      </c>
      <c r="R630" t="s">
        <v>515</v>
      </c>
    </row>
    <row r="631" spans="1:18">
      <c r="B631" s="62" t="s">
        <v>826</v>
      </c>
      <c r="C631" s="57"/>
      <c r="D631" s="61"/>
      <c r="E631" s="61"/>
      <c r="F631" s="61"/>
      <c r="G631" s="61"/>
      <c r="H631" s="61"/>
      <c r="I631" s="61"/>
      <c r="J631" s="3"/>
      <c r="K631" s="3" t="s">
        <v>774</v>
      </c>
      <c r="L631" s="3"/>
      <c r="M631" s="3"/>
    </row>
    <row r="632" spans="1:18">
      <c r="B632" s="62" t="s">
        <v>827</v>
      </c>
      <c r="C632" s="68">
        <f t="shared" ref="C632:H632" si="5">(M632/(M632+M634))*100</f>
        <v>85</v>
      </c>
      <c r="D632" s="81">
        <f t="shared" si="5"/>
        <v>75</v>
      </c>
      <c r="E632" s="81">
        <f t="shared" si="5"/>
        <v>68.421052631578945</v>
      </c>
      <c r="F632" s="81">
        <f t="shared" si="5"/>
        <v>44.444444444444443</v>
      </c>
      <c r="G632" s="81">
        <f t="shared" si="5"/>
        <v>36.84210526315789</v>
      </c>
      <c r="H632" s="81">
        <f t="shared" si="5"/>
        <v>65.789473684210535</v>
      </c>
      <c r="I632" s="81"/>
      <c r="J632" s="3"/>
      <c r="K632" s="61" t="s">
        <v>766</v>
      </c>
      <c r="L632" s="61"/>
      <c r="M632" s="63">
        <f>COUNTIFS($E$4:$E$621,"&gt;0",$K$4:$K$621,"&gt;0")</f>
        <v>34</v>
      </c>
      <c r="N632" s="23">
        <f>COUNTIFS($F$4:$F$621,"&gt;0",$K$4:$K$621,"&gt;0")</f>
        <v>30</v>
      </c>
      <c r="O632" s="23">
        <f>COUNTIFS($G$4:$G$621,"&gt;0",$K$4:$K$621,"&gt;0")</f>
        <v>26</v>
      </c>
      <c r="P632" s="23">
        <f>COUNTIFS($H$4:$H$621,"&gt;0",$K$4:$K$621,"&gt;0")</f>
        <v>16</v>
      </c>
      <c r="Q632" s="23">
        <f>COUNTIFS($I$4:$I$621,"&gt;0",$K$4:$K$621,"&gt;0")</f>
        <v>14</v>
      </c>
      <c r="R632" s="23">
        <f>COUNTIFS($J$4:$J$621,"&gt;0",$K$4:$K$621,"&gt;0")</f>
        <v>25</v>
      </c>
    </row>
    <row r="633" spans="1:18">
      <c r="B633" s="62" t="s">
        <v>828</v>
      </c>
      <c r="C633" s="68">
        <f t="shared" ref="C633:H633" si="6">(M635/(M635+M633))*100</f>
        <v>30.574712643678158</v>
      </c>
      <c r="D633" s="81">
        <f t="shared" si="6"/>
        <v>70.506912442396313</v>
      </c>
      <c r="E633" s="81">
        <f t="shared" si="6"/>
        <v>70.804597701149433</v>
      </c>
      <c r="F633" s="81">
        <f t="shared" si="6"/>
        <v>80.493827160493822</v>
      </c>
      <c r="G633" s="81">
        <f t="shared" si="6"/>
        <v>91.284403669724767</v>
      </c>
      <c r="H633" s="81">
        <f t="shared" si="6"/>
        <v>77.293577981651367</v>
      </c>
      <c r="I633" s="81"/>
      <c r="J633" s="3"/>
      <c r="K633" s="3" t="s">
        <v>768</v>
      </c>
      <c r="L633" s="3"/>
      <c r="M633" s="63">
        <f>COUNTIFS($E$4:$E$621,"&gt;0",$K$4:$K$621,0)</f>
        <v>302</v>
      </c>
      <c r="N633" s="23">
        <f>COUNTIFS($F$4:$F$621,"&gt;0",$K$4:$K$621,0)</f>
        <v>128</v>
      </c>
      <c r="O633" s="23">
        <f>COUNTIFS($G$4:$G$621,"&gt;0",$K$4:$K$621,0)</f>
        <v>127</v>
      </c>
      <c r="P633" s="23">
        <f>COUNTIFS($H$4:$H$621,"&gt;0",$K$4:$K$621,0)</f>
        <v>79</v>
      </c>
      <c r="Q633" s="23">
        <f>COUNTIFS($I$4:$I$621,"&gt;0",$K$4:$K$621,0)</f>
        <v>38</v>
      </c>
      <c r="R633" s="23">
        <f>COUNTIFS($J$4:$J$621,"&gt;0",$K$4:$K$621,0)</f>
        <v>99</v>
      </c>
    </row>
    <row r="634" spans="1:18">
      <c r="B634" s="62" t="s">
        <v>829</v>
      </c>
      <c r="C634" s="68">
        <f t="shared" ref="C634:H634" si="7">(M632/(M632+M633))*100</f>
        <v>10.119047619047619</v>
      </c>
      <c r="D634" s="81">
        <f t="shared" si="7"/>
        <v>18.9873417721519</v>
      </c>
      <c r="E634" s="81">
        <f t="shared" si="7"/>
        <v>16.993464052287582</v>
      </c>
      <c r="F634" s="81">
        <f t="shared" si="7"/>
        <v>16.842105263157894</v>
      </c>
      <c r="G634" s="81">
        <f t="shared" si="7"/>
        <v>26.923076923076923</v>
      </c>
      <c r="H634" s="81">
        <f t="shared" si="7"/>
        <v>20.161290322580644</v>
      </c>
      <c r="I634" s="81"/>
      <c r="J634" s="3"/>
      <c r="K634" s="61" t="s">
        <v>767</v>
      </c>
      <c r="L634" s="63"/>
      <c r="M634" s="63">
        <f>COUNTIFS($E$4:$E$621,0,$K$4:$K$621,"&gt;0")</f>
        <v>6</v>
      </c>
      <c r="N634" s="23">
        <f>COUNTIFS($F$4:$F$621,0,$K$4:$K$621,"&gt;0")</f>
        <v>10</v>
      </c>
      <c r="O634" s="23">
        <f>COUNTIFS($G$4:$G$621,0,$K$4:$K$621,"&gt;0")</f>
        <v>12</v>
      </c>
      <c r="P634" s="23">
        <f>COUNTIFS($H$4:$H$621,0,$K$4:$K$621,"&gt;0")</f>
        <v>20</v>
      </c>
      <c r="Q634" s="23">
        <f>COUNTIFS($I$4:$I$621,0,$K$4:$K$621,"&gt;0")</f>
        <v>24</v>
      </c>
      <c r="R634" s="23">
        <f>COUNTIFS($J$4:$J$621,0,$K$4:$K$621,"&gt;0")</f>
        <v>13</v>
      </c>
    </row>
    <row r="635" spans="1:18">
      <c r="B635" s="62" t="s">
        <v>830</v>
      </c>
      <c r="C635" s="68">
        <f t="shared" ref="C635:H635" si="8">(M635/(M635+M634))*100</f>
        <v>95.683453237410077</v>
      </c>
      <c r="D635" s="81">
        <f t="shared" si="8"/>
        <v>96.835443037974684</v>
      </c>
      <c r="E635" s="81">
        <f t="shared" si="8"/>
        <v>96.25</v>
      </c>
      <c r="F635" s="81">
        <f t="shared" si="8"/>
        <v>94.219653179190757</v>
      </c>
      <c r="G635" s="81">
        <f t="shared" si="8"/>
        <v>94.312796208530798</v>
      </c>
      <c r="H635" s="81">
        <f t="shared" si="8"/>
        <v>96.285714285714292</v>
      </c>
      <c r="I635" s="81"/>
      <c r="J635" s="3"/>
      <c r="K635" s="3" t="s">
        <v>769</v>
      </c>
      <c r="L635" s="3"/>
      <c r="M635" s="63">
        <f>COUNTIFS($E$4:$E$621,0,$K$4:$K$621,0)</f>
        <v>133</v>
      </c>
      <c r="N635" s="23">
        <f>COUNTIFS($F$4:$F$621,0,$K$4:$K$621,0)</f>
        <v>306</v>
      </c>
      <c r="O635" s="23">
        <f>COUNTIFS($G$4:$G$621,0,$K$4:$K$621,0)</f>
        <v>308</v>
      </c>
      <c r="P635" s="23">
        <f>COUNTIFS($H$4:$H$621,0,$K$4:$K$621,0)</f>
        <v>326</v>
      </c>
      <c r="Q635" s="23">
        <f>COUNTIFS($I$4:$I$621,0,$K$4:$K$621,0)</f>
        <v>398</v>
      </c>
      <c r="R635" s="23">
        <f>COUNTIFS($J$4:$J$621,0,$K$4:$K$621,0)</f>
        <v>337</v>
      </c>
    </row>
    <row r="636" spans="1:18">
      <c r="B636" s="62" t="s">
        <v>831</v>
      </c>
      <c r="C636" s="68">
        <f>(C634/100)/(1-(C635/100))</f>
        <v>2.3442460317460343</v>
      </c>
      <c r="D636" s="81">
        <f t="shared" ref="D636:H636" si="9">(D634/100)/(1-(D635/100))</f>
        <v>6.0000000000000107</v>
      </c>
      <c r="E636" s="81">
        <f t="shared" si="9"/>
        <v>4.5315904139433583</v>
      </c>
      <c r="F636" s="81">
        <f t="shared" si="9"/>
        <v>2.9136842105263172</v>
      </c>
      <c r="G636" s="81">
        <f t="shared" si="9"/>
        <v>4.7339743589743559</v>
      </c>
      <c r="H636" s="81">
        <f t="shared" si="9"/>
        <v>5.4280397022332663</v>
      </c>
      <c r="I636" s="81"/>
      <c r="J636" s="3"/>
      <c r="K636" s="3"/>
      <c r="L636" s="3"/>
      <c r="M636" s="3"/>
    </row>
    <row r="637" spans="1:18">
      <c r="B637" s="62" t="s">
        <v>832</v>
      </c>
      <c r="C637" s="50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8">
      <c r="B638" s="62" t="s">
        <v>827</v>
      </c>
      <c r="C638" s="68">
        <f t="shared" ref="C638:H638" si="10">(M638/(M638+M640))*100</f>
        <v>71.276595744680847</v>
      </c>
      <c r="D638" s="81">
        <f t="shared" si="10"/>
        <v>29.787234042553191</v>
      </c>
      <c r="E638" s="81">
        <f t="shared" si="10"/>
        <v>31.03448275862069</v>
      </c>
      <c r="F638" s="81">
        <f t="shared" si="10"/>
        <v>8.9285714285714288</v>
      </c>
      <c r="G638" s="81">
        <f t="shared" si="10"/>
        <v>23.404255319148938</v>
      </c>
      <c r="H638" s="81">
        <f t="shared" si="10"/>
        <v>35.106382978723403</v>
      </c>
      <c r="I638" s="81"/>
      <c r="J638" s="3"/>
      <c r="K638" s="61" t="s">
        <v>770</v>
      </c>
      <c r="L638" s="61"/>
      <c r="M638" s="63">
        <f>COUNTIFS($E$4:$E$621,"&gt;0",$L$4:$L$621,"&gt;0")</f>
        <v>67</v>
      </c>
      <c r="N638" s="23">
        <f>COUNTIFS($F$4:$F$621,"&gt;0",$L$4:$L$621,"&gt;0")</f>
        <v>28</v>
      </c>
      <c r="O638" s="23">
        <f>COUNTIFS($G$4:$G$621,"&gt;0",$L$4:$L$621,"&gt;0")</f>
        <v>18</v>
      </c>
      <c r="P638" s="23">
        <f>COUNTIFS($H$4:$H$621,"&gt;0",$L$4:$L$621,"&gt;0")</f>
        <v>5</v>
      </c>
      <c r="Q638" s="23">
        <f>COUNTIFS($I$4:$I$621,"&gt;0",$L$4:$L$621,"&gt;0")</f>
        <v>22</v>
      </c>
      <c r="R638" s="23">
        <f>COUNTIFS($J$4:$J$621,"&gt;0",$L$4:$L$621,"&gt;0")</f>
        <v>33</v>
      </c>
    </row>
    <row r="639" spans="1:18">
      <c r="B639" s="62" t="s">
        <v>828</v>
      </c>
      <c r="C639" s="68">
        <f t="shared" ref="C639:H639" si="11">(M641/(M641+M639))*100</f>
        <v>28.628230616302186</v>
      </c>
      <c r="D639" s="81">
        <f t="shared" si="11"/>
        <v>67.13147410358566</v>
      </c>
      <c r="E639" s="81">
        <f t="shared" si="11"/>
        <v>69.597989949748737</v>
      </c>
      <c r="F639" s="81">
        <f t="shared" si="11"/>
        <v>76.623376623376629</v>
      </c>
      <c r="G639" s="81">
        <f t="shared" si="11"/>
        <v>86.4</v>
      </c>
      <c r="H639" s="81">
        <f t="shared" si="11"/>
        <v>77.2</v>
      </c>
      <c r="I639" s="81"/>
      <c r="J639" s="3"/>
      <c r="K639" s="3" t="s">
        <v>772</v>
      </c>
      <c r="L639" s="3"/>
      <c r="M639" s="63">
        <f>COUNTIFS($E$4:$E$621,"&gt;0",$L$4:$L$621,0)</f>
        <v>359</v>
      </c>
      <c r="N639" s="23">
        <f>COUNTIFS($F$4:$F$621,"&gt;0",$L$4:$L$621,0)</f>
        <v>165</v>
      </c>
      <c r="O639" s="23">
        <f>COUNTIFS($G$4:$G$621,"&gt;0",$L$4:$L$621,0)</f>
        <v>121</v>
      </c>
      <c r="P639" s="23">
        <f>COUNTIFS($H$4:$H$621,"&gt;0",$L$4:$L$621,0)</f>
        <v>90</v>
      </c>
      <c r="Q639" s="23">
        <f>COUNTIFS($I$4:$I$621,"&gt;0",$L$4:$L$621,0)</f>
        <v>68</v>
      </c>
      <c r="R639" s="23">
        <f>COUNTIFS($J$4:$J$621,"&gt;0",$L$4:$L$621,0)</f>
        <v>114</v>
      </c>
    </row>
    <row r="640" spans="1:18">
      <c r="B640" s="62" t="s">
        <v>829</v>
      </c>
      <c r="C640" s="68">
        <f t="shared" ref="C640:H640" si="12">(M638/(M638+M639))*100</f>
        <v>15.727699530516432</v>
      </c>
      <c r="D640" s="81">
        <f t="shared" si="12"/>
        <v>14.507772020725387</v>
      </c>
      <c r="E640" s="81">
        <f t="shared" si="12"/>
        <v>12.949640287769784</v>
      </c>
      <c r="F640" s="81">
        <f t="shared" si="12"/>
        <v>5.2631578947368416</v>
      </c>
      <c r="G640" s="81">
        <f t="shared" si="12"/>
        <v>24.444444444444443</v>
      </c>
      <c r="H640" s="81">
        <f t="shared" si="12"/>
        <v>22.448979591836736</v>
      </c>
      <c r="I640" s="81"/>
      <c r="J640" s="3"/>
      <c r="K640" s="61" t="s">
        <v>771</v>
      </c>
      <c r="L640" s="63"/>
      <c r="M640" s="63">
        <f>COUNTIFS($E$4:$E$621,0,$L$4:$L$621,"&gt;0")</f>
        <v>27</v>
      </c>
      <c r="N640" s="23">
        <f>COUNTIFS($F$4:$F$621,0,$L$4:$L$621,"&gt;0")</f>
        <v>66</v>
      </c>
      <c r="O640" s="23">
        <f>COUNTIFS($G$4:$G$621,0,$L$4:$L$621,"&gt;0")</f>
        <v>40</v>
      </c>
      <c r="P640" s="23">
        <f>COUNTIFS($H$4:$H$621,0,$L$4:$L$621,"&gt;0")</f>
        <v>51</v>
      </c>
      <c r="Q640" s="23">
        <f>COUNTIFS($I$4:$I$621,0,$L$4:$L$621,"&gt;0")</f>
        <v>72</v>
      </c>
      <c r="R640" s="23">
        <f>COUNTIFS($J$4:$J$621,0,$L$4:$L$621,"&gt;0")</f>
        <v>61</v>
      </c>
    </row>
    <row r="641" spans="2:18">
      <c r="B641" s="62" t="s">
        <v>830</v>
      </c>
      <c r="C641" s="68">
        <f t="shared" ref="C641:H641" si="13">(M641/(M641+M640))*100</f>
        <v>84.210526315789465</v>
      </c>
      <c r="D641" s="81">
        <f t="shared" si="13"/>
        <v>83.622828784119108</v>
      </c>
      <c r="E641" s="81">
        <f t="shared" si="13"/>
        <v>87.381703470031553</v>
      </c>
      <c r="F641" s="81">
        <f t="shared" si="13"/>
        <v>85.260115606936409</v>
      </c>
      <c r="G641" s="81">
        <f t="shared" si="13"/>
        <v>85.714285714285708</v>
      </c>
      <c r="H641" s="81">
        <f t="shared" si="13"/>
        <v>86.353467561521256</v>
      </c>
      <c r="I641" s="81"/>
      <c r="J641" s="3"/>
      <c r="K641" s="3" t="s">
        <v>773</v>
      </c>
      <c r="L641" s="3"/>
      <c r="M641" s="63">
        <f>COUNTIFS($E$4:$E$621,0,$L$4:$L$621,0)</f>
        <v>144</v>
      </c>
      <c r="N641" s="23">
        <f>COUNTIFS($F$4:$F$621,0,$L$4:$L$621,0)</f>
        <v>337</v>
      </c>
      <c r="O641" s="23">
        <f>COUNTIFS($G$4:$G$621,0,$L$4:$L$621,0)</f>
        <v>277</v>
      </c>
      <c r="P641" s="23">
        <f>COUNTIFS($H$4:$H$621,0,$L$4:$L$621,0)</f>
        <v>295</v>
      </c>
      <c r="Q641" s="23">
        <f>COUNTIFS($I$4:$I$621,0,$L$4:$L$621,0)</f>
        <v>432</v>
      </c>
      <c r="R641" s="23">
        <f>COUNTIFS($J$4:$J$621,0,$L$4:$L$621,0)</f>
        <v>386</v>
      </c>
    </row>
    <row r="642" spans="2:18">
      <c r="B642" s="62" t="s">
        <v>831</v>
      </c>
      <c r="C642" s="68">
        <f t="shared" ref="C642:H642" si="14">(C640/100)/(1-(C641/100))</f>
        <v>0.99608763693270708</v>
      </c>
      <c r="D642" s="81">
        <f t="shared" si="14"/>
        <v>0.88585335217459571</v>
      </c>
      <c r="E642" s="81">
        <f t="shared" si="14"/>
        <v>1.0262589928057564</v>
      </c>
      <c r="F642" s="81">
        <f t="shared" si="14"/>
        <v>0.35706914344685209</v>
      </c>
      <c r="G642" s="81">
        <f t="shared" si="14"/>
        <v>1.7111111111111106</v>
      </c>
      <c r="H642" s="81">
        <f t="shared" si="14"/>
        <v>1.6450317832050858</v>
      </c>
      <c r="I642" s="3"/>
      <c r="J642" s="3"/>
      <c r="K642" s="3"/>
      <c r="L642" s="3"/>
      <c r="M642" s="3"/>
    </row>
  </sheetData>
  <conditionalFormatting sqref="E40:F63 E100:F111 E226:F228 G4:M228 E229:M621">
    <cfRule type="cellIs" dxfId="10" priority="39" operator="greaterThan">
      <formula>0</formula>
    </cfRule>
  </conditionalFormatting>
  <conditionalFormatting sqref="E4:F15">
    <cfRule type="cellIs" dxfId="9" priority="27" operator="greaterThan">
      <formula>0</formula>
    </cfRule>
  </conditionalFormatting>
  <conditionalFormatting sqref="E16:F39">
    <cfRule type="cellIs" dxfId="8" priority="26" operator="greaterThan">
      <formula>0</formula>
    </cfRule>
  </conditionalFormatting>
  <conditionalFormatting sqref="E64:F75">
    <cfRule type="cellIs" dxfId="7" priority="23" operator="greaterThan">
      <formula>0</formula>
    </cfRule>
  </conditionalFormatting>
  <conditionalFormatting sqref="E76:F99">
    <cfRule type="cellIs" dxfId="6" priority="22" operator="greaterThan">
      <formula>0</formula>
    </cfRule>
  </conditionalFormatting>
  <conditionalFormatting sqref="E112:F135">
    <cfRule type="cellIs" dxfId="5" priority="16" operator="greaterThan">
      <formula>0</formula>
    </cfRule>
  </conditionalFormatting>
  <conditionalFormatting sqref="E136:F173">
    <cfRule type="cellIs" dxfId="4" priority="15" operator="greaterThan">
      <formula>0</formula>
    </cfRule>
  </conditionalFormatting>
  <conditionalFormatting sqref="E174:F186">
    <cfRule type="cellIs" dxfId="3" priority="14" operator="greaterThan">
      <formula>0</formula>
    </cfRule>
  </conditionalFormatting>
  <conditionalFormatting sqref="E187:F204">
    <cfRule type="cellIs" dxfId="2" priority="13" operator="greaterThan">
      <formula>0</formula>
    </cfRule>
  </conditionalFormatting>
  <conditionalFormatting sqref="E205:F224">
    <cfRule type="cellIs" dxfId="1" priority="12" operator="greaterThan">
      <formula>0</formula>
    </cfRule>
  </conditionalFormatting>
  <conditionalFormatting sqref="E225:F225">
    <cfRule type="cellIs" dxfId="0" priority="11" operator="greaterThan">
      <formula>0</formula>
    </cfRule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All Samples</vt:lpstr>
      <vt:lpstr>TCR</vt:lpstr>
      <vt:lpstr>Hydrogeology</vt:lpstr>
      <vt:lpstr>GWR</vt:lpstr>
      <vt:lpstr>'All Samples'!Print_Area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2017-05-10T17:36:44Z</dcterms:created>
  <dcterms:modified xsi:type="dcterms:W3CDTF">2017-05-10T17:38:26Z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