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6925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\\Aa.ad.epa.gov\ord\RTP\Users\E-J\ethoma\Net MyDocuments\Administrative\2016 Work Assignments\Jacobs WA 1-37 R8 Well Pad Studies\Project Folder\Summary\"/>
    </mc:Choice>
  </mc:AlternateContent>
  <bookViews>
    <workbookView xWindow="0" yWindow="0" windowWidth="20370" windowHeight="12810"/>
  </bookViews>
  <sheets>
    <sheet name="Vent Calculator" sheetId="4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18" i="4" l="1"/>
  <c r="B19" i="4" s="1"/>
</calcChain>
</file>

<file path=xl/sharedStrings.xml><?xml version="1.0" encoding="utf-8"?>
<sst xmlns="http://schemas.openxmlformats.org/spreadsheetml/2006/main" count="25" uniqueCount="23">
  <si>
    <t>Valve Size</t>
  </si>
  <si>
    <t>Tubing I.D.</t>
  </si>
  <si>
    <t>Supply Pressure</t>
  </si>
  <si>
    <t>Tubing Length</t>
  </si>
  <si>
    <t>Actuations per hour</t>
  </si>
  <si>
    <t>E1</t>
  </si>
  <si>
    <t>E3</t>
  </si>
  <si>
    <t>E2</t>
  </si>
  <si>
    <t>Section</t>
  </si>
  <si>
    <t>SCFH</t>
  </si>
  <si>
    <t>-</t>
  </si>
  <si>
    <r>
      <t>Actuator Volume (in</t>
    </r>
    <r>
      <rPr>
        <b/>
        <vertAlign val="superscript"/>
        <sz val="11"/>
        <color theme="1"/>
        <rFont val="Calibri"/>
        <family val="2"/>
        <scheme val="minor"/>
      </rPr>
      <t>3</t>
    </r>
    <r>
      <rPr>
        <b/>
        <sz val="11"/>
        <color theme="1"/>
        <rFont val="Calibri"/>
        <family val="2"/>
        <scheme val="minor"/>
      </rPr>
      <t>)</t>
    </r>
  </si>
  <si>
    <t>Temperature</t>
  </si>
  <si>
    <t>°F</t>
  </si>
  <si>
    <t>Vented Gas</t>
  </si>
  <si>
    <t>PSIG</t>
  </si>
  <si>
    <t>inches</t>
  </si>
  <si>
    <t>feet</t>
  </si>
  <si>
    <t>SCFD</t>
  </si>
  <si>
    <t>Calculations assume venting to 14.7psia</t>
  </si>
  <si>
    <t>*not for use with throttling application</t>
  </si>
  <si>
    <t>Calculations assume actuation from fully closed to fully opened and back</t>
  </si>
  <si>
    <t>6 (6, 8, 10 for E1)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</si>
</sst>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scheme val="minor"/>
    </font>
    <font>
      <sz val="11"/>
      <color rgb="FF1F497D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 applyProtection="1">
      <alignment horizontal="center" vertical="center"/>
    </xf>
    <xf numFmtId="0" fontId="2" fillId="4" borderId="2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4" borderId="11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2" borderId="1" xfId="0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165" fontId="0" fillId="2" borderId="1" xfId="0" applyNumberFormat="1" applyFill="1" applyBorder="1" applyAlignment="1" applyProtection="1">
      <alignment horizontal="center" vertical="center"/>
      <protection locked="0"/>
    </xf>
    <xf numFmtId="2" fontId="0" fillId="3" borderId="1" xfId="0" applyNumberFormat="1" applyFill="1" applyBorder="1" applyAlignment="1" applyProtection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0" fillId="0" borderId="14" xfId="0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19051</xdr:colOff>
      <xdr:row>6</xdr:row>
      <xdr:rowOff>76199</xdr:rowOff>
    </xdr:from>
    <xdr:to>
      <xdr:col>4</xdr:col>
      <xdr:colOff>572584</xdr:colOff>
      <xdr:row>11</xdr:row>
      <xdr:rowOff>129539</xdr:rowOff>
    </xdr:to>
    <xdr:pic>
      <xdr:nvPicPr>
        <xdr:cNvPr id="2" name="Picture 1" descr="hpmv---pb-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914651" y="1219199"/>
          <a:ext cx="553533" cy="1005840"/>
        </a:xfrm>
        <a:prstGeom prst="rect">
          <a:avLst/>
        </a:prstGeom>
      </xdr:spPr>
    </xdr:pic>
    <xdr:clientData/>
  </xdr:twoCellAnchor>
  <xdr:twoCellAnchor>
    <xdr:from>
      <xdr:col>0</xdr:col>
      <xdr:colOff>209551</xdr:colOff>
      <xdr:row>0</xdr:row>
      <xdr:rowOff>180975</xdr:rowOff>
    </xdr:from>
    <xdr:to>
      <xdr:col>1</xdr:col>
      <xdr:colOff>504826</xdr:colOff>
      <xdr:row>3</xdr:row>
      <xdr:rowOff>47625</xdr:rowOff>
    </xdr:to>
    <xdr:pic>
      <xdr:nvPicPr>
        <xdr:cNvPr id="3" name="Picture 1" descr="Description: Kimray Red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09551" y="180975"/>
          <a:ext cx="1543050" cy="4381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561975</xdr:colOff>
      <xdr:row>2</xdr:row>
      <xdr:rowOff>11641</xdr:rowOff>
    </xdr:from>
    <xdr:to>
      <xdr:col>7</xdr:col>
      <xdr:colOff>0</xdr:colOff>
      <xdr:row>2</xdr:row>
      <xdr:rowOff>11641</xdr:rowOff>
    </xdr:to>
    <xdr:cxnSp macro="">
      <xdr:nvCxnSpPr>
        <xdr:cNvPr id="4" name="Straight Connector 3"/>
        <xdr:cNvCxnSpPr/>
      </xdr:nvCxnSpPr>
      <xdr:spPr>
        <a:xfrm>
          <a:off x="1984375" y="367241"/>
          <a:ext cx="4094692" cy="0"/>
        </a:xfrm>
        <a:prstGeom prst="line">
          <a:avLst/>
        </a:prstGeom>
        <a:ln w="34925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5</xdr:col>
      <xdr:colOff>85742</xdr:colOff>
      <xdr:row>8</xdr:row>
      <xdr:rowOff>19050</xdr:rowOff>
    </xdr:from>
    <xdr:to>
      <xdr:col>6</xdr:col>
      <xdr:colOff>3512</xdr:colOff>
      <xdr:row>11</xdr:row>
      <xdr:rowOff>87630</xdr:rowOff>
    </xdr:to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90942" y="1543050"/>
          <a:ext cx="671304" cy="6400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6</xdr:col>
      <xdr:colOff>123837</xdr:colOff>
      <xdr:row>7</xdr:row>
      <xdr:rowOff>76200</xdr:rowOff>
    </xdr:from>
    <xdr:to>
      <xdr:col>7</xdr:col>
      <xdr:colOff>31147</xdr:colOff>
      <xdr:row>11</xdr:row>
      <xdr:rowOff>137160</xdr:rowOff>
    </xdr:to>
    <xdr:pic>
      <xdr:nvPicPr>
        <xdr:cNvPr id="6" name="Picture 5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410087" y="1409700"/>
          <a:ext cx="643910" cy="82296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3</xdr:col>
      <xdr:colOff>9525</xdr:colOff>
      <xdr:row>0</xdr:row>
      <xdr:rowOff>152401</xdr:rowOff>
    </xdr:from>
    <xdr:to>
      <xdr:col>7</xdr:col>
      <xdr:colOff>0</xdr:colOff>
      <xdr:row>1</xdr:row>
      <xdr:rowOff>171451</xdr:rowOff>
    </xdr:to>
    <xdr:sp macro="" textlink="">
      <xdr:nvSpPr>
        <xdr:cNvPr id="7" name="TextBox 6"/>
        <xdr:cNvSpPr txBox="1"/>
      </xdr:nvSpPr>
      <xdr:spPr>
        <a:xfrm>
          <a:off x="2295525" y="152401"/>
          <a:ext cx="2828925" cy="209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/>
            <a:t>Actuator Vent Calculator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L23"/>
  <sheetViews>
    <sheetView tabSelected="1" view="pageLayout" topLeftCell="A3" zoomScale="150" zoomScaleNormal="150" zoomScalePageLayoutView="150" workbookViewId="0">
      <selection activeCell="B15" sqref="B15"/>
    </sheetView>
  </sheetViews>
  <sheetFormatPr defaultColWidth="8.7109375" defaultRowHeight="15" x14ac:dyDescent="0.25"/>
  <cols>
    <col min="1" max="1" width="16.7109375" customWidth="1"/>
    <col min="2" max="2" width="13.7109375" customWidth="1"/>
    <col min="3" max="3" width="7.42578125" customWidth="1"/>
    <col min="4" max="4" width="14.42578125" customWidth="1"/>
    <col min="5" max="5" width="9.42578125" customWidth="1"/>
    <col min="6" max="7" width="9.7109375" customWidth="1"/>
    <col min="8" max="8" width="3.28515625" customWidth="1"/>
    <col min="9" max="11" width="9.140625" customWidth="1"/>
    <col min="12" max="12" width="18.42578125" customWidth="1"/>
    <col min="13" max="17" width="9.140625" customWidth="1"/>
  </cols>
  <sheetData>
    <row r="3" spans="1:12" x14ac:dyDescent="0.25">
      <c r="C3" t="s">
        <v>21</v>
      </c>
    </row>
    <row r="4" spans="1:12" x14ac:dyDescent="0.25">
      <c r="C4" t="s">
        <v>19</v>
      </c>
    </row>
    <row r="9" spans="1:12" x14ac:dyDescent="0.25">
      <c r="A9" s="4" t="s">
        <v>0</v>
      </c>
      <c r="B9" s="18">
        <v>1</v>
      </c>
      <c r="C9" s="4"/>
    </row>
    <row r="10" spans="1:12" x14ac:dyDescent="0.25">
      <c r="A10" s="4" t="s">
        <v>8</v>
      </c>
      <c r="B10" s="18" t="s">
        <v>5</v>
      </c>
      <c r="C10" s="4"/>
    </row>
    <row r="11" spans="1:12" x14ac:dyDescent="0.25">
      <c r="A11" s="4"/>
      <c r="B11" s="6"/>
      <c r="C11" s="4"/>
    </row>
    <row r="12" spans="1:12" ht="15.75" thickBot="1" x14ac:dyDescent="0.3">
      <c r="A12" s="4" t="s">
        <v>1</v>
      </c>
      <c r="B12" s="19">
        <v>0.27700000000000002</v>
      </c>
      <c r="C12" s="4" t="s">
        <v>16</v>
      </c>
    </row>
    <row r="13" spans="1:12" ht="18" thickBot="1" x14ac:dyDescent="0.3">
      <c r="A13" s="4" t="s">
        <v>3</v>
      </c>
      <c r="B13" s="20">
        <v>2.75</v>
      </c>
      <c r="C13" s="4" t="s">
        <v>17</v>
      </c>
      <c r="D13" s="22" t="s">
        <v>11</v>
      </c>
      <c r="E13" s="23"/>
      <c r="F13" s="23"/>
      <c r="G13" s="24"/>
    </row>
    <row r="14" spans="1:12" ht="29.25" customHeight="1" thickBot="1" x14ac:dyDescent="0.3">
      <c r="A14" s="5" t="s">
        <v>4</v>
      </c>
      <c r="B14" s="18">
        <v>10</v>
      </c>
      <c r="C14" s="4"/>
      <c r="D14" s="8" t="s">
        <v>0</v>
      </c>
      <c r="E14" s="8" t="s">
        <v>5</v>
      </c>
      <c r="F14" s="9" t="s">
        <v>7</v>
      </c>
      <c r="G14" s="9" t="s">
        <v>6</v>
      </c>
    </row>
    <row r="15" spans="1:12" x14ac:dyDescent="0.25">
      <c r="A15" s="4" t="s">
        <v>12</v>
      </c>
      <c r="B15" s="18">
        <v>60</v>
      </c>
      <c r="C15" s="4" t="s">
        <v>13</v>
      </c>
      <c r="D15" s="10">
        <v>1</v>
      </c>
      <c r="E15" s="11">
        <v>30</v>
      </c>
      <c r="F15" s="11">
        <v>1.1000000000000001</v>
      </c>
      <c r="G15" s="12" t="s">
        <v>10</v>
      </c>
      <c r="L15" s="2"/>
    </row>
    <row r="16" spans="1:12" x14ac:dyDescent="0.25">
      <c r="A16" s="4" t="s">
        <v>2</v>
      </c>
      <c r="B16" s="20">
        <v>30</v>
      </c>
      <c r="C16" s="4" t="s">
        <v>15</v>
      </c>
      <c r="D16" s="13">
        <v>2</v>
      </c>
      <c r="E16" s="3">
        <v>110</v>
      </c>
      <c r="F16" s="3">
        <v>9</v>
      </c>
      <c r="G16" s="14">
        <v>6</v>
      </c>
    </row>
    <row r="17" spans="1:7" x14ac:dyDescent="0.25">
      <c r="A17" s="4"/>
      <c r="B17" s="6"/>
      <c r="C17" s="4"/>
      <c r="D17" s="13">
        <v>3</v>
      </c>
      <c r="E17" s="3">
        <v>225</v>
      </c>
      <c r="F17" s="3">
        <v>31</v>
      </c>
      <c r="G17" s="14">
        <v>22</v>
      </c>
    </row>
    <row r="18" spans="1:7" x14ac:dyDescent="0.25">
      <c r="A18" s="25" t="s">
        <v>14</v>
      </c>
      <c r="B18" s="21">
        <f>B14*((INDEX(E15:G19, MATCH(B9,D15:D19,0),MATCH(B10,E14:G14,0))+((B12^2)*PI()/4)*B13*12)/1728)*((B16+14.7)/14.7)*(520/(B15+460))</f>
        <v>0.56291480828316698</v>
      </c>
      <c r="C18" s="4" t="s">
        <v>9</v>
      </c>
      <c r="D18" s="13">
        <v>4</v>
      </c>
      <c r="E18" s="3">
        <v>243</v>
      </c>
      <c r="F18" s="3">
        <v>73</v>
      </c>
      <c r="G18" s="14">
        <v>27</v>
      </c>
    </row>
    <row r="19" spans="1:7" ht="15.75" thickBot="1" x14ac:dyDescent="0.3">
      <c r="A19" s="25"/>
      <c r="B19" s="21">
        <f>B18*24</f>
        <v>13.509955398796007</v>
      </c>
      <c r="C19" s="4" t="s">
        <v>18</v>
      </c>
      <c r="D19" s="15" t="s">
        <v>22</v>
      </c>
      <c r="E19" s="16">
        <v>650</v>
      </c>
      <c r="F19" s="16">
        <v>244</v>
      </c>
      <c r="G19" s="17">
        <v>40</v>
      </c>
    </row>
    <row r="20" spans="1:7" x14ac:dyDescent="0.25">
      <c r="A20" s="4"/>
      <c r="B20" s="7"/>
      <c r="C20" s="4"/>
    </row>
    <row r="21" spans="1:7" x14ac:dyDescent="0.25">
      <c r="A21" s="4" t="s">
        <v>20</v>
      </c>
      <c r="B21" s="7"/>
      <c r="C21" s="4"/>
    </row>
    <row r="23" spans="1:7" x14ac:dyDescent="0.25">
      <c r="B23" s="1"/>
    </row>
  </sheetData>
  <sheetProtection password="F09A" sheet="1" objects="1" scenarios="1" selectLockedCells="1"/>
  <protectedRanges>
    <protectedRange sqref="B9:B10 B12:B16" name="Range1"/>
  </protectedRanges>
  <mergeCells count="2">
    <mergeCell ref="D13:G13"/>
    <mergeCell ref="A18:A19"/>
  </mergeCells>
  <phoneticPr fontId="4" type="noConversion"/>
  <dataValidations count="2">
    <dataValidation type="list" allowBlank="1" showInputMessage="1" showErrorMessage="1" sqref="B10">
      <formula1>$E$14:$G$14</formula1>
    </dataValidation>
    <dataValidation type="list" allowBlank="1" showInputMessage="1" showErrorMessage="1" sqref="B9">
      <formula1>$D$15:$D$19</formula1>
    </dataValidation>
  </dataValidations>
  <pageMargins left="0.7" right="0.7" top="0.75" bottom="0.75" header="0.3" footer="0.3"/>
  <pageSetup scale="95" orientation="portrait" r:id="rId1"/>
  <rowBreaks count="1" manualBreakCount="1">
    <brk id="23" max="16383" man="1"/>
  </rowBreaks>
  <colBreaks count="1" manualBreakCount="1">
    <brk id="8" max="1048575" man="1"/>
  </colBreaks>
  <drawing r:id="rId2"/>
  <extLst>
    <ext xmlns:mx="http://schemas.microsoft.com/office/mac/excel/2008/main" uri="{64002731-A6B0-56B0-2670-7721B7C09600}">
      <mx:PLV Mode="1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Vent Calculator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Mencor</dc:creator>
  <cp:lastModifiedBy>Thoma, Eben</cp:lastModifiedBy>
  <cp:lastPrinted>2012-11-29T20:43:33Z</cp:lastPrinted>
  <dcterms:created xsi:type="dcterms:W3CDTF">2012-11-27T15:05:18Z</dcterms:created>
  <dcterms:modified xsi:type="dcterms:W3CDTF">2016-11-21T21:12:39Z</dcterms:modified>
</cp:coreProperties>
</file>