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1340" windowHeight="53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34" i="1"/>
  <c r="M33"/>
  <c r="M32"/>
  <c r="F34"/>
  <c r="F33"/>
  <c r="F32"/>
  <c r="N34"/>
  <c r="N33"/>
  <c r="N32"/>
  <c r="L34"/>
  <c r="L33"/>
  <c r="L32"/>
  <c r="G34"/>
  <c r="G33"/>
  <c r="G32"/>
  <c r="E34"/>
  <c r="E33"/>
  <c r="E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</calcChain>
</file>

<file path=xl/sharedStrings.xml><?xml version="1.0" encoding="utf-8"?>
<sst xmlns="http://schemas.openxmlformats.org/spreadsheetml/2006/main" count="139" uniqueCount="18">
  <si>
    <t>date</t>
  </si>
  <si>
    <t>sum_type</t>
  </si>
  <si>
    <t>lane_descr</t>
  </si>
  <si>
    <t>Daily Volume</t>
  </si>
  <si>
    <t>vol</t>
  </si>
  <si>
    <t>all lanes</t>
  </si>
  <si>
    <t>Glendale NorthBound</t>
  </si>
  <si>
    <t>Glendale SouthBound</t>
  </si>
  <si>
    <t>Speed (8AM)</t>
  </si>
  <si>
    <t>Speed (4PM)</t>
  </si>
  <si>
    <t>Avg Speed (8AM)</t>
  </si>
  <si>
    <t>Avg Speed (4PM)</t>
  </si>
  <si>
    <t>Total Volume</t>
  </si>
  <si>
    <t>AVG</t>
  </si>
  <si>
    <t>MAX</t>
  </si>
  <si>
    <t>MIN</t>
  </si>
  <si>
    <t>Speed (9AM)</t>
  </si>
  <si>
    <t>Avg. Speed (9AM)</t>
  </si>
</sst>
</file>

<file path=xl/styles.xml><?xml version="1.0" encoding="utf-8"?>
<styleSheet xmlns="http://schemas.openxmlformats.org/spreadsheetml/2006/main">
  <numFmts count="2">
    <numFmt numFmtId="164" formatCode="_(* #,##0_);_(* \(#,##0\);_(* &quot;-&quot;??_);_(@_)"/>
    <numFmt numFmtId="165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v>Total Volume</c:v>
          </c:tx>
          <c:marker>
            <c:symbol val="none"/>
          </c:marker>
          <c:xVal>
            <c:numRef>
              <c:f>Sheet1!$H$3:$H$31</c:f>
              <c:numCache>
                <c:formatCode>m/d/yyyy</c:formatCode>
                <c:ptCount val="29"/>
                <c:pt idx="0">
                  <c:v>41576</c:v>
                </c:pt>
                <c:pt idx="1">
                  <c:v>41577</c:v>
                </c:pt>
                <c:pt idx="2">
                  <c:v>41578</c:v>
                </c:pt>
                <c:pt idx="3">
                  <c:v>41579</c:v>
                </c:pt>
                <c:pt idx="4">
                  <c:v>41580</c:v>
                </c:pt>
                <c:pt idx="5">
                  <c:v>41581</c:v>
                </c:pt>
                <c:pt idx="6">
                  <c:v>41582</c:v>
                </c:pt>
                <c:pt idx="7">
                  <c:v>41583</c:v>
                </c:pt>
                <c:pt idx="8">
                  <c:v>41584</c:v>
                </c:pt>
                <c:pt idx="9">
                  <c:v>41585</c:v>
                </c:pt>
                <c:pt idx="10">
                  <c:v>41586</c:v>
                </c:pt>
                <c:pt idx="11">
                  <c:v>41587</c:v>
                </c:pt>
                <c:pt idx="12">
                  <c:v>41588</c:v>
                </c:pt>
                <c:pt idx="13">
                  <c:v>41589</c:v>
                </c:pt>
                <c:pt idx="14">
                  <c:v>41590</c:v>
                </c:pt>
                <c:pt idx="15">
                  <c:v>41591</c:v>
                </c:pt>
                <c:pt idx="16">
                  <c:v>41592</c:v>
                </c:pt>
                <c:pt idx="17">
                  <c:v>41593</c:v>
                </c:pt>
                <c:pt idx="18">
                  <c:v>41594</c:v>
                </c:pt>
                <c:pt idx="19">
                  <c:v>41595</c:v>
                </c:pt>
                <c:pt idx="20">
                  <c:v>41596</c:v>
                </c:pt>
                <c:pt idx="21">
                  <c:v>41597</c:v>
                </c:pt>
                <c:pt idx="22">
                  <c:v>41598</c:v>
                </c:pt>
                <c:pt idx="23">
                  <c:v>41599</c:v>
                </c:pt>
                <c:pt idx="24">
                  <c:v>41600</c:v>
                </c:pt>
                <c:pt idx="25">
                  <c:v>41601</c:v>
                </c:pt>
                <c:pt idx="26">
                  <c:v>41602</c:v>
                </c:pt>
                <c:pt idx="27">
                  <c:v>41603</c:v>
                </c:pt>
                <c:pt idx="28">
                  <c:v>41604</c:v>
                </c:pt>
              </c:numCache>
            </c:numRef>
          </c:xVal>
          <c:yVal>
            <c:numRef>
              <c:f>Sheet1!$O$3:$O$31</c:f>
              <c:numCache>
                <c:formatCode>_(* #,##0_);_(* \(#,##0\);_(* "-"??_);_(@_)</c:formatCode>
                <c:ptCount val="29"/>
                <c:pt idx="0">
                  <c:v>133742</c:v>
                </c:pt>
                <c:pt idx="1">
                  <c:v>136640</c:v>
                </c:pt>
                <c:pt idx="2">
                  <c:v>135788</c:v>
                </c:pt>
                <c:pt idx="3">
                  <c:v>146340</c:v>
                </c:pt>
                <c:pt idx="4">
                  <c:v>120412</c:v>
                </c:pt>
                <c:pt idx="5">
                  <c:v>100942</c:v>
                </c:pt>
                <c:pt idx="6">
                  <c:v>131550</c:v>
                </c:pt>
                <c:pt idx="7">
                  <c:v>132364</c:v>
                </c:pt>
                <c:pt idx="8">
                  <c:v>135227</c:v>
                </c:pt>
                <c:pt idx="9">
                  <c:v>135824</c:v>
                </c:pt>
                <c:pt idx="10">
                  <c:v>141917</c:v>
                </c:pt>
                <c:pt idx="11">
                  <c:v>121671</c:v>
                </c:pt>
                <c:pt idx="12">
                  <c:v>96655</c:v>
                </c:pt>
                <c:pt idx="13">
                  <c:v>124723</c:v>
                </c:pt>
                <c:pt idx="14">
                  <c:v>101407</c:v>
                </c:pt>
                <c:pt idx="15">
                  <c:v>112343</c:v>
                </c:pt>
                <c:pt idx="16">
                  <c:v>135646</c:v>
                </c:pt>
                <c:pt idx="17">
                  <c:v>132449</c:v>
                </c:pt>
                <c:pt idx="18">
                  <c:v>113757</c:v>
                </c:pt>
                <c:pt idx="19">
                  <c:v>87166</c:v>
                </c:pt>
                <c:pt idx="20">
                  <c:v>126324</c:v>
                </c:pt>
                <c:pt idx="21">
                  <c:v>122865</c:v>
                </c:pt>
                <c:pt idx="22">
                  <c:v>123985</c:v>
                </c:pt>
                <c:pt idx="23">
                  <c:v>128216</c:v>
                </c:pt>
                <c:pt idx="24">
                  <c:v>90344</c:v>
                </c:pt>
                <c:pt idx="25">
                  <c:v>89316</c:v>
                </c:pt>
                <c:pt idx="26">
                  <c:v>82941</c:v>
                </c:pt>
                <c:pt idx="27">
                  <c:v>129561</c:v>
                </c:pt>
                <c:pt idx="28">
                  <c:v>136030</c:v>
                </c:pt>
              </c:numCache>
            </c:numRef>
          </c:yVal>
        </c:ser>
        <c:ser>
          <c:idx val="1"/>
          <c:order val="1"/>
          <c:tx>
            <c:v>Avg Speed (AM)</c:v>
          </c:tx>
          <c:marker>
            <c:symbol val="none"/>
          </c:marker>
          <c:xVal>
            <c:numRef>
              <c:f>Sheet1!$H$3:$H$31</c:f>
              <c:numCache>
                <c:formatCode>m/d/yyyy</c:formatCode>
                <c:ptCount val="29"/>
                <c:pt idx="0">
                  <c:v>41576</c:v>
                </c:pt>
                <c:pt idx="1">
                  <c:v>41577</c:v>
                </c:pt>
                <c:pt idx="2">
                  <c:v>41578</c:v>
                </c:pt>
                <c:pt idx="3">
                  <c:v>41579</c:v>
                </c:pt>
                <c:pt idx="4">
                  <c:v>41580</c:v>
                </c:pt>
                <c:pt idx="5">
                  <c:v>41581</c:v>
                </c:pt>
                <c:pt idx="6">
                  <c:v>41582</c:v>
                </c:pt>
                <c:pt idx="7">
                  <c:v>41583</c:v>
                </c:pt>
                <c:pt idx="8">
                  <c:v>41584</c:v>
                </c:pt>
                <c:pt idx="9">
                  <c:v>41585</c:v>
                </c:pt>
                <c:pt idx="10">
                  <c:v>41586</c:v>
                </c:pt>
                <c:pt idx="11">
                  <c:v>41587</c:v>
                </c:pt>
                <c:pt idx="12">
                  <c:v>41588</c:v>
                </c:pt>
                <c:pt idx="13">
                  <c:v>41589</c:v>
                </c:pt>
                <c:pt idx="14">
                  <c:v>41590</c:v>
                </c:pt>
                <c:pt idx="15">
                  <c:v>41591</c:v>
                </c:pt>
                <c:pt idx="16">
                  <c:v>41592</c:v>
                </c:pt>
                <c:pt idx="17">
                  <c:v>41593</c:v>
                </c:pt>
                <c:pt idx="18">
                  <c:v>41594</c:v>
                </c:pt>
                <c:pt idx="19">
                  <c:v>41595</c:v>
                </c:pt>
                <c:pt idx="20">
                  <c:v>41596</c:v>
                </c:pt>
                <c:pt idx="21">
                  <c:v>41597</c:v>
                </c:pt>
                <c:pt idx="22">
                  <c:v>41598</c:v>
                </c:pt>
                <c:pt idx="23">
                  <c:v>41599</c:v>
                </c:pt>
                <c:pt idx="24">
                  <c:v>41600</c:v>
                </c:pt>
                <c:pt idx="25">
                  <c:v>41601</c:v>
                </c:pt>
                <c:pt idx="26">
                  <c:v>41602</c:v>
                </c:pt>
                <c:pt idx="27">
                  <c:v>41603</c:v>
                </c:pt>
                <c:pt idx="28">
                  <c:v>41604</c:v>
                </c:pt>
              </c:numCache>
            </c:numRef>
          </c:xVal>
          <c:yVal>
            <c:numRef>
              <c:f>Sheet1!$P$3:$P$31</c:f>
              <c:numCache>
                <c:formatCode>General</c:formatCode>
                <c:ptCount val="29"/>
                <c:pt idx="0">
                  <c:v>54.47954428927644</c:v>
                </c:pt>
                <c:pt idx="1">
                  <c:v>51.181070173971221</c:v>
                </c:pt>
                <c:pt idx="2">
                  <c:v>60.46208138285413</c:v>
                </c:pt>
                <c:pt idx="3">
                  <c:v>51.31213807989873</c:v>
                </c:pt>
                <c:pt idx="4">
                  <c:v>64.41593636511584</c:v>
                </c:pt>
                <c:pt idx="5">
                  <c:v>64.348099136480883</c:v>
                </c:pt>
                <c:pt idx="6">
                  <c:v>51.683735790477357</c:v>
                </c:pt>
                <c:pt idx="7">
                  <c:v>53.863355309479616</c:v>
                </c:pt>
                <c:pt idx="8">
                  <c:v>52.054651326933936</c:v>
                </c:pt>
                <c:pt idx="9">
                  <c:v>52.338779470363605</c:v>
                </c:pt>
                <c:pt idx="10">
                  <c:v>53.897283378642257</c:v>
                </c:pt>
                <c:pt idx="11">
                  <c:v>65.149135446685875</c:v>
                </c:pt>
                <c:pt idx="12">
                  <c:v>64.109737060838881</c:v>
                </c:pt>
                <c:pt idx="13">
                  <c:v>65.352514778794813</c:v>
                </c:pt>
                <c:pt idx="14">
                  <c:v>44.509340944473273</c:v>
                </c:pt>
                <c:pt idx="15">
                  <c:v>48.520270600900375</c:v>
                </c:pt>
                <c:pt idx="16">
                  <c:v>52.796716814437531</c:v>
                </c:pt>
                <c:pt idx="17">
                  <c:v>57.734695655754109</c:v>
                </c:pt>
                <c:pt idx="18">
                  <c:v>65.995844928880643</c:v>
                </c:pt>
                <c:pt idx="19">
                  <c:v>64.164365925184171</c:v>
                </c:pt>
                <c:pt idx="20">
                  <c:v>45.994053371403467</c:v>
                </c:pt>
                <c:pt idx="21">
                  <c:v>47.096008968479886</c:v>
                </c:pt>
                <c:pt idx="22">
                  <c:v>49.010537804396073</c:v>
                </c:pt>
                <c:pt idx="23">
                  <c:v>39.005276090756226</c:v>
                </c:pt>
                <c:pt idx="24">
                  <c:v>37.03114155487647</c:v>
                </c:pt>
                <c:pt idx="25">
                  <c:v>52.322816044907029</c:v>
                </c:pt>
                <c:pt idx="26">
                  <c:v>62.582326905063248</c:v>
                </c:pt>
                <c:pt idx="27">
                  <c:v>49.298043095195993</c:v>
                </c:pt>
                <c:pt idx="28">
                  <c:v>56.680719339622641</c:v>
                </c:pt>
              </c:numCache>
            </c:numRef>
          </c:yVal>
        </c:ser>
        <c:ser>
          <c:idx val="2"/>
          <c:order val="2"/>
          <c:tx>
            <c:v>Avg. Speed (PM)</c:v>
          </c:tx>
          <c:marker>
            <c:symbol val="none"/>
          </c:marker>
          <c:xVal>
            <c:numRef>
              <c:f>Sheet1!$H$3:$H$31</c:f>
              <c:numCache>
                <c:formatCode>m/d/yyyy</c:formatCode>
                <c:ptCount val="29"/>
                <c:pt idx="0">
                  <c:v>41576</c:v>
                </c:pt>
                <c:pt idx="1">
                  <c:v>41577</c:v>
                </c:pt>
                <c:pt idx="2">
                  <c:v>41578</c:v>
                </c:pt>
                <c:pt idx="3">
                  <c:v>41579</c:v>
                </c:pt>
                <c:pt idx="4">
                  <c:v>41580</c:v>
                </c:pt>
                <c:pt idx="5">
                  <c:v>41581</c:v>
                </c:pt>
                <c:pt idx="6">
                  <c:v>41582</c:v>
                </c:pt>
                <c:pt idx="7">
                  <c:v>41583</c:v>
                </c:pt>
                <c:pt idx="8">
                  <c:v>41584</c:v>
                </c:pt>
                <c:pt idx="9">
                  <c:v>41585</c:v>
                </c:pt>
                <c:pt idx="10">
                  <c:v>41586</c:v>
                </c:pt>
                <c:pt idx="11">
                  <c:v>41587</c:v>
                </c:pt>
                <c:pt idx="12">
                  <c:v>41588</c:v>
                </c:pt>
                <c:pt idx="13">
                  <c:v>41589</c:v>
                </c:pt>
                <c:pt idx="14">
                  <c:v>41590</c:v>
                </c:pt>
                <c:pt idx="15">
                  <c:v>41591</c:v>
                </c:pt>
                <c:pt idx="16">
                  <c:v>41592</c:v>
                </c:pt>
                <c:pt idx="17">
                  <c:v>41593</c:v>
                </c:pt>
                <c:pt idx="18">
                  <c:v>41594</c:v>
                </c:pt>
                <c:pt idx="19">
                  <c:v>41595</c:v>
                </c:pt>
                <c:pt idx="20">
                  <c:v>41596</c:v>
                </c:pt>
                <c:pt idx="21">
                  <c:v>41597</c:v>
                </c:pt>
                <c:pt idx="22">
                  <c:v>41598</c:v>
                </c:pt>
                <c:pt idx="23">
                  <c:v>41599</c:v>
                </c:pt>
                <c:pt idx="24">
                  <c:v>41600</c:v>
                </c:pt>
                <c:pt idx="25">
                  <c:v>41601</c:v>
                </c:pt>
                <c:pt idx="26">
                  <c:v>41602</c:v>
                </c:pt>
                <c:pt idx="27">
                  <c:v>41603</c:v>
                </c:pt>
                <c:pt idx="28">
                  <c:v>41604</c:v>
                </c:pt>
              </c:numCache>
            </c:numRef>
          </c:xVal>
          <c:yVal>
            <c:numRef>
              <c:f>Sheet1!$R$3:$R$31</c:f>
              <c:numCache>
                <c:formatCode>General</c:formatCode>
                <c:ptCount val="29"/>
                <c:pt idx="0">
                  <c:v>61.605557961918571</c:v>
                </c:pt>
                <c:pt idx="1">
                  <c:v>53.865741631074044</c:v>
                </c:pt>
                <c:pt idx="2">
                  <c:v>57.237672583826431</c:v>
                </c:pt>
                <c:pt idx="3">
                  <c:v>54.826895476647422</c:v>
                </c:pt>
                <c:pt idx="4">
                  <c:v>59.776550776550778</c:v>
                </c:pt>
                <c:pt idx="5">
                  <c:v>63.42574409127954</c:v>
                </c:pt>
                <c:pt idx="6">
                  <c:v>59.806977002767908</c:v>
                </c:pt>
                <c:pt idx="7">
                  <c:v>59.019858334321796</c:v>
                </c:pt>
                <c:pt idx="8">
                  <c:v>57.495789975415178</c:v>
                </c:pt>
                <c:pt idx="9">
                  <c:v>52.595819332322833</c:v>
                </c:pt>
                <c:pt idx="10">
                  <c:v>40.040847665847664</c:v>
                </c:pt>
                <c:pt idx="11">
                  <c:v>59.875973960310091</c:v>
                </c:pt>
                <c:pt idx="12">
                  <c:v>60.556347748650303</c:v>
                </c:pt>
                <c:pt idx="13">
                  <c:v>57.722692903426847</c:v>
                </c:pt>
                <c:pt idx="14">
                  <c:v>51.171278121805699</c:v>
                </c:pt>
                <c:pt idx="15">
                  <c:v>48.746368023850756</c:v>
                </c:pt>
                <c:pt idx="16">
                  <c:v>54.690870663962016</c:v>
                </c:pt>
                <c:pt idx="17">
                  <c:v>53.001674188670009</c:v>
                </c:pt>
                <c:pt idx="18">
                  <c:v>62.125868725868727</c:v>
                </c:pt>
                <c:pt idx="19">
                  <c:v>60.869353587013215</c:v>
                </c:pt>
                <c:pt idx="20">
                  <c:v>57.502642269886692</c:v>
                </c:pt>
                <c:pt idx="21">
                  <c:v>56.270251580611173</c:v>
                </c:pt>
                <c:pt idx="22">
                  <c:v>46.786332099907497</c:v>
                </c:pt>
                <c:pt idx="23">
                  <c:v>52.248167157257157</c:v>
                </c:pt>
                <c:pt idx="24">
                  <c:v>42.74165367453363</c:v>
                </c:pt>
                <c:pt idx="25">
                  <c:v>60.037743493844474</c:v>
                </c:pt>
                <c:pt idx="26">
                  <c:v>61.301459336393833</c:v>
                </c:pt>
                <c:pt idx="27">
                  <c:v>53.142458427831386</c:v>
                </c:pt>
                <c:pt idx="28">
                  <c:v>53.261471249791605</c:v>
                </c:pt>
              </c:numCache>
            </c:numRef>
          </c:yVal>
        </c:ser>
        <c:axId val="88891776"/>
        <c:axId val="88893696"/>
      </c:scatterChart>
      <c:valAx>
        <c:axId val="88891776"/>
        <c:scaling>
          <c:orientation val="minMax"/>
        </c:scaling>
        <c:axPos val="b"/>
        <c:title>
          <c:layout/>
        </c:title>
        <c:numFmt formatCode="m/d/yyyy" sourceLinked="1"/>
        <c:majorTickMark val="none"/>
        <c:tickLblPos val="nextTo"/>
        <c:crossAx val="88893696"/>
        <c:crosses val="autoZero"/>
        <c:crossBetween val="midCat"/>
      </c:valAx>
      <c:valAx>
        <c:axId val="88893696"/>
        <c:scaling>
          <c:orientation val="minMax"/>
        </c:scaling>
        <c:axPos val="l"/>
        <c:majorGridlines/>
        <c:title>
          <c:layout/>
        </c:title>
        <c:numFmt formatCode="_(* #,##0_);_(* \(#,##0\);_(* &quot;-&quot;??_);_(@_)" sourceLinked="1"/>
        <c:majorTickMark val="none"/>
        <c:tickLblPos val="nextTo"/>
        <c:crossAx val="8889177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333375</xdr:colOff>
      <xdr:row>0</xdr:row>
      <xdr:rowOff>171450</xdr:rowOff>
    </xdr:from>
    <xdr:to>
      <xdr:col>27</xdr:col>
      <xdr:colOff>28575</xdr:colOff>
      <xdr:row>15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topLeftCell="G21" workbookViewId="0">
      <selection activeCell="M34" sqref="M34"/>
    </sheetView>
  </sheetViews>
  <sheetFormatPr defaultRowHeight="15"/>
  <cols>
    <col min="1" max="1" width="11.140625" customWidth="1"/>
    <col min="4" max="4" width="12.7109375" customWidth="1"/>
    <col min="5" max="5" width="11.5703125" customWidth="1"/>
    <col min="6" max="6" width="12" customWidth="1"/>
    <col min="7" max="7" width="10.5703125" customWidth="1"/>
    <col min="8" max="8" width="13" customWidth="1"/>
    <col min="9" max="10" width="12.42578125" customWidth="1"/>
    <col min="11" max="11" width="12.5703125" customWidth="1"/>
    <col min="12" max="12" width="12" customWidth="1"/>
    <col min="13" max="13" width="13.42578125" customWidth="1"/>
    <col min="14" max="14" width="15.85546875" customWidth="1"/>
    <col min="15" max="15" width="16" customWidth="1"/>
    <col min="16" max="17" width="15.5703125" customWidth="1"/>
  </cols>
  <sheetData>
    <row r="1" spans="1:18">
      <c r="A1" t="s">
        <v>6</v>
      </c>
      <c r="H1" t="s">
        <v>7</v>
      </c>
    </row>
    <row r="2" spans="1:18">
      <c r="A2" t="s">
        <v>0</v>
      </c>
      <c r="B2" t="s">
        <v>1</v>
      </c>
      <c r="C2" t="s">
        <v>2</v>
      </c>
      <c r="D2" t="s">
        <v>3</v>
      </c>
      <c r="E2" t="s">
        <v>8</v>
      </c>
      <c r="F2" t="s">
        <v>16</v>
      </c>
      <c r="G2" t="s">
        <v>9</v>
      </c>
      <c r="H2" t="s">
        <v>0</v>
      </c>
      <c r="I2" t="s">
        <v>1</v>
      </c>
      <c r="J2" t="s">
        <v>2</v>
      </c>
      <c r="K2" t="s">
        <v>3</v>
      </c>
      <c r="L2" t="s">
        <v>8</v>
      </c>
      <c r="M2" t="s">
        <v>16</v>
      </c>
      <c r="N2" t="s">
        <v>9</v>
      </c>
      <c r="O2" t="s">
        <v>12</v>
      </c>
      <c r="P2" t="s">
        <v>10</v>
      </c>
      <c r="Q2" t="s">
        <v>17</v>
      </c>
      <c r="R2" t="s">
        <v>11</v>
      </c>
    </row>
    <row r="3" spans="1:18">
      <c r="A3" s="1">
        <v>41576</v>
      </c>
      <c r="B3" t="s">
        <v>4</v>
      </c>
      <c r="C3" t="s">
        <v>5</v>
      </c>
      <c r="D3" s="2">
        <v>67574</v>
      </c>
      <c r="E3" s="3">
        <v>63.0478515625</v>
      </c>
      <c r="F3" s="3">
        <v>66.897208121827404</v>
      </c>
      <c r="G3" s="3">
        <v>60.58864628820961</v>
      </c>
      <c r="H3" s="1">
        <v>41576</v>
      </c>
      <c r="I3" t="s">
        <v>4</v>
      </c>
      <c r="J3" t="s">
        <v>5</v>
      </c>
      <c r="K3" s="2">
        <v>66168</v>
      </c>
      <c r="L3" s="3">
        <v>45.91123701605288</v>
      </c>
      <c r="M3" s="3">
        <v>61.715196599362379</v>
      </c>
      <c r="N3" s="3">
        <v>62.622469635627532</v>
      </c>
      <c r="O3" s="2">
        <f>+K3+D3</f>
        <v>133742</v>
      </c>
      <c r="P3">
        <f>(+L3+E3)/2</f>
        <v>54.47954428927644</v>
      </c>
      <c r="R3">
        <f>(+N3+G3)/2</f>
        <v>61.605557961918571</v>
      </c>
    </row>
    <row r="4" spans="1:18">
      <c r="A4" s="1">
        <v>41577</v>
      </c>
      <c r="B4" t="s">
        <v>4</v>
      </c>
      <c r="C4" t="s">
        <v>5</v>
      </c>
      <c r="D4" s="2">
        <v>67759</v>
      </c>
      <c r="E4" s="3">
        <v>64.887755102040813</v>
      </c>
      <c r="F4" s="3">
        <v>66.778457772337816</v>
      </c>
      <c r="G4" s="3">
        <v>49.748223350253809</v>
      </c>
      <c r="H4" s="1">
        <v>41577</v>
      </c>
      <c r="I4" t="s">
        <v>4</v>
      </c>
      <c r="J4" t="s">
        <v>5</v>
      </c>
      <c r="K4" s="2">
        <v>68881</v>
      </c>
      <c r="L4" s="3">
        <v>37.474385245901637</v>
      </c>
      <c r="M4" s="3">
        <v>61.222471910112361</v>
      </c>
      <c r="N4" s="3">
        <v>57.983259911894272</v>
      </c>
      <c r="O4" s="2">
        <f>+K4+D4</f>
        <v>136640</v>
      </c>
      <c r="P4">
        <f>(+L4+E4)/2</f>
        <v>51.181070173971221</v>
      </c>
      <c r="R4">
        <f>(+N4+G4)/2</f>
        <v>53.865741631074044</v>
      </c>
    </row>
    <row r="5" spans="1:18">
      <c r="A5" s="1">
        <v>41578</v>
      </c>
      <c r="B5" t="s">
        <v>4</v>
      </c>
      <c r="C5" t="s">
        <v>5</v>
      </c>
      <c r="D5" s="2">
        <v>66257</v>
      </c>
      <c r="E5" s="3">
        <v>65.720489977728292</v>
      </c>
      <c r="F5" s="3">
        <v>66.465822784810129</v>
      </c>
      <c r="G5" s="3">
        <v>54.628205128205131</v>
      </c>
      <c r="H5" s="1">
        <v>41578</v>
      </c>
      <c r="I5" t="s">
        <v>4</v>
      </c>
      <c r="J5" t="s">
        <v>5</v>
      </c>
      <c r="K5" s="2">
        <v>69531</v>
      </c>
      <c r="L5" s="3">
        <v>55.203672787979968</v>
      </c>
      <c r="M5" s="3">
        <v>64.074807480748078</v>
      </c>
      <c r="N5" s="3">
        <v>59.84714003944773</v>
      </c>
      <c r="O5" s="2">
        <f>+K5+D5</f>
        <v>135788</v>
      </c>
      <c r="P5">
        <f>(+L5+E5)/2</f>
        <v>60.46208138285413</v>
      </c>
      <c r="R5">
        <f>(+N5+G5)/2</f>
        <v>57.237672583826431</v>
      </c>
    </row>
    <row r="6" spans="1:18">
      <c r="A6" s="1">
        <v>41579</v>
      </c>
      <c r="B6" t="s">
        <v>4</v>
      </c>
      <c r="C6" t="s">
        <v>5</v>
      </c>
      <c r="D6" s="2">
        <v>72349</v>
      </c>
      <c r="E6" s="3">
        <v>62.91968325791855</v>
      </c>
      <c r="F6" s="3">
        <v>66.153558052434462</v>
      </c>
      <c r="G6" s="3">
        <v>59.448811700182816</v>
      </c>
      <c r="H6" s="1">
        <v>41579</v>
      </c>
      <c r="I6" t="s">
        <v>4</v>
      </c>
      <c r="J6" t="s">
        <v>5</v>
      </c>
      <c r="K6" s="2">
        <v>73991</v>
      </c>
      <c r="L6" s="3">
        <v>39.704592901878911</v>
      </c>
      <c r="M6" s="3">
        <v>63.879081015719471</v>
      </c>
      <c r="N6" s="3">
        <v>50.204979253112036</v>
      </c>
      <c r="O6" s="2">
        <f>+K6+D6</f>
        <v>146340</v>
      </c>
      <c r="P6">
        <f>(+L6+E6)/2</f>
        <v>51.31213807989873</v>
      </c>
      <c r="R6">
        <f>(+N6+G6)/2</f>
        <v>54.826895476647422</v>
      </c>
    </row>
    <row r="7" spans="1:18">
      <c r="A7" s="1">
        <v>41580</v>
      </c>
      <c r="B7" t="s">
        <v>4</v>
      </c>
      <c r="C7" t="s">
        <v>5</v>
      </c>
      <c r="D7" s="2">
        <v>59816</v>
      </c>
      <c r="E7" s="3">
        <v>66.479740680713121</v>
      </c>
      <c r="F7" s="3">
        <v>66.842878120411157</v>
      </c>
      <c r="G7" s="3">
        <v>66.155067155067158</v>
      </c>
      <c r="H7" s="1">
        <v>41580</v>
      </c>
      <c r="I7" t="s">
        <v>4</v>
      </c>
      <c r="J7" t="s">
        <v>5</v>
      </c>
      <c r="K7" s="2">
        <v>60596</v>
      </c>
      <c r="L7" s="3">
        <v>62.352132049518566</v>
      </c>
      <c r="M7" s="3">
        <v>63.548965517241378</v>
      </c>
      <c r="N7" s="3">
        <v>53.398034398034397</v>
      </c>
      <c r="O7" s="2">
        <f>+K7+D7</f>
        <v>120412</v>
      </c>
      <c r="P7">
        <f>(+L7+E7)/2</f>
        <v>64.41593636511584</v>
      </c>
      <c r="R7">
        <f>(+N7+G7)/2</f>
        <v>59.776550776550778</v>
      </c>
    </row>
    <row r="8" spans="1:18">
      <c r="A8" s="1">
        <v>41581</v>
      </c>
      <c r="B8" t="s">
        <v>4</v>
      </c>
      <c r="C8" t="s">
        <v>5</v>
      </c>
      <c r="D8" s="2">
        <v>50771</v>
      </c>
      <c r="E8" s="3">
        <v>65.567567567567565</v>
      </c>
      <c r="F8" s="3">
        <v>66.472803347280333</v>
      </c>
      <c r="G8" s="3">
        <v>67.696821515892424</v>
      </c>
      <c r="H8" s="1">
        <v>41581</v>
      </c>
      <c r="I8" t="s">
        <v>4</v>
      </c>
      <c r="J8" t="s">
        <v>5</v>
      </c>
      <c r="K8" s="2">
        <v>50171</v>
      </c>
      <c r="L8" s="3">
        <v>63.128630705394194</v>
      </c>
      <c r="M8" s="3">
        <v>65.551056338028175</v>
      </c>
      <c r="N8" s="3">
        <v>59.154666666666664</v>
      </c>
      <c r="O8" s="2">
        <f>+K8+D8</f>
        <v>100942</v>
      </c>
      <c r="P8">
        <f>(+L8+E8)/2</f>
        <v>64.348099136480883</v>
      </c>
      <c r="R8">
        <f>(+N8+G8)/2</f>
        <v>63.42574409127954</v>
      </c>
    </row>
    <row r="9" spans="1:18">
      <c r="A9" s="1">
        <v>41582</v>
      </c>
      <c r="B9" t="s">
        <v>4</v>
      </c>
      <c r="C9" t="s">
        <v>5</v>
      </c>
      <c r="D9" s="2">
        <v>67406</v>
      </c>
      <c r="E9" s="3">
        <v>65.793667007150148</v>
      </c>
      <c r="F9" s="3">
        <v>66.344923504867879</v>
      </c>
      <c r="G9" s="3">
        <v>59.918350848827806</v>
      </c>
      <c r="H9" s="1">
        <v>41582</v>
      </c>
      <c r="I9" t="s">
        <v>4</v>
      </c>
      <c r="J9" t="s">
        <v>5</v>
      </c>
      <c r="K9" s="2">
        <v>64144</v>
      </c>
      <c r="L9" s="3">
        <v>37.573804573804573</v>
      </c>
      <c r="M9" s="3">
        <v>58.833663366336637</v>
      </c>
      <c r="N9" s="3">
        <v>59.695603156708003</v>
      </c>
      <c r="O9" s="2">
        <f>+K9+D9</f>
        <v>131550</v>
      </c>
      <c r="P9">
        <f>(+L9+E9)/2</f>
        <v>51.683735790477357</v>
      </c>
      <c r="R9">
        <f>(+N9+G9)/2</f>
        <v>59.806977002767908</v>
      </c>
    </row>
    <row r="10" spans="1:18">
      <c r="A10" s="1">
        <v>41583</v>
      </c>
      <c r="B10" t="s">
        <v>4</v>
      </c>
      <c r="C10" t="s">
        <v>5</v>
      </c>
      <c r="D10" s="2">
        <v>65791</v>
      </c>
      <c r="E10" s="3">
        <v>65.279651795429814</v>
      </c>
      <c r="F10" s="3">
        <v>66.063170441001191</v>
      </c>
      <c r="G10" s="3">
        <v>57.113752122241088</v>
      </c>
      <c r="H10" s="1">
        <v>41583</v>
      </c>
      <c r="I10" t="s">
        <v>4</v>
      </c>
      <c r="J10" t="s">
        <v>5</v>
      </c>
      <c r="K10" s="2">
        <v>66573</v>
      </c>
      <c r="L10" s="3">
        <v>42.44705882352941</v>
      </c>
      <c r="M10" s="3">
        <v>62.430861723446895</v>
      </c>
      <c r="N10" s="3">
        <v>60.925964546402504</v>
      </c>
      <c r="O10" s="2">
        <f>+K10+D10</f>
        <v>132364</v>
      </c>
      <c r="P10">
        <f>(+L10+E10)/2</f>
        <v>53.863355309479616</v>
      </c>
      <c r="R10">
        <f>(+N10+G10)/2</f>
        <v>59.019858334321796</v>
      </c>
    </row>
    <row r="11" spans="1:18">
      <c r="A11" s="1">
        <v>41584</v>
      </c>
      <c r="B11" t="s">
        <v>4</v>
      </c>
      <c r="C11" t="s">
        <v>5</v>
      </c>
      <c r="D11" s="2">
        <v>66759</v>
      </c>
      <c r="E11" s="3">
        <v>65.010389610389609</v>
      </c>
      <c r="F11" s="3">
        <v>66.358940397350992</v>
      </c>
      <c r="G11" s="3">
        <v>60.474737845567205</v>
      </c>
      <c r="H11" s="1">
        <v>41584</v>
      </c>
      <c r="I11" t="s">
        <v>4</v>
      </c>
      <c r="J11" t="s">
        <v>5</v>
      </c>
      <c r="K11" s="2">
        <v>68468</v>
      </c>
      <c r="L11" s="3">
        <v>39.098913043478262</v>
      </c>
      <c r="M11" s="3">
        <v>61.18371837183718</v>
      </c>
      <c r="N11" s="3">
        <v>54.516842105263159</v>
      </c>
      <c r="O11" s="2">
        <f>+K11+D11</f>
        <v>135227</v>
      </c>
      <c r="P11">
        <f>(+L11+E11)/2</f>
        <v>52.054651326933936</v>
      </c>
      <c r="R11">
        <f>(+N11+G11)/2</f>
        <v>57.495789975415178</v>
      </c>
    </row>
    <row r="12" spans="1:18">
      <c r="A12" s="1">
        <v>41585</v>
      </c>
      <c r="B12" t="s">
        <v>4</v>
      </c>
      <c r="C12" t="s">
        <v>5</v>
      </c>
      <c r="D12" s="2">
        <v>65051</v>
      </c>
      <c r="E12" s="3">
        <v>65.360672975814936</v>
      </c>
      <c r="F12" s="3">
        <v>65.85495283018868</v>
      </c>
      <c r="G12" s="3">
        <v>52.866174920969442</v>
      </c>
      <c r="H12" s="1">
        <v>41585</v>
      </c>
      <c r="I12" t="s">
        <v>4</v>
      </c>
      <c r="J12" t="s">
        <v>5</v>
      </c>
      <c r="K12" s="2">
        <v>70773</v>
      </c>
      <c r="L12" s="3">
        <v>39.316885964912281</v>
      </c>
      <c r="M12" s="3">
        <v>61.296566077003121</v>
      </c>
      <c r="N12" s="3">
        <v>52.325463743676224</v>
      </c>
      <c r="O12" s="2">
        <f>+K12+D12</f>
        <v>135824</v>
      </c>
      <c r="P12">
        <f>(+L12+E12)/2</f>
        <v>52.338779470363605</v>
      </c>
      <c r="R12">
        <f>(+N12+G12)/2</f>
        <v>52.595819332322833</v>
      </c>
    </row>
    <row r="13" spans="1:18">
      <c r="A13" s="1">
        <v>41586</v>
      </c>
      <c r="B13" t="s">
        <v>4</v>
      </c>
      <c r="C13" t="s">
        <v>5</v>
      </c>
      <c r="D13" s="2">
        <v>66934</v>
      </c>
      <c r="E13" s="3">
        <v>65.061913696060031</v>
      </c>
      <c r="F13" s="3">
        <v>65.729624838292366</v>
      </c>
      <c r="G13" s="3">
        <v>29.022727272727273</v>
      </c>
      <c r="H13" s="1">
        <v>41586</v>
      </c>
      <c r="I13" t="s">
        <v>4</v>
      </c>
      <c r="J13" t="s">
        <v>5</v>
      </c>
      <c r="K13" s="2">
        <v>74983</v>
      </c>
      <c r="L13" s="3">
        <v>42.732653061224489</v>
      </c>
      <c r="M13" s="3">
        <v>59.529718456725753</v>
      </c>
      <c r="N13" s="3">
        <v>51.058968058968055</v>
      </c>
      <c r="O13" s="2">
        <f>+K13+D13</f>
        <v>141917</v>
      </c>
      <c r="P13">
        <f>(+L13+E13)/2</f>
        <v>53.897283378642257</v>
      </c>
      <c r="R13">
        <f>(+N13+G13)/2</f>
        <v>40.040847665847664</v>
      </c>
    </row>
    <row r="14" spans="1:18">
      <c r="A14" s="1">
        <v>41587</v>
      </c>
      <c r="B14" t="s">
        <v>4</v>
      </c>
      <c r="C14" t="s">
        <v>5</v>
      </c>
      <c r="D14" s="2">
        <v>61751</v>
      </c>
      <c r="E14" s="3">
        <v>67</v>
      </c>
      <c r="F14" s="3">
        <v>65.871491875923184</v>
      </c>
      <c r="G14" s="3">
        <v>65.886540600667402</v>
      </c>
      <c r="H14" s="1">
        <v>41587</v>
      </c>
      <c r="I14" t="s">
        <v>4</v>
      </c>
      <c r="J14" t="s">
        <v>5</v>
      </c>
      <c r="K14" s="2">
        <v>59920</v>
      </c>
      <c r="L14" s="3">
        <v>63.298270893371757</v>
      </c>
      <c r="M14" s="3">
        <v>64.109722222222217</v>
      </c>
      <c r="N14" s="3">
        <v>53.865407319952773</v>
      </c>
      <c r="O14" s="2">
        <f>+K14+D14</f>
        <v>121671</v>
      </c>
      <c r="P14">
        <f>(+L14+E14)/2</f>
        <v>65.149135446685875</v>
      </c>
      <c r="R14">
        <f>(+N14+G14)/2</f>
        <v>59.875973960310091</v>
      </c>
    </row>
    <row r="15" spans="1:18">
      <c r="A15" s="1">
        <v>41588</v>
      </c>
      <c r="B15" t="s">
        <v>4</v>
      </c>
      <c r="C15" t="s">
        <v>5</v>
      </c>
      <c r="D15" s="2">
        <v>49823</v>
      </c>
      <c r="E15" s="3">
        <v>65.308411214953267</v>
      </c>
      <c r="F15" s="3">
        <v>66.979381443298962</v>
      </c>
      <c r="G15" s="3">
        <v>66.381132075471697</v>
      </c>
      <c r="H15" s="1">
        <v>41588</v>
      </c>
      <c r="I15" t="s">
        <v>4</v>
      </c>
      <c r="J15" t="s">
        <v>5</v>
      </c>
      <c r="K15" s="2">
        <v>46832</v>
      </c>
      <c r="L15" s="3">
        <v>62.91106290672451</v>
      </c>
      <c r="M15" s="3">
        <v>62.845648604269293</v>
      </c>
      <c r="N15" s="3">
        <v>54.731563421828909</v>
      </c>
      <c r="O15" s="2">
        <f>+K15+D15</f>
        <v>96655</v>
      </c>
      <c r="P15">
        <f>(+L15+E15)/2</f>
        <v>64.109737060838881</v>
      </c>
      <c r="R15">
        <f>(+N15+G15)/2</f>
        <v>60.556347748650303</v>
      </c>
    </row>
    <row r="16" spans="1:18">
      <c r="A16" s="1">
        <v>41589</v>
      </c>
      <c r="B16" t="s">
        <v>4</v>
      </c>
      <c r="C16" t="s">
        <v>5</v>
      </c>
      <c r="D16" s="2">
        <v>60717</v>
      </c>
      <c r="E16" s="3">
        <v>66.645380434782609</v>
      </c>
      <c r="F16" s="3">
        <v>66.647302904564313</v>
      </c>
      <c r="G16" s="3">
        <v>63.271559633027522</v>
      </c>
      <c r="H16" s="1">
        <v>41589</v>
      </c>
      <c r="I16" t="s">
        <v>4</v>
      </c>
      <c r="J16" t="s">
        <v>5</v>
      </c>
      <c r="K16" s="2">
        <v>64006</v>
      </c>
      <c r="L16" s="3">
        <v>64.059649122807016</v>
      </c>
      <c r="M16" s="3">
        <v>58.679470198675496</v>
      </c>
      <c r="N16" s="3">
        <v>52.173826173826171</v>
      </c>
      <c r="O16" s="2">
        <f>+K16+D16</f>
        <v>124723</v>
      </c>
      <c r="P16">
        <f>(+L16+E16)/2</f>
        <v>65.352514778794813</v>
      </c>
      <c r="R16">
        <f>(+N16+G16)/2</f>
        <v>57.722692903426847</v>
      </c>
    </row>
    <row r="17" spans="1:18">
      <c r="A17" s="1">
        <v>41590</v>
      </c>
      <c r="B17" t="s">
        <v>4</v>
      </c>
      <c r="C17" t="s">
        <v>5</v>
      </c>
      <c r="D17" s="2">
        <v>48541</v>
      </c>
      <c r="E17" s="3">
        <v>66.872340425531917</v>
      </c>
      <c r="F17" s="3"/>
      <c r="G17" s="3">
        <v>49.928884026258203</v>
      </c>
      <c r="H17" s="1">
        <v>41590</v>
      </c>
      <c r="I17" t="s">
        <v>4</v>
      </c>
      <c r="J17" t="s">
        <v>5</v>
      </c>
      <c r="K17" s="2">
        <v>52866</v>
      </c>
      <c r="L17" s="3">
        <v>22.146341463414632</v>
      </c>
      <c r="M17" s="3"/>
      <c r="N17" s="3">
        <v>52.413672217353202</v>
      </c>
      <c r="O17" s="2">
        <f>+K17+D17</f>
        <v>101407</v>
      </c>
      <c r="P17">
        <f>(+L17+E17)/2</f>
        <v>44.509340944473273</v>
      </c>
      <c r="R17">
        <f>(+N17+G17)/2</f>
        <v>51.171278121805699</v>
      </c>
    </row>
    <row r="18" spans="1:18">
      <c r="A18" s="1">
        <v>41591</v>
      </c>
      <c r="B18" t="s">
        <v>4</v>
      </c>
      <c r="C18" t="s">
        <v>5</v>
      </c>
      <c r="D18" s="2">
        <v>52638</v>
      </c>
      <c r="E18" s="3">
        <v>65.227564102564102</v>
      </c>
      <c r="F18" s="3">
        <v>66.112721417069238</v>
      </c>
      <c r="G18" s="3">
        <v>43.724181360201513</v>
      </c>
      <c r="H18" s="1">
        <v>41591</v>
      </c>
      <c r="I18" t="s">
        <v>4</v>
      </c>
      <c r="J18" t="s">
        <v>5</v>
      </c>
      <c r="K18" s="2">
        <v>59705</v>
      </c>
      <c r="L18" s="3">
        <v>31.81297709923664</v>
      </c>
      <c r="M18" s="3">
        <v>54.603340292275576</v>
      </c>
      <c r="N18" s="3">
        <v>53.7685546875</v>
      </c>
      <c r="O18" s="2">
        <f>+K18+D18</f>
        <v>112343</v>
      </c>
      <c r="P18">
        <f>(+L18+E18)/2</f>
        <v>48.520270600900375</v>
      </c>
      <c r="R18">
        <f>(+N18+G18)/2</f>
        <v>48.746368023850756</v>
      </c>
    </row>
    <row r="19" spans="1:18">
      <c r="A19" s="1">
        <v>41592</v>
      </c>
      <c r="B19" t="s">
        <v>4</v>
      </c>
      <c r="C19" t="s">
        <v>5</v>
      </c>
      <c r="D19" s="2">
        <v>67800</v>
      </c>
      <c r="E19" s="3">
        <v>65.495967741935488</v>
      </c>
      <c r="F19" s="3">
        <v>66.516014234875442</v>
      </c>
      <c r="G19" s="3">
        <v>57.799462846911368</v>
      </c>
      <c r="H19" s="1">
        <v>41592</v>
      </c>
      <c r="I19" t="s">
        <v>4</v>
      </c>
      <c r="J19" t="s">
        <v>5</v>
      </c>
      <c r="K19" s="2">
        <v>67846</v>
      </c>
      <c r="L19" s="3">
        <v>40.097465886939574</v>
      </c>
      <c r="M19" s="3">
        <v>56.723374827109268</v>
      </c>
      <c r="N19" s="3">
        <v>51.582278481012658</v>
      </c>
      <c r="O19" s="2">
        <f>+K19+D19</f>
        <v>135646</v>
      </c>
      <c r="P19">
        <f>(+L19+E19)/2</f>
        <v>52.796716814437531</v>
      </c>
      <c r="R19">
        <f>(+N19+G19)/2</f>
        <v>54.690870663962016</v>
      </c>
    </row>
    <row r="20" spans="1:18">
      <c r="A20" s="1">
        <v>41593</v>
      </c>
      <c r="B20" t="s">
        <v>4</v>
      </c>
      <c r="C20" t="s">
        <v>5</v>
      </c>
      <c r="D20" s="2">
        <v>65271</v>
      </c>
      <c r="E20" s="3">
        <v>66.364692218350754</v>
      </c>
      <c r="F20" s="3">
        <v>66.142857142857139</v>
      </c>
      <c r="G20" s="3">
        <v>53.741784037558688</v>
      </c>
      <c r="H20" s="1">
        <v>41593</v>
      </c>
      <c r="I20" t="s">
        <v>4</v>
      </c>
      <c r="J20" t="s">
        <v>5</v>
      </c>
      <c r="K20" s="2">
        <v>67178</v>
      </c>
      <c r="L20" s="3">
        <v>49.104699093157464</v>
      </c>
      <c r="M20" s="3">
        <v>54.503867403314921</v>
      </c>
      <c r="N20" s="3">
        <v>52.26156433978133</v>
      </c>
      <c r="O20" s="2">
        <f>+K20+D20</f>
        <v>132449</v>
      </c>
      <c r="P20">
        <f>(+L20+E20)/2</f>
        <v>57.734695655754109</v>
      </c>
      <c r="R20">
        <f>(+N20+G20)/2</f>
        <v>53.001674188670009</v>
      </c>
    </row>
    <row r="21" spans="1:18">
      <c r="A21" s="1">
        <v>41594</v>
      </c>
      <c r="B21" t="s">
        <v>4</v>
      </c>
      <c r="C21" t="s">
        <v>5</v>
      </c>
      <c r="D21" s="2">
        <v>57005</v>
      </c>
      <c r="E21" s="3">
        <v>65.406462585034021</v>
      </c>
      <c r="F21" s="3">
        <v>67.566210045662103</v>
      </c>
      <c r="G21" s="3">
        <v>65.657142857142858</v>
      </c>
      <c r="H21" s="1">
        <v>41594</v>
      </c>
      <c r="I21" t="s">
        <v>4</v>
      </c>
      <c r="J21" t="s">
        <v>5</v>
      </c>
      <c r="K21" s="2">
        <v>56752</v>
      </c>
      <c r="L21" s="3">
        <v>66.585227272727266</v>
      </c>
      <c r="M21" s="3">
        <v>64.019786910197865</v>
      </c>
      <c r="N21" s="3">
        <v>58.594594594594597</v>
      </c>
      <c r="O21" s="2">
        <f>+K21+D21</f>
        <v>113757</v>
      </c>
      <c r="P21">
        <f>(+L21+E21)/2</f>
        <v>65.995844928880643</v>
      </c>
      <c r="R21">
        <f>(+N21+G21)/2</f>
        <v>62.125868725868727</v>
      </c>
    </row>
    <row r="22" spans="1:18">
      <c r="A22" s="1">
        <v>41595</v>
      </c>
      <c r="B22" t="s">
        <v>4</v>
      </c>
      <c r="C22" t="s">
        <v>5</v>
      </c>
      <c r="D22" s="2">
        <v>43642</v>
      </c>
      <c r="E22" s="3">
        <v>63.656891495601172</v>
      </c>
      <c r="F22" s="3">
        <v>61.215384615384615</v>
      </c>
      <c r="G22" s="3">
        <v>64.922165820642974</v>
      </c>
      <c r="H22" s="1">
        <v>41595</v>
      </c>
      <c r="I22" t="s">
        <v>4</v>
      </c>
      <c r="J22" t="s">
        <v>5</v>
      </c>
      <c r="K22" s="2">
        <v>43524</v>
      </c>
      <c r="L22" s="3">
        <v>64.671840354767184</v>
      </c>
      <c r="M22" s="3">
        <v>60.354037267080749</v>
      </c>
      <c r="N22" s="3">
        <v>56.816541353383457</v>
      </c>
      <c r="O22" s="2">
        <f>+K22+D22</f>
        <v>87166</v>
      </c>
      <c r="P22">
        <f>(+L22+E22)/2</f>
        <v>64.164365925184171</v>
      </c>
      <c r="R22">
        <f>(+N22+G22)/2</f>
        <v>60.869353587013215</v>
      </c>
    </row>
    <row r="23" spans="1:18">
      <c r="A23" s="1">
        <v>41596</v>
      </c>
      <c r="B23" t="s">
        <v>4</v>
      </c>
      <c r="C23" t="s">
        <v>5</v>
      </c>
      <c r="D23" s="2">
        <v>61587</v>
      </c>
      <c r="E23" s="3">
        <v>61.081210191082803</v>
      </c>
      <c r="F23" s="3">
        <v>63.711934156378604</v>
      </c>
      <c r="G23" s="3">
        <v>60.536964980544745</v>
      </c>
      <c r="H23" s="1">
        <v>41596</v>
      </c>
      <c r="I23" t="s">
        <v>4</v>
      </c>
      <c r="J23" t="s">
        <v>5</v>
      </c>
      <c r="K23" s="2">
        <v>64737</v>
      </c>
      <c r="L23" s="3">
        <v>30.906896551724138</v>
      </c>
      <c r="M23" s="3">
        <v>54.58128973660309</v>
      </c>
      <c r="N23" s="3">
        <v>54.468319559228647</v>
      </c>
      <c r="O23" s="2">
        <f>+K23+D23</f>
        <v>126324</v>
      </c>
      <c r="P23">
        <f>(+L23+E23)/2</f>
        <v>45.994053371403467</v>
      </c>
      <c r="R23">
        <f>(+N23+G23)/2</f>
        <v>57.502642269886692</v>
      </c>
    </row>
    <row r="24" spans="1:18">
      <c r="A24" s="1">
        <v>41597</v>
      </c>
      <c r="B24" t="s">
        <v>4</v>
      </c>
      <c r="C24" t="s">
        <v>5</v>
      </c>
      <c r="D24" s="2">
        <v>60502</v>
      </c>
      <c r="E24" s="3">
        <v>64.353620146904518</v>
      </c>
      <c r="F24" s="3">
        <v>64.723237597911222</v>
      </c>
      <c r="G24" s="3">
        <v>57.694349315068493</v>
      </c>
      <c r="H24" s="1">
        <v>41597</v>
      </c>
      <c r="I24" t="s">
        <v>4</v>
      </c>
      <c r="J24" t="s">
        <v>5</v>
      </c>
      <c r="K24" s="2">
        <v>62363</v>
      </c>
      <c r="L24" s="3">
        <v>29.83839779005525</v>
      </c>
      <c r="M24" s="3">
        <v>51.271760154738878</v>
      </c>
      <c r="N24" s="3">
        <v>54.846153846153847</v>
      </c>
      <c r="O24" s="2">
        <f>+K24+D24</f>
        <v>122865</v>
      </c>
      <c r="P24">
        <f>(+L24+E24)/2</f>
        <v>47.096008968479886</v>
      </c>
      <c r="R24">
        <f>(+N24+G24)/2</f>
        <v>56.270251580611173</v>
      </c>
    </row>
    <row r="25" spans="1:18">
      <c r="A25" s="1">
        <v>41598</v>
      </c>
      <c r="B25" t="s">
        <v>4</v>
      </c>
      <c r="C25" t="s">
        <v>5</v>
      </c>
      <c r="D25" s="2">
        <v>58042</v>
      </c>
      <c r="E25" s="3">
        <v>64.896216216216217</v>
      </c>
      <c r="F25" s="3">
        <v>63.784753363228702</v>
      </c>
      <c r="G25" s="3">
        <v>41.815217391304351</v>
      </c>
      <c r="H25" s="1">
        <v>41598</v>
      </c>
      <c r="I25" t="s">
        <v>4</v>
      </c>
      <c r="J25" t="s">
        <v>5</v>
      </c>
      <c r="K25" s="2">
        <v>65943</v>
      </c>
      <c r="L25" s="3">
        <v>33.124859392575928</v>
      </c>
      <c r="M25" s="3">
        <v>41.329434697855753</v>
      </c>
      <c r="N25" s="3">
        <v>51.757446808510636</v>
      </c>
      <c r="O25" s="2">
        <f>+K25+D25</f>
        <v>123985</v>
      </c>
      <c r="P25">
        <f>(+L25+E25)/2</f>
        <v>49.010537804396073</v>
      </c>
      <c r="R25">
        <f>(+N25+G25)/2</f>
        <v>46.786332099907497</v>
      </c>
    </row>
    <row r="26" spans="1:18">
      <c r="A26" s="1">
        <v>41599</v>
      </c>
      <c r="B26" t="s">
        <v>4</v>
      </c>
      <c r="C26" t="s">
        <v>5</v>
      </c>
      <c r="D26" s="2">
        <v>61321</v>
      </c>
      <c r="E26" s="3">
        <v>55.103830645161288</v>
      </c>
      <c r="F26" s="3">
        <v>64.661725067385447</v>
      </c>
      <c r="G26" s="3">
        <v>51.683366733466933</v>
      </c>
      <c r="H26" s="1">
        <v>41599</v>
      </c>
      <c r="I26" t="s">
        <v>4</v>
      </c>
      <c r="J26" t="s">
        <v>5</v>
      </c>
      <c r="K26" s="2">
        <v>66895</v>
      </c>
      <c r="L26" s="3">
        <v>22.906721536351167</v>
      </c>
      <c r="M26" s="3">
        <v>56.528662420382169</v>
      </c>
      <c r="N26" s="3">
        <v>52.812967581047381</v>
      </c>
      <c r="O26" s="2">
        <f>+K26+D26</f>
        <v>128216</v>
      </c>
      <c r="P26">
        <f>(+L26+E26)/2</f>
        <v>39.005276090756226</v>
      </c>
      <c r="R26">
        <f>(+N26+G26)/2</f>
        <v>52.248167157257157</v>
      </c>
    </row>
    <row r="27" spans="1:18">
      <c r="A27" s="1">
        <v>41600</v>
      </c>
      <c r="B27" t="s">
        <v>4</v>
      </c>
      <c r="C27" t="s">
        <v>5</v>
      </c>
      <c r="D27" s="2">
        <v>66484</v>
      </c>
      <c r="E27" s="3">
        <v>61.248329621380847</v>
      </c>
      <c r="F27" s="3">
        <v>61.58831341301461</v>
      </c>
      <c r="G27" s="3">
        <v>44.894790602655775</v>
      </c>
      <c r="H27" s="1">
        <v>41600</v>
      </c>
      <c r="I27" t="s">
        <v>4</v>
      </c>
      <c r="J27" t="s">
        <v>5</v>
      </c>
      <c r="K27" s="2">
        <v>23860</v>
      </c>
      <c r="L27" s="3">
        <v>12.813953488372093</v>
      </c>
      <c r="M27" s="3">
        <v>33.862745098039213</v>
      </c>
      <c r="N27" s="3">
        <v>40.588516746411486</v>
      </c>
      <c r="O27" s="2">
        <f>+K27+D27</f>
        <v>90344</v>
      </c>
      <c r="P27">
        <f>(+L27+E27)/2</f>
        <v>37.03114155487647</v>
      </c>
      <c r="R27">
        <f>(+N27+G27)/2</f>
        <v>42.74165367453363</v>
      </c>
    </row>
    <row r="28" spans="1:18">
      <c r="A28" s="1">
        <v>41601</v>
      </c>
      <c r="B28" t="s">
        <v>4</v>
      </c>
      <c r="C28" t="s">
        <v>5</v>
      </c>
      <c r="D28" s="2">
        <v>48320</v>
      </c>
      <c r="E28" s="3">
        <v>64.610337972167002</v>
      </c>
      <c r="F28" s="3">
        <v>65.041044776119406</v>
      </c>
      <c r="G28" s="3">
        <v>62.31111111111111</v>
      </c>
      <c r="H28" s="1">
        <v>41601</v>
      </c>
      <c r="I28" t="s">
        <v>4</v>
      </c>
      <c r="J28" t="s">
        <v>5</v>
      </c>
      <c r="K28" s="2">
        <v>40996</v>
      </c>
      <c r="L28" s="3">
        <v>40.035294117647062</v>
      </c>
      <c r="M28" s="3">
        <v>42.645502645502646</v>
      </c>
      <c r="N28" s="3">
        <v>57.764375876577837</v>
      </c>
      <c r="O28" s="2">
        <f>+K28+D28</f>
        <v>89316</v>
      </c>
      <c r="P28">
        <f>(+L28+E28)/2</f>
        <v>52.322816044907029</v>
      </c>
      <c r="R28">
        <f>(+N28+G28)/2</f>
        <v>60.037743493844474</v>
      </c>
    </row>
    <row r="29" spans="1:18">
      <c r="A29" s="1">
        <v>41602</v>
      </c>
      <c r="B29" t="s">
        <v>4</v>
      </c>
      <c r="C29" t="s">
        <v>5</v>
      </c>
      <c r="D29" s="2">
        <v>39512</v>
      </c>
      <c r="E29" s="3">
        <v>66.94037940379404</v>
      </c>
      <c r="F29" s="3">
        <v>64.533149171270722</v>
      </c>
      <c r="G29" s="3">
        <v>65.452991452991455</v>
      </c>
      <c r="H29" s="1">
        <v>41602</v>
      </c>
      <c r="I29" t="s">
        <v>4</v>
      </c>
      <c r="J29" t="s">
        <v>5</v>
      </c>
      <c r="K29" s="2">
        <v>43429</v>
      </c>
      <c r="L29" s="3">
        <v>58.224274406332455</v>
      </c>
      <c r="M29" s="3">
        <v>57.816964285714285</v>
      </c>
      <c r="N29" s="3">
        <v>57.149927219796218</v>
      </c>
      <c r="O29" s="2">
        <f>+K29+D29</f>
        <v>82941</v>
      </c>
      <c r="P29">
        <f>(+L29+E29)/2</f>
        <v>62.582326905063248</v>
      </c>
      <c r="R29">
        <f>(+N29+G29)/2</f>
        <v>61.301459336393833</v>
      </c>
    </row>
    <row r="30" spans="1:18">
      <c r="A30" s="1">
        <v>41603</v>
      </c>
      <c r="B30" t="s">
        <v>4</v>
      </c>
      <c r="C30" t="s">
        <v>5</v>
      </c>
      <c r="D30" s="2">
        <v>58842</v>
      </c>
      <c r="E30" s="3">
        <v>64.058679706601467</v>
      </c>
      <c r="F30" s="3">
        <v>63.822284908321578</v>
      </c>
      <c r="G30" s="3">
        <v>50.595166163141997</v>
      </c>
      <c r="H30" s="1">
        <v>41603</v>
      </c>
      <c r="I30" t="s">
        <v>4</v>
      </c>
      <c r="J30" t="s">
        <v>5</v>
      </c>
      <c r="K30" s="2">
        <v>70719</v>
      </c>
      <c r="L30" s="3">
        <v>34.537406483790527</v>
      </c>
      <c r="M30" s="3">
        <v>58.019547325102877</v>
      </c>
      <c r="N30" s="3">
        <v>55.689750692520775</v>
      </c>
      <c r="O30" s="2">
        <f>+K30+D30</f>
        <v>129561</v>
      </c>
      <c r="P30">
        <f>(+L30+E30)/2</f>
        <v>49.298043095195993</v>
      </c>
      <c r="R30">
        <f>(+N30+G30)/2</f>
        <v>53.142458427831386</v>
      </c>
    </row>
    <row r="31" spans="1:18">
      <c r="A31" s="1">
        <v>41604</v>
      </c>
      <c r="B31" t="s">
        <v>4</v>
      </c>
      <c r="C31" t="s">
        <v>5</v>
      </c>
      <c r="D31" s="2">
        <v>61450</v>
      </c>
      <c r="E31" s="3">
        <v>62.642688679245282</v>
      </c>
      <c r="F31" s="3">
        <v>64.488559892328396</v>
      </c>
      <c r="G31" s="3">
        <v>53.846394984326018</v>
      </c>
      <c r="H31" s="1">
        <v>41604</v>
      </c>
      <c r="I31" t="s">
        <v>4</v>
      </c>
      <c r="J31" t="s">
        <v>5</v>
      </c>
      <c r="K31" s="2">
        <v>74580</v>
      </c>
      <c r="L31" s="3">
        <v>50.71875</v>
      </c>
      <c r="M31" s="3">
        <v>57.190566037735849</v>
      </c>
      <c r="N31" s="3">
        <v>52.676547515257191</v>
      </c>
      <c r="O31" s="2">
        <f>+K31+D31</f>
        <v>136030</v>
      </c>
      <c r="P31">
        <f>(+L31+E31)/2</f>
        <v>56.680719339622641</v>
      </c>
      <c r="R31">
        <f>(+N31+G31)/2</f>
        <v>53.261471249791605</v>
      </c>
    </row>
    <row r="32" spans="1:18">
      <c r="D32" t="s">
        <v>13</v>
      </c>
      <c r="E32" s="3">
        <f>AVERAGE(E3:E31)</f>
        <v>64.553185725331716</v>
      </c>
      <c r="F32" s="3">
        <f>AVERAGE(F3:F31)</f>
        <v>65.477453794157014</v>
      </c>
      <c r="G32" s="3">
        <f>AVERAGE(G3:G31)</f>
        <v>56.476024970366787</v>
      </c>
      <c r="L32" s="3">
        <f>AVERAGE(L3:L31)</f>
        <v>44.2323466908162</v>
      </c>
      <c r="M32" s="3">
        <f>AVERAGE(M3:M31)</f>
        <v>57.58399382083504</v>
      </c>
      <c r="N32" s="3">
        <f>AVERAGE(N3:N31)</f>
        <v>54.679151722432323</v>
      </c>
    </row>
    <row r="33" spans="4:14">
      <c r="D33" t="s">
        <v>14</v>
      </c>
      <c r="E33" s="3">
        <f>MAX(E3:E31)</f>
        <v>67</v>
      </c>
      <c r="F33" s="3">
        <f>MAX(F3:F31)</f>
        <v>67.566210045662103</v>
      </c>
      <c r="G33" s="3">
        <f>MAX(G3:G31)</f>
        <v>67.696821515892424</v>
      </c>
      <c r="L33" s="3">
        <f>MAX(L3:L31)</f>
        <v>66.585227272727266</v>
      </c>
      <c r="M33" s="3">
        <f>MAX(M3:M31)</f>
        <v>65.551056338028175</v>
      </c>
      <c r="N33" s="3">
        <f>MAX(N3:N31)</f>
        <v>62.622469635627532</v>
      </c>
    </row>
    <row r="34" spans="4:14">
      <c r="D34" t="s">
        <v>15</v>
      </c>
      <c r="E34" s="3">
        <f>MIN(E3:E31)</f>
        <v>55.103830645161288</v>
      </c>
      <c r="F34" s="3">
        <f>MIN(F3:F31)</f>
        <v>61.215384615384615</v>
      </c>
      <c r="G34" s="3">
        <f>MIN(G3:G31)</f>
        <v>29.022727272727273</v>
      </c>
      <c r="L34" s="3">
        <f>MIN(L3:L31)</f>
        <v>12.813953488372093</v>
      </c>
      <c r="M34" s="3">
        <f>MIN(M3:M31)</f>
        <v>33.862745098039213</v>
      </c>
      <c r="N34" s="3">
        <f>MIN(N3:N31)</f>
        <v>40.588516746411486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U.S. EPA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U.S. EPA User or Contractor</dc:creator>
  <cp:lastModifiedBy>U.S. EPA User or Contractor</cp:lastModifiedBy>
  <dcterms:created xsi:type="dcterms:W3CDTF">2014-10-10T12:56:03Z</dcterms:created>
  <dcterms:modified xsi:type="dcterms:W3CDTF">2014-10-14T13:25:29Z</dcterms:modified>
</cp:coreProperties>
</file>