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wood05\Desktop\"/>
    </mc:Choice>
  </mc:AlternateContent>
  <bookViews>
    <workbookView xWindow="0" yWindow="0" windowWidth="19200" windowHeight="11595"/>
  </bookViews>
  <sheets>
    <sheet name="B. anthracis Ames" sheetId="1" r:id="rId1"/>
    <sheet name="Bg" sheetId="2" r:id="rId2"/>
    <sheet name="HPV RH T data summar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2" l="1"/>
  <c r="M59" i="2"/>
  <c r="P59" i="2" s="1"/>
  <c r="H59" i="2"/>
  <c r="G59" i="2"/>
  <c r="N58" i="2"/>
  <c r="M58" i="2"/>
  <c r="H58" i="2"/>
  <c r="G58" i="2"/>
  <c r="N57" i="2"/>
  <c r="M57" i="2"/>
  <c r="H57" i="2"/>
  <c r="G57" i="2"/>
  <c r="N56" i="2"/>
  <c r="M56" i="2"/>
  <c r="P56" i="2" s="1"/>
  <c r="H56" i="2"/>
  <c r="G56" i="2"/>
  <c r="N55" i="2"/>
  <c r="M55" i="2"/>
  <c r="P55" i="2" s="1"/>
  <c r="H55" i="2"/>
  <c r="G55" i="2"/>
  <c r="N54" i="2"/>
  <c r="M54" i="2"/>
  <c r="H54" i="2"/>
  <c r="G54" i="2"/>
  <c r="N61" i="1"/>
  <c r="M61" i="1"/>
  <c r="H61" i="1"/>
  <c r="G61" i="1"/>
  <c r="N60" i="1"/>
  <c r="M60" i="1"/>
  <c r="H60" i="1"/>
  <c r="G60" i="1"/>
  <c r="N59" i="1"/>
  <c r="M59" i="1"/>
  <c r="H59" i="1"/>
  <c r="G59" i="1"/>
  <c r="N58" i="1"/>
  <c r="M58" i="1"/>
  <c r="P58" i="1" s="1"/>
  <c r="H58" i="1"/>
  <c r="G58" i="1"/>
  <c r="N57" i="1"/>
  <c r="M57" i="1"/>
  <c r="H57" i="1"/>
  <c r="G57" i="1"/>
  <c r="N56" i="1"/>
  <c r="M56" i="1"/>
  <c r="H56" i="1"/>
  <c r="G56" i="1"/>
  <c r="N48" i="2"/>
  <c r="M48" i="2"/>
  <c r="H48" i="2"/>
  <c r="G48" i="2"/>
  <c r="N47" i="2"/>
  <c r="M47" i="2"/>
  <c r="H47" i="2"/>
  <c r="G47" i="2"/>
  <c r="N46" i="2"/>
  <c r="M46" i="2"/>
  <c r="P46" i="2" s="1"/>
  <c r="H46" i="2"/>
  <c r="G46" i="2"/>
  <c r="N45" i="2"/>
  <c r="M45" i="2"/>
  <c r="H45" i="2"/>
  <c r="G45" i="2"/>
  <c r="N44" i="2"/>
  <c r="M44" i="2"/>
  <c r="H44" i="2"/>
  <c r="G44" i="2"/>
  <c r="N43" i="2"/>
  <c r="M43" i="2"/>
  <c r="P43" i="2" s="1"/>
  <c r="H43" i="2"/>
  <c r="G43" i="2"/>
  <c r="N50" i="1"/>
  <c r="M50" i="1"/>
  <c r="P50" i="1" s="1"/>
  <c r="H50" i="1"/>
  <c r="G50" i="1"/>
  <c r="N49" i="1"/>
  <c r="M49" i="1"/>
  <c r="H49" i="1"/>
  <c r="G49" i="1"/>
  <c r="N48" i="1"/>
  <c r="M48" i="1"/>
  <c r="P48" i="1" s="1"/>
  <c r="H48" i="1"/>
  <c r="G48" i="1"/>
  <c r="N47" i="1"/>
  <c r="M47" i="1"/>
  <c r="H47" i="1"/>
  <c r="G47" i="1"/>
  <c r="P47" i="1" s="1"/>
  <c r="N46" i="1"/>
  <c r="M46" i="1"/>
  <c r="H46" i="1"/>
  <c r="G46" i="1"/>
  <c r="N45" i="1"/>
  <c r="M45" i="1"/>
  <c r="H45" i="1"/>
  <c r="G45" i="1"/>
  <c r="P45" i="1" s="1"/>
  <c r="P59" i="1" l="1"/>
  <c r="P57" i="2"/>
  <c r="P54" i="2"/>
  <c r="P58" i="2"/>
  <c r="P56" i="1"/>
  <c r="P61" i="1"/>
  <c r="P60" i="1"/>
  <c r="P57" i="1"/>
  <c r="P45" i="2"/>
  <c r="P48" i="2"/>
  <c r="P47" i="2"/>
  <c r="P44" i="2"/>
  <c r="P49" i="1"/>
  <c r="P46" i="1"/>
  <c r="N37" i="2"/>
  <c r="M37" i="2"/>
  <c r="P37" i="2" s="1"/>
  <c r="H37" i="2"/>
  <c r="G37" i="2"/>
  <c r="N36" i="2"/>
  <c r="M36" i="2"/>
  <c r="H36" i="2"/>
  <c r="G36" i="2"/>
  <c r="N35" i="2"/>
  <c r="M35" i="2"/>
  <c r="H35" i="2"/>
  <c r="G35" i="2"/>
  <c r="N34" i="2"/>
  <c r="M34" i="2"/>
  <c r="P34" i="2" s="1"/>
  <c r="H34" i="2"/>
  <c r="G34" i="2"/>
  <c r="N33" i="2"/>
  <c r="M33" i="2"/>
  <c r="P33" i="2" s="1"/>
  <c r="H33" i="2"/>
  <c r="G33" i="2"/>
  <c r="N32" i="2"/>
  <c r="M32" i="2"/>
  <c r="H32" i="2"/>
  <c r="G32" i="2"/>
  <c r="N39" i="1"/>
  <c r="M39" i="1"/>
  <c r="H39" i="1"/>
  <c r="G39" i="1"/>
  <c r="N38" i="1"/>
  <c r="M38" i="1"/>
  <c r="H38" i="1"/>
  <c r="G38" i="1"/>
  <c r="N37" i="1"/>
  <c r="M37" i="1"/>
  <c r="H37" i="1"/>
  <c r="G37" i="1"/>
  <c r="N36" i="1"/>
  <c r="M36" i="1"/>
  <c r="H36" i="1"/>
  <c r="G36" i="1"/>
  <c r="N35" i="1"/>
  <c r="M35" i="1"/>
  <c r="H35" i="1"/>
  <c r="G35" i="1"/>
  <c r="N34" i="1"/>
  <c r="M34" i="1"/>
  <c r="H34" i="1"/>
  <c r="G34" i="1"/>
  <c r="N26" i="2"/>
  <c r="M26" i="2"/>
  <c r="H26" i="2"/>
  <c r="G26" i="2"/>
  <c r="N25" i="2"/>
  <c r="M25" i="2"/>
  <c r="H25" i="2"/>
  <c r="G25" i="2"/>
  <c r="N24" i="2"/>
  <c r="M24" i="2"/>
  <c r="P24" i="2" s="1"/>
  <c r="H24" i="2"/>
  <c r="G24" i="2"/>
  <c r="N23" i="2"/>
  <c r="M23" i="2"/>
  <c r="H23" i="2"/>
  <c r="G23" i="2"/>
  <c r="P23" i="2" s="1"/>
  <c r="N22" i="2"/>
  <c r="M22" i="2"/>
  <c r="H22" i="2"/>
  <c r="G22" i="2"/>
  <c r="N21" i="2"/>
  <c r="M21" i="2"/>
  <c r="H21" i="2"/>
  <c r="G21" i="2"/>
  <c r="P21" i="2" s="1"/>
  <c r="G28" i="1"/>
  <c r="N28" i="1"/>
  <c r="M28" i="1"/>
  <c r="H28" i="1"/>
  <c r="N27" i="1"/>
  <c r="M27" i="1"/>
  <c r="H27" i="1"/>
  <c r="G27" i="1"/>
  <c r="N26" i="1"/>
  <c r="M26" i="1"/>
  <c r="P26" i="1" s="1"/>
  <c r="H26" i="1"/>
  <c r="G26" i="1"/>
  <c r="N25" i="1"/>
  <c r="M25" i="1"/>
  <c r="H25" i="1"/>
  <c r="G25" i="1"/>
  <c r="N24" i="1"/>
  <c r="M24" i="1"/>
  <c r="P24" i="1" s="1"/>
  <c r="H24" i="1"/>
  <c r="G24" i="1"/>
  <c r="N23" i="1"/>
  <c r="M23" i="1"/>
  <c r="H23" i="1"/>
  <c r="G23" i="1"/>
  <c r="N15" i="2"/>
  <c r="M15" i="2"/>
  <c r="H15" i="2"/>
  <c r="G15" i="2"/>
  <c r="N14" i="2"/>
  <c r="M14" i="2"/>
  <c r="P14" i="2" s="1"/>
  <c r="H14" i="2"/>
  <c r="G14" i="2"/>
  <c r="N13" i="2"/>
  <c r="M13" i="2"/>
  <c r="H13" i="2"/>
  <c r="G13" i="2"/>
  <c r="N12" i="2"/>
  <c r="M12" i="2"/>
  <c r="P12" i="2" s="1"/>
  <c r="H12" i="2"/>
  <c r="G12" i="2"/>
  <c r="N11" i="2"/>
  <c r="M11" i="2"/>
  <c r="P11" i="2" s="1"/>
  <c r="H11" i="2"/>
  <c r="G11" i="2"/>
  <c r="N10" i="2"/>
  <c r="M10" i="2"/>
  <c r="H10" i="2"/>
  <c r="G10" i="2"/>
  <c r="P17" i="1"/>
  <c r="N17" i="1"/>
  <c r="M17" i="1"/>
  <c r="N16" i="1"/>
  <c r="M16" i="1"/>
  <c r="P16" i="1" s="1"/>
  <c r="N15" i="1"/>
  <c r="M15" i="1"/>
  <c r="P15" i="1" s="1"/>
  <c r="N14" i="1"/>
  <c r="M14" i="1"/>
  <c r="N13" i="1"/>
  <c r="M13" i="1"/>
  <c r="P13" i="1" s="1"/>
  <c r="N12" i="1"/>
  <c r="M12" i="1"/>
  <c r="P12" i="1" s="1"/>
  <c r="H17" i="1"/>
  <c r="G17" i="1"/>
  <c r="H16" i="1"/>
  <c r="G16" i="1"/>
  <c r="H15" i="1"/>
  <c r="G15" i="1"/>
  <c r="H14" i="1"/>
  <c r="G14" i="1"/>
  <c r="P14" i="1" s="1"/>
  <c r="H13" i="1"/>
  <c r="G13" i="1"/>
  <c r="H12" i="1"/>
  <c r="G12" i="1"/>
  <c r="P25" i="1" l="1"/>
  <c r="P36" i="1"/>
  <c r="P38" i="1"/>
  <c r="P28" i="1"/>
  <c r="P35" i="2"/>
  <c r="P32" i="2"/>
  <c r="P36" i="2"/>
  <c r="P39" i="1"/>
  <c r="P37" i="1"/>
  <c r="P35" i="1"/>
  <c r="P34" i="1"/>
  <c r="P26" i="2"/>
  <c r="P25" i="2"/>
  <c r="P22" i="2"/>
  <c r="P23" i="1"/>
  <c r="P27" i="1"/>
  <c r="P13" i="2"/>
  <c r="P10" i="2"/>
  <c r="P15" i="2"/>
</calcChain>
</file>

<file path=xl/sharedStrings.xml><?xml version="1.0" encoding="utf-8"?>
<sst xmlns="http://schemas.openxmlformats.org/spreadsheetml/2006/main" count="249" uniqueCount="48">
  <si>
    <t>Test 1</t>
  </si>
  <si>
    <t>carpet</t>
  </si>
  <si>
    <t>ceiling tile</t>
  </si>
  <si>
    <t>wood</t>
  </si>
  <si>
    <t>glass</t>
  </si>
  <si>
    <t>wallboard</t>
  </si>
  <si>
    <t>laminate</t>
  </si>
  <si>
    <t>Test Coupons (Log CFU)</t>
  </si>
  <si>
    <t>Rep 1</t>
  </si>
  <si>
    <t>Rep 2</t>
  </si>
  <si>
    <t>Rep 3</t>
  </si>
  <si>
    <t>Rep 4</t>
  </si>
  <si>
    <t>Rep 5</t>
  </si>
  <si>
    <t xml:space="preserve">Average </t>
  </si>
  <si>
    <t xml:space="preserve">S.D. </t>
  </si>
  <si>
    <t xml:space="preserve">Positive controls </t>
  </si>
  <si>
    <t>Avg</t>
  </si>
  <si>
    <t>SD</t>
  </si>
  <si>
    <t xml:space="preserve">Log reduction </t>
  </si>
  <si>
    <t>Positive controls log CFU</t>
  </si>
  <si>
    <t>Test 2</t>
  </si>
  <si>
    <t>NA</t>
  </si>
  <si>
    <t xml:space="preserve">NA </t>
  </si>
  <si>
    <t>Test 3</t>
  </si>
  <si>
    <t>cont</t>
  </si>
  <si>
    <t>Test 4</t>
  </si>
  <si>
    <t>Test 5</t>
  </si>
  <si>
    <t>Summary of HPV Concentration, Relative Humidity, and Temperature</t>
  </si>
  <si>
    <t xml:space="preserve">Date Run Started </t>
  </si>
  <si>
    <t>Date Run Terminated</t>
  </si>
  <si>
    <t>HPV Conc Set</t>
  </si>
  <si>
    <t>Average HPV Conc</t>
  </si>
  <si>
    <t>STDEV HPV Conc</t>
  </si>
  <si>
    <t xml:space="preserve">Average RH % </t>
  </si>
  <si>
    <t>STDEV RH %</t>
  </si>
  <si>
    <r>
      <t xml:space="preserve">Average Temp </t>
    </r>
    <r>
      <rPr>
        <b/>
        <sz val="12"/>
        <color theme="1"/>
        <rFont val="Calibri"/>
        <family val="2"/>
      </rPr>
      <t>ᵒ</t>
    </r>
  </si>
  <si>
    <t>STDEV Temp ᵒ</t>
  </si>
  <si>
    <t>DATA explanation</t>
  </si>
  <si>
    <t>Rep means replicate; there were 5 reps for test coupons, and 3 for positive controls.</t>
  </si>
  <si>
    <t>CFU= colony forming unit</t>
  </si>
  <si>
    <t>SD= standard deviation</t>
  </si>
  <si>
    <t xml:space="preserve">HPV= hydrogen peroxide vapor concentration in parts per million </t>
  </si>
  <si>
    <t>RH = relative humidity</t>
  </si>
  <si>
    <t>HPV set = target concentration</t>
  </si>
  <si>
    <t>temperatures are in degrees Celsius</t>
  </si>
  <si>
    <t>STDEV=standard deviation</t>
  </si>
  <si>
    <t>Data explanation</t>
  </si>
  <si>
    <t>Avg=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</si>
</sst>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2" fontId="3" fillId="2" borderId="7" xfId="0" applyNumberFormat="1" applyFont="1" applyFill="1" applyBorder="1"/>
    <xf numFmtId="2" fontId="3" fillId="2" borderId="8" xfId="0" applyNumberFormat="1" applyFont="1" applyFill="1" applyBorder="1"/>
    <xf numFmtId="2" fontId="1" fillId="2" borderId="8" xfId="0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2" fontId="3" fillId="2" borderId="12" xfId="0" applyNumberFormat="1" applyFont="1" applyFill="1" applyBorder="1" applyAlignment="1">
      <alignment horizontal="right"/>
    </xf>
    <xf numFmtId="2" fontId="0" fillId="0" borderId="0" xfId="0" applyNumberFormat="1"/>
    <xf numFmtId="2" fontId="3" fillId="2" borderId="10" xfId="0" applyNumberFormat="1" applyFont="1" applyFill="1" applyBorder="1"/>
    <xf numFmtId="2" fontId="3" fillId="2" borderId="11" xfId="0" applyNumberFormat="1" applyFont="1" applyFill="1" applyBorder="1"/>
    <xf numFmtId="0" fontId="4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0" fillId="0" borderId="15" xfId="0" applyNumberFormat="1" applyBorder="1"/>
    <xf numFmtId="0" fontId="0" fillId="0" borderId="15" xfId="0" applyBorder="1"/>
    <xf numFmtId="0" fontId="0" fillId="0" borderId="16" xfId="0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O4" sqref="O4"/>
    </sheetView>
  </sheetViews>
  <sheetFormatPr defaultRowHeight="15" x14ac:dyDescent="0.25"/>
  <cols>
    <col min="1" max="1" width="18.140625" customWidth="1"/>
  </cols>
  <sheetData>
    <row r="1" spans="1:16" x14ac:dyDescent="0.25">
      <c r="A1" s="32" t="s">
        <v>37</v>
      </c>
      <c r="B1" s="32"/>
      <c r="C1" s="32"/>
      <c r="D1" s="32"/>
      <c r="E1" s="32"/>
      <c r="F1" s="32"/>
      <c r="G1" s="32"/>
      <c r="H1" s="32"/>
    </row>
    <row r="2" spans="1:16" x14ac:dyDescent="0.25">
      <c r="A2" s="32" t="s">
        <v>38</v>
      </c>
      <c r="B2" s="32"/>
      <c r="C2" s="32"/>
      <c r="D2" s="32"/>
      <c r="E2" s="32"/>
      <c r="F2" s="32"/>
      <c r="G2" s="32"/>
      <c r="H2" s="32"/>
    </row>
    <row r="3" spans="1:16" x14ac:dyDescent="0.25">
      <c r="A3" s="32" t="s">
        <v>39</v>
      </c>
      <c r="B3" s="32"/>
      <c r="C3" s="32"/>
      <c r="D3" s="32"/>
      <c r="E3" s="32"/>
      <c r="F3" s="32"/>
      <c r="G3" s="32"/>
      <c r="H3" s="32"/>
    </row>
    <row r="4" spans="1:16" x14ac:dyDescent="0.25">
      <c r="A4" s="32" t="s">
        <v>40</v>
      </c>
      <c r="B4" s="32"/>
      <c r="C4" s="32"/>
      <c r="D4" s="32"/>
      <c r="E4" s="32"/>
      <c r="F4" s="32"/>
      <c r="G4" s="32"/>
      <c r="H4" s="32"/>
    </row>
    <row r="5" spans="1:16" x14ac:dyDescent="0.25">
      <c r="A5" s="32" t="s">
        <v>47</v>
      </c>
      <c r="B5" s="32"/>
      <c r="C5" s="32"/>
      <c r="D5" s="32"/>
      <c r="E5" s="32"/>
      <c r="F5" s="32"/>
      <c r="G5" s="32"/>
      <c r="H5" s="32"/>
    </row>
    <row r="6" spans="1:16" x14ac:dyDescent="0.25">
      <c r="A6" s="32"/>
      <c r="B6" s="32"/>
      <c r="C6" s="32"/>
      <c r="D6" s="32"/>
      <c r="E6" s="32"/>
      <c r="F6" s="32"/>
      <c r="G6" s="32"/>
      <c r="H6" s="32"/>
    </row>
    <row r="9" spans="1:16" ht="15.75" thickBot="1" x14ac:dyDescent="0.3">
      <c r="A9" t="s">
        <v>0</v>
      </c>
    </row>
    <row r="10" spans="1:16" ht="18.75" thickBot="1" x14ac:dyDescent="0.3">
      <c r="B10" s="29" t="s">
        <v>7</v>
      </c>
      <c r="C10" s="30"/>
      <c r="D10" s="30"/>
      <c r="E10" s="30"/>
      <c r="F10" s="30"/>
      <c r="G10" s="30"/>
      <c r="H10" s="31"/>
      <c r="J10" s="4" t="s">
        <v>15</v>
      </c>
    </row>
    <row r="11" spans="1:16" ht="18.75" thickBot="1" x14ac:dyDescent="0.3">
      <c r="B11" s="1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3" t="s">
        <v>14</v>
      </c>
      <c r="J11" s="5" t="s">
        <v>8</v>
      </c>
      <c r="K11" s="5" t="s">
        <v>9</v>
      </c>
      <c r="L11" s="5" t="s">
        <v>10</v>
      </c>
      <c r="M11" s="5" t="s">
        <v>16</v>
      </c>
      <c r="N11" s="5" t="s">
        <v>17</v>
      </c>
      <c r="P11" s="5" t="s">
        <v>18</v>
      </c>
    </row>
    <row r="12" spans="1:16" ht="18" x14ac:dyDescent="0.25">
      <c r="A12" t="s">
        <v>1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8">
        <f t="shared" ref="G12:G17" si="0">AVERAGE(B12:F12)</f>
        <v>0</v>
      </c>
      <c r="H12" s="9">
        <f t="shared" ref="H12:H17" si="1">STDEV(B12:F12)</f>
        <v>0</v>
      </c>
      <c r="J12">
        <v>7.32</v>
      </c>
      <c r="K12">
        <v>7.34</v>
      </c>
      <c r="L12">
        <v>7.34</v>
      </c>
      <c r="M12">
        <f>AVERAGE(J12:L12)</f>
        <v>7.333333333333333</v>
      </c>
      <c r="N12">
        <f>STDEV(J12:L12)</f>
        <v>1.154700538379227E-2</v>
      </c>
      <c r="P12" s="14">
        <f>M12-G12</f>
        <v>7.333333333333333</v>
      </c>
    </row>
    <row r="13" spans="1:16" ht="18.75" thickBot="1" x14ac:dyDescent="0.3">
      <c r="A13" t="s">
        <v>2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8">
        <f t="shared" si="0"/>
        <v>0</v>
      </c>
      <c r="H13" s="9">
        <f t="shared" si="1"/>
        <v>0</v>
      </c>
      <c r="J13">
        <v>7.39</v>
      </c>
      <c r="K13">
        <v>7.14</v>
      </c>
      <c r="L13">
        <v>7.22</v>
      </c>
      <c r="M13">
        <f t="shared" ref="M13:M17" si="2">AVERAGE(J13:L13)</f>
        <v>7.25</v>
      </c>
      <c r="N13">
        <f t="shared" ref="N13:N17" si="3">STDEV(J13:L13)</f>
        <v>0.12767145334803703</v>
      </c>
      <c r="P13" s="14">
        <f t="shared" ref="P13:P17" si="4">M13-G13</f>
        <v>7.25</v>
      </c>
    </row>
    <row r="14" spans="1:16" ht="18.75" customHeight="1" thickBot="1" x14ac:dyDescent="0.3">
      <c r="A14" t="s">
        <v>3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  <c r="H14" s="13">
        <f t="shared" si="1"/>
        <v>0</v>
      </c>
      <c r="J14">
        <v>6.98</v>
      </c>
      <c r="K14">
        <v>7.21</v>
      </c>
      <c r="L14">
        <v>7.08</v>
      </c>
      <c r="M14">
        <f t="shared" si="2"/>
        <v>7.0900000000000007</v>
      </c>
      <c r="N14">
        <f t="shared" si="3"/>
        <v>0.11532562594670774</v>
      </c>
      <c r="P14" s="14">
        <f t="shared" si="4"/>
        <v>7.0900000000000007</v>
      </c>
    </row>
    <row r="15" spans="1:16" ht="18.75" thickBot="1" x14ac:dyDescent="0.3">
      <c r="A15" t="s">
        <v>4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  <c r="H15" s="13">
        <f t="shared" si="1"/>
        <v>0</v>
      </c>
      <c r="J15">
        <v>6.27</v>
      </c>
      <c r="K15">
        <v>6.37</v>
      </c>
      <c r="L15">
        <v>6.41</v>
      </c>
      <c r="M15">
        <f t="shared" si="2"/>
        <v>6.3500000000000005</v>
      </c>
      <c r="N15">
        <f t="shared" si="3"/>
        <v>7.2111025509280099E-2</v>
      </c>
      <c r="P15" s="14">
        <f t="shared" si="4"/>
        <v>6.3500000000000005</v>
      </c>
    </row>
    <row r="16" spans="1:16" ht="18.75" thickBot="1" x14ac:dyDescent="0.3">
      <c r="A16" t="s">
        <v>5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  <c r="H16" s="13">
        <f t="shared" si="1"/>
        <v>0</v>
      </c>
      <c r="J16">
        <v>7.24</v>
      </c>
      <c r="K16">
        <v>7.01</v>
      </c>
      <c r="L16">
        <v>7.12</v>
      </c>
      <c r="M16">
        <f t="shared" si="2"/>
        <v>7.123333333333334</v>
      </c>
      <c r="N16">
        <f t="shared" si="3"/>
        <v>0.11503622617824953</v>
      </c>
      <c r="P16" s="14">
        <f t="shared" si="4"/>
        <v>7.123333333333334</v>
      </c>
    </row>
    <row r="17" spans="1:16" ht="18" x14ac:dyDescent="0.25">
      <c r="A17" t="s">
        <v>6</v>
      </c>
      <c r="B17" s="10">
        <v>0</v>
      </c>
      <c r="C17" s="11">
        <v>0</v>
      </c>
      <c r="D17" s="11">
        <v>0</v>
      </c>
      <c r="E17" s="11">
        <v>0.9</v>
      </c>
      <c r="F17" s="11">
        <v>0</v>
      </c>
      <c r="G17" s="12">
        <f t="shared" si="0"/>
        <v>0.18</v>
      </c>
      <c r="H17" s="13">
        <f t="shared" si="1"/>
        <v>0.40249223594996214</v>
      </c>
      <c r="J17">
        <v>7.27</v>
      </c>
      <c r="K17">
        <v>7.27</v>
      </c>
      <c r="L17">
        <v>7.15</v>
      </c>
      <c r="M17">
        <f t="shared" si="2"/>
        <v>7.2299999999999995</v>
      </c>
      <c r="N17">
        <f t="shared" si="3"/>
        <v>6.9282032302754648E-2</v>
      </c>
      <c r="P17" s="14">
        <f t="shared" si="4"/>
        <v>7.05</v>
      </c>
    </row>
    <row r="20" spans="1:16" ht="15.75" thickBot="1" x14ac:dyDescent="0.3">
      <c r="A20" t="s">
        <v>20</v>
      </c>
    </row>
    <row r="21" spans="1:16" ht="18.75" thickBot="1" x14ac:dyDescent="0.3">
      <c r="B21" s="29" t="s">
        <v>7</v>
      </c>
      <c r="C21" s="30"/>
      <c r="D21" s="30"/>
      <c r="E21" s="30"/>
      <c r="F21" s="30"/>
      <c r="G21" s="30"/>
      <c r="H21" s="31"/>
      <c r="J21" s="4" t="s">
        <v>15</v>
      </c>
    </row>
    <row r="22" spans="1:16" ht="18.75" thickBot="1" x14ac:dyDescent="0.3">
      <c r="B22" s="1" t="s">
        <v>8</v>
      </c>
      <c r="C22" s="2" t="s">
        <v>9</v>
      </c>
      <c r="D22" s="2" t="s">
        <v>10</v>
      </c>
      <c r="E22" s="2" t="s">
        <v>11</v>
      </c>
      <c r="F22" s="2" t="s">
        <v>12</v>
      </c>
      <c r="G22" s="2" t="s">
        <v>13</v>
      </c>
      <c r="H22" s="3" t="s">
        <v>14</v>
      </c>
      <c r="J22" s="5" t="s">
        <v>8</v>
      </c>
      <c r="K22" s="5" t="s">
        <v>9</v>
      </c>
      <c r="L22" s="5" t="s">
        <v>10</v>
      </c>
      <c r="M22" s="5" t="s">
        <v>16</v>
      </c>
      <c r="N22" s="5" t="s">
        <v>17</v>
      </c>
      <c r="P22" s="5" t="s">
        <v>18</v>
      </c>
    </row>
    <row r="23" spans="1:16" ht="18" x14ac:dyDescent="0.25">
      <c r="A23" t="s">
        <v>1</v>
      </c>
      <c r="B23" s="6">
        <v>0.85</v>
      </c>
      <c r="C23" s="7">
        <v>0.9</v>
      </c>
      <c r="D23" s="7">
        <v>1.36</v>
      </c>
      <c r="E23" s="7">
        <v>0</v>
      </c>
      <c r="F23" s="7">
        <v>0.9</v>
      </c>
      <c r="G23" s="8">
        <f t="shared" ref="G23:G28" si="5">AVERAGE(B23:F23)</f>
        <v>0.80200000000000016</v>
      </c>
      <c r="H23" s="9">
        <f t="shared" ref="H23:H28" si="6">STDEV(B23:F23)</f>
        <v>0.49398380540256548</v>
      </c>
      <c r="J23">
        <v>7.35</v>
      </c>
      <c r="K23">
        <v>7.39</v>
      </c>
      <c r="L23">
        <v>7.24</v>
      </c>
      <c r="M23">
        <f>AVERAGE(J23:L23)</f>
        <v>7.3266666666666653</v>
      </c>
      <c r="N23">
        <f>STDEV(J23:L23)</f>
        <v>7.7674534651539992E-2</v>
      </c>
      <c r="P23" s="14">
        <f>M23-G23</f>
        <v>6.5246666666666648</v>
      </c>
    </row>
    <row r="24" spans="1:16" ht="18.75" thickBot="1" x14ac:dyDescent="0.3">
      <c r="A24" t="s">
        <v>2</v>
      </c>
      <c r="B24" s="6">
        <v>0</v>
      </c>
      <c r="C24" s="7">
        <v>0</v>
      </c>
      <c r="D24" s="7">
        <v>0</v>
      </c>
      <c r="E24" s="7">
        <v>0</v>
      </c>
      <c r="F24" s="7">
        <v>0</v>
      </c>
      <c r="G24" s="8">
        <f t="shared" si="5"/>
        <v>0</v>
      </c>
      <c r="H24" s="9">
        <f t="shared" si="6"/>
        <v>0</v>
      </c>
      <c r="J24">
        <v>7.18</v>
      </c>
      <c r="K24">
        <v>7.28</v>
      </c>
      <c r="L24">
        <v>7.08</v>
      </c>
      <c r="M24">
        <f t="shared" ref="M24:M28" si="7">AVERAGE(J24:L24)</f>
        <v>7.18</v>
      </c>
      <c r="N24">
        <f t="shared" ref="N24:N28" si="8">STDEV(J24:L24)</f>
        <v>0.10000000000000009</v>
      </c>
      <c r="P24" s="14">
        <f t="shared" ref="P24:P28" si="9">M24-G24</f>
        <v>7.18</v>
      </c>
    </row>
    <row r="25" spans="1:16" ht="18.75" thickBot="1" x14ac:dyDescent="0.3">
      <c r="A25" t="s">
        <v>3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2">
        <f t="shared" si="5"/>
        <v>0</v>
      </c>
      <c r="H25" s="13">
        <f t="shared" si="6"/>
        <v>0</v>
      </c>
      <c r="J25">
        <v>7.28</v>
      </c>
      <c r="K25">
        <v>7.29</v>
      </c>
      <c r="L25">
        <v>7.15</v>
      </c>
      <c r="M25">
        <f t="shared" si="7"/>
        <v>7.2399999999999993</v>
      </c>
      <c r="N25">
        <f t="shared" si="8"/>
        <v>7.8102496759066414E-2</v>
      </c>
      <c r="P25" s="14">
        <f t="shared" si="9"/>
        <v>7.2399999999999993</v>
      </c>
    </row>
    <row r="26" spans="1:16" ht="18.75" thickBot="1" x14ac:dyDescent="0.3">
      <c r="A26" t="s">
        <v>4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2">
        <f t="shared" si="5"/>
        <v>0</v>
      </c>
      <c r="H26" s="13">
        <f t="shared" si="6"/>
        <v>0</v>
      </c>
      <c r="J26">
        <v>7.31</v>
      </c>
      <c r="K26">
        <v>6.95</v>
      </c>
      <c r="L26">
        <v>7.37</v>
      </c>
      <c r="M26">
        <f t="shared" si="7"/>
        <v>7.21</v>
      </c>
      <c r="N26">
        <f t="shared" si="8"/>
        <v>0.22715633383201078</v>
      </c>
      <c r="P26" s="14">
        <f t="shared" si="9"/>
        <v>7.21</v>
      </c>
    </row>
    <row r="27" spans="1:16" ht="18.75" thickBot="1" x14ac:dyDescent="0.3">
      <c r="A27" t="s">
        <v>5</v>
      </c>
      <c r="B27" s="10">
        <v>0</v>
      </c>
      <c r="C27" s="11">
        <v>0</v>
      </c>
      <c r="D27" s="11">
        <v>0</v>
      </c>
      <c r="E27" s="11">
        <v>0.3</v>
      </c>
      <c r="F27" s="11">
        <v>0</v>
      </c>
      <c r="G27" s="12">
        <f t="shared" si="5"/>
        <v>0.06</v>
      </c>
      <c r="H27" s="13">
        <f t="shared" si="6"/>
        <v>0.13416407864998739</v>
      </c>
      <c r="J27">
        <v>7.4</v>
      </c>
      <c r="K27">
        <v>7.11</v>
      </c>
      <c r="L27">
        <v>7.06</v>
      </c>
      <c r="M27">
        <f t="shared" si="7"/>
        <v>7.19</v>
      </c>
      <c r="N27">
        <f t="shared" si="8"/>
        <v>0.18357559750685845</v>
      </c>
      <c r="P27" s="14">
        <f t="shared" si="9"/>
        <v>7.1300000000000008</v>
      </c>
    </row>
    <row r="28" spans="1:16" ht="18" x14ac:dyDescent="0.25">
      <c r="A28" t="s">
        <v>6</v>
      </c>
      <c r="B28" s="10">
        <v>0</v>
      </c>
      <c r="C28" s="11">
        <v>0</v>
      </c>
      <c r="D28" s="11">
        <v>0</v>
      </c>
      <c r="E28" s="11">
        <v>0.9</v>
      </c>
      <c r="F28" s="11">
        <v>0</v>
      </c>
      <c r="G28" s="12">
        <f t="shared" si="5"/>
        <v>0.18</v>
      </c>
      <c r="H28" s="13">
        <f t="shared" si="6"/>
        <v>0.40249223594996214</v>
      </c>
      <c r="J28" t="s">
        <v>21</v>
      </c>
      <c r="K28" t="s">
        <v>22</v>
      </c>
      <c r="L28" t="s">
        <v>22</v>
      </c>
      <c r="M28" t="e">
        <f t="shared" si="7"/>
        <v>#DIV/0!</v>
      </c>
      <c r="N28" t="e">
        <f t="shared" si="8"/>
        <v>#DIV/0!</v>
      </c>
      <c r="P28" s="14" t="e">
        <f t="shared" si="9"/>
        <v>#DIV/0!</v>
      </c>
    </row>
    <row r="31" spans="1:16" ht="15.75" thickBot="1" x14ac:dyDescent="0.3">
      <c r="A31" t="s">
        <v>23</v>
      </c>
    </row>
    <row r="32" spans="1:16" ht="18.75" thickBot="1" x14ac:dyDescent="0.3">
      <c r="B32" s="29" t="s">
        <v>7</v>
      </c>
      <c r="C32" s="30"/>
      <c r="D32" s="30"/>
      <c r="E32" s="30"/>
      <c r="F32" s="30"/>
      <c r="G32" s="30"/>
      <c r="H32" s="31"/>
      <c r="J32" s="4" t="s">
        <v>15</v>
      </c>
    </row>
    <row r="33" spans="1:16" ht="18.75" thickBot="1" x14ac:dyDescent="0.3">
      <c r="B33" s="1" t="s">
        <v>8</v>
      </c>
      <c r="C33" s="2" t="s">
        <v>9</v>
      </c>
      <c r="D33" s="2" t="s">
        <v>10</v>
      </c>
      <c r="E33" s="2" t="s">
        <v>11</v>
      </c>
      <c r="F33" s="2" t="s">
        <v>12</v>
      </c>
      <c r="G33" s="2" t="s">
        <v>13</v>
      </c>
      <c r="H33" s="3" t="s">
        <v>14</v>
      </c>
      <c r="J33" s="5" t="s">
        <v>8</v>
      </c>
      <c r="K33" s="5" t="s">
        <v>9</v>
      </c>
      <c r="L33" s="5" t="s">
        <v>10</v>
      </c>
      <c r="M33" s="5" t="s">
        <v>16</v>
      </c>
      <c r="N33" s="5" t="s">
        <v>17</v>
      </c>
      <c r="P33" s="5" t="s">
        <v>18</v>
      </c>
    </row>
    <row r="34" spans="1:16" ht="18.75" thickBot="1" x14ac:dyDescent="0.3">
      <c r="A34" t="s">
        <v>1</v>
      </c>
      <c r="B34" s="6">
        <v>4.7699999999999996</v>
      </c>
      <c r="C34" s="7">
        <v>4.3899999999999997</v>
      </c>
      <c r="D34" s="7">
        <v>4.59</v>
      </c>
      <c r="E34" s="7">
        <v>4.62</v>
      </c>
      <c r="F34" s="7">
        <v>4.3</v>
      </c>
      <c r="G34" s="8">
        <f t="shared" ref="G34:G39" si="10">AVERAGE(B34:F34)</f>
        <v>4.5340000000000007</v>
      </c>
      <c r="H34" s="9">
        <f t="shared" ref="H34:H39" si="11">STDEV(B34:F34)</f>
        <v>0.1882285844392397</v>
      </c>
      <c r="J34">
        <v>6.81</v>
      </c>
      <c r="K34">
        <v>6.88</v>
      </c>
      <c r="L34">
        <v>6.74</v>
      </c>
      <c r="M34">
        <f>AVERAGE(J34:L34)</f>
        <v>6.81</v>
      </c>
      <c r="N34">
        <f>STDEV(J34:L34)</f>
        <v>6.999999999999984E-2</v>
      </c>
      <c r="P34" s="14">
        <f>M34-G34</f>
        <v>2.2759999999999989</v>
      </c>
    </row>
    <row r="35" spans="1:16" ht="18.75" thickBot="1" x14ac:dyDescent="0.3">
      <c r="A35" t="s">
        <v>2</v>
      </c>
      <c r="B35" s="10">
        <v>0</v>
      </c>
      <c r="C35" s="11">
        <v>0</v>
      </c>
      <c r="D35" s="11">
        <v>0</v>
      </c>
      <c r="E35" s="11">
        <v>1.7</v>
      </c>
      <c r="F35" s="11">
        <v>0</v>
      </c>
      <c r="G35" s="8">
        <f t="shared" si="10"/>
        <v>0.33999999999999997</v>
      </c>
      <c r="H35" s="9">
        <f t="shared" si="11"/>
        <v>0.76026311234992849</v>
      </c>
      <c r="J35">
        <v>7.16</v>
      </c>
      <c r="K35">
        <v>7.11</v>
      </c>
      <c r="L35">
        <v>7</v>
      </c>
      <c r="M35">
        <f t="shared" ref="M35:M39" si="12">AVERAGE(J35:L35)</f>
        <v>7.09</v>
      </c>
      <c r="N35">
        <f t="shared" ref="N35:N39" si="13">STDEV(J35:L35)</f>
        <v>8.1853527718724603E-2</v>
      </c>
      <c r="P35" s="14">
        <f t="shared" ref="P35:P39" si="14">M35-G35</f>
        <v>6.75</v>
      </c>
    </row>
    <row r="36" spans="1:16" ht="18.75" thickBot="1" x14ac:dyDescent="0.3">
      <c r="A36" t="s">
        <v>3</v>
      </c>
      <c r="B36" s="10">
        <v>3.89</v>
      </c>
      <c r="C36" s="11">
        <v>0</v>
      </c>
      <c r="D36" s="11">
        <v>0</v>
      </c>
      <c r="E36" s="11">
        <v>0</v>
      </c>
      <c r="F36" s="11">
        <v>0</v>
      </c>
      <c r="G36" s="12">
        <f t="shared" si="10"/>
        <v>0.77800000000000002</v>
      </c>
      <c r="H36" s="13">
        <f t="shared" si="11"/>
        <v>1.7396608864948364</v>
      </c>
      <c r="J36">
        <v>6.13</v>
      </c>
      <c r="K36">
        <v>6.81</v>
      </c>
      <c r="L36">
        <v>6.78</v>
      </c>
      <c r="M36">
        <f t="shared" si="12"/>
        <v>6.5733333333333333</v>
      </c>
      <c r="N36">
        <f t="shared" si="13"/>
        <v>0.3842308333974947</v>
      </c>
      <c r="P36" s="14">
        <f t="shared" si="14"/>
        <v>5.7953333333333337</v>
      </c>
    </row>
    <row r="37" spans="1:16" ht="18.75" thickBot="1" x14ac:dyDescent="0.3">
      <c r="A37" t="s">
        <v>4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2">
        <f t="shared" si="10"/>
        <v>0</v>
      </c>
      <c r="H37" s="13">
        <f t="shared" si="11"/>
        <v>0</v>
      </c>
      <c r="J37">
        <v>7.31</v>
      </c>
      <c r="K37">
        <v>6.89</v>
      </c>
      <c r="L37">
        <v>6.85</v>
      </c>
      <c r="M37">
        <f t="shared" si="12"/>
        <v>7.0166666666666657</v>
      </c>
      <c r="N37">
        <f t="shared" si="13"/>
        <v>0.25482019804821854</v>
      </c>
      <c r="P37" s="14">
        <f t="shared" si="14"/>
        <v>7.0166666666666657</v>
      </c>
    </row>
    <row r="38" spans="1:16" ht="18.75" thickBot="1" x14ac:dyDescent="0.3">
      <c r="A38" t="s">
        <v>5</v>
      </c>
      <c r="B38" s="10">
        <v>0</v>
      </c>
      <c r="C38" s="11">
        <v>0</v>
      </c>
      <c r="D38" s="11">
        <v>0</v>
      </c>
      <c r="E38" s="11">
        <v>4.3099999999999996</v>
      </c>
      <c r="F38" s="11">
        <v>0</v>
      </c>
      <c r="G38" s="12">
        <f t="shared" si="10"/>
        <v>0.86199999999999988</v>
      </c>
      <c r="H38" s="13">
        <f t="shared" si="11"/>
        <v>1.9274905966048186</v>
      </c>
      <c r="J38">
        <v>6.04</v>
      </c>
      <c r="K38">
        <v>6.04</v>
      </c>
      <c r="L38">
        <v>6.04</v>
      </c>
      <c r="M38">
        <f t="shared" si="12"/>
        <v>6.04</v>
      </c>
      <c r="N38">
        <f t="shared" si="13"/>
        <v>0</v>
      </c>
      <c r="P38" s="14">
        <f t="shared" si="14"/>
        <v>5.1779999999999999</v>
      </c>
    </row>
    <row r="39" spans="1:16" ht="18" x14ac:dyDescent="0.25">
      <c r="A39" t="s">
        <v>6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2">
        <f t="shared" si="10"/>
        <v>0</v>
      </c>
      <c r="H39" s="13">
        <f t="shared" si="11"/>
        <v>0</v>
      </c>
      <c r="J39">
        <v>6.3</v>
      </c>
      <c r="K39">
        <v>6.48</v>
      </c>
      <c r="L39">
        <v>6.65</v>
      </c>
      <c r="M39">
        <f t="shared" si="12"/>
        <v>6.4766666666666666</v>
      </c>
      <c r="N39">
        <f t="shared" si="13"/>
        <v>0.17502380790433464</v>
      </c>
      <c r="P39" s="14">
        <f t="shared" si="14"/>
        <v>6.4766666666666666</v>
      </c>
    </row>
    <row r="42" spans="1:16" ht="15.75" thickBot="1" x14ac:dyDescent="0.3">
      <c r="A42" t="s">
        <v>25</v>
      </c>
    </row>
    <row r="43" spans="1:16" ht="18.75" thickBot="1" x14ac:dyDescent="0.3">
      <c r="B43" s="29" t="s">
        <v>7</v>
      </c>
      <c r="C43" s="30"/>
      <c r="D43" s="30"/>
      <c r="E43" s="30"/>
      <c r="F43" s="30"/>
      <c r="G43" s="30"/>
      <c r="H43" s="31"/>
      <c r="J43" s="4" t="s">
        <v>15</v>
      </c>
    </row>
    <row r="44" spans="1:16" ht="18.75" thickBot="1" x14ac:dyDescent="0.3">
      <c r="B44" s="1" t="s">
        <v>8</v>
      </c>
      <c r="C44" s="2" t="s">
        <v>9</v>
      </c>
      <c r="D44" s="2" t="s">
        <v>10</v>
      </c>
      <c r="E44" s="2" t="s">
        <v>11</v>
      </c>
      <c r="F44" s="2" t="s">
        <v>12</v>
      </c>
      <c r="G44" s="2" t="s">
        <v>13</v>
      </c>
      <c r="H44" s="3" t="s">
        <v>14</v>
      </c>
      <c r="J44" s="5" t="s">
        <v>8</v>
      </c>
      <c r="K44" s="5" t="s">
        <v>9</v>
      </c>
      <c r="L44" s="5" t="s">
        <v>10</v>
      </c>
      <c r="M44" s="5" t="s">
        <v>16</v>
      </c>
      <c r="N44" s="5" t="s">
        <v>17</v>
      </c>
      <c r="P44" s="5" t="s">
        <v>18</v>
      </c>
    </row>
    <row r="45" spans="1:16" ht="18.75" thickBot="1" x14ac:dyDescent="0.3">
      <c r="A45" t="s">
        <v>1</v>
      </c>
      <c r="B45" s="6">
        <v>3.24</v>
      </c>
      <c r="C45" s="7">
        <v>3.56</v>
      </c>
      <c r="D45" s="7">
        <v>1.04</v>
      </c>
      <c r="E45" s="7">
        <v>2.2999999999999998</v>
      </c>
      <c r="F45" s="7">
        <v>3.11</v>
      </c>
      <c r="G45" s="8">
        <f t="shared" ref="G45:G50" si="15">AVERAGE(B45:F45)</f>
        <v>2.65</v>
      </c>
      <c r="H45" s="9">
        <f t="shared" ref="H45:H50" si="16">STDEV(B45:F45)</f>
        <v>1.0127191120937733</v>
      </c>
      <c r="J45">
        <v>7.62</v>
      </c>
      <c r="K45">
        <v>7.54</v>
      </c>
      <c r="L45">
        <v>7.45</v>
      </c>
      <c r="M45">
        <f>AVERAGE(J45:L45)</f>
        <v>7.5366666666666662</v>
      </c>
      <c r="N45">
        <f>STDEV(J45:L45)</f>
        <v>8.504900548115378E-2</v>
      </c>
      <c r="P45" s="14">
        <f>M45-G45</f>
        <v>4.8866666666666667</v>
      </c>
    </row>
    <row r="46" spans="1:16" ht="18.75" thickBot="1" x14ac:dyDescent="0.3">
      <c r="A46" t="s">
        <v>2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8">
        <f t="shared" si="15"/>
        <v>0</v>
      </c>
      <c r="H46" s="9">
        <f t="shared" si="16"/>
        <v>0</v>
      </c>
      <c r="J46">
        <v>7.48</v>
      </c>
      <c r="K46">
        <v>7.24</v>
      </c>
      <c r="L46">
        <v>7.37</v>
      </c>
      <c r="M46">
        <f t="shared" ref="M46:M50" si="17">AVERAGE(J46:L46)</f>
        <v>7.3633333333333333</v>
      </c>
      <c r="N46">
        <f t="shared" ref="N46:N50" si="18">STDEV(J46:L46)</f>
        <v>0.12013880860626744</v>
      </c>
      <c r="P46" s="14">
        <f t="shared" ref="P46:P50" si="19">M46-G46</f>
        <v>7.3633333333333333</v>
      </c>
    </row>
    <row r="47" spans="1:16" ht="18.75" thickBot="1" x14ac:dyDescent="0.3">
      <c r="A47" t="s">
        <v>3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2">
        <f t="shared" si="15"/>
        <v>0</v>
      </c>
      <c r="H47" s="13">
        <f t="shared" si="16"/>
        <v>0</v>
      </c>
      <c r="J47">
        <v>7.35</v>
      </c>
      <c r="K47">
        <v>7.2</v>
      </c>
      <c r="L47">
        <v>7.28</v>
      </c>
      <c r="M47">
        <f t="shared" si="17"/>
        <v>7.2766666666666673</v>
      </c>
      <c r="N47">
        <f t="shared" si="18"/>
        <v>7.5055534994651091E-2</v>
      </c>
      <c r="P47" s="14">
        <f t="shared" si="19"/>
        <v>7.2766666666666673</v>
      </c>
    </row>
    <row r="48" spans="1:16" ht="18.75" thickBot="1" x14ac:dyDescent="0.3">
      <c r="A48" t="s">
        <v>4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2">
        <f t="shared" si="15"/>
        <v>0</v>
      </c>
      <c r="H48" s="13">
        <f t="shared" si="16"/>
        <v>0</v>
      </c>
      <c r="J48">
        <v>7.56</v>
      </c>
      <c r="K48">
        <v>7.71</v>
      </c>
      <c r="L48">
        <v>7.64</v>
      </c>
      <c r="M48">
        <f t="shared" si="17"/>
        <v>7.6366666666666667</v>
      </c>
      <c r="N48">
        <f t="shared" si="18"/>
        <v>7.5055534994651521E-2</v>
      </c>
      <c r="P48" s="14">
        <f t="shared" si="19"/>
        <v>7.6366666666666667</v>
      </c>
    </row>
    <row r="49" spans="1:16" ht="18.75" thickBot="1" x14ac:dyDescent="0.3">
      <c r="A49" t="s">
        <v>5</v>
      </c>
      <c r="B49" s="10">
        <v>0</v>
      </c>
      <c r="C49" s="11">
        <v>4.21</v>
      </c>
      <c r="D49" s="11">
        <v>0</v>
      </c>
      <c r="E49" s="11">
        <v>0</v>
      </c>
      <c r="F49" s="11">
        <v>0</v>
      </c>
      <c r="G49" s="12">
        <f t="shared" si="15"/>
        <v>0.84199999999999997</v>
      </c>
      <c r="H49" s="13">
        <f t="shared" si="16"/>
        <v>1.882769237054823</v>
      </c>
      <c r="J49">
        <v>7.74</v>
      </c>
      <c r="K49">
        <v>7.74</v>
      </c>
      <c r="L49">
        <v>7.6</v>
      </c>
      <c r="M49">
        <f t="shared" si="17"/>
        <v>7.6933333333333325</v>
      </c>
      <c r="N49">
        <f t="shared" si="18"/>
        <v>8.0829037686547936E-2</v>
      </c>
      <c r="P49" s="14">
        <f t="shared" si="19"/>
        <v>6.8513333333333328</v>
      </c>
    </row>
    <row r="50" spans="1:16" ht="18" x14ac:dyDescent="0.25">
      <c r="A50" t="s">
        <v>6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2">
        <f t="shared" si="15"/>
        <v>0</v>
      </c>
      <c r="H50" s="13">
        <f t="shared" si="16"/>
        <v>0</v>
      </c>
      <c r="J50">
        <v>7.58</v>
      </c>
      <c r="K50">
        <v>7.48</v>
      </c>
      <c r="L50">
        <v>7.48</v>
      </c>
      <c r="M50">
        <f t="shared" si="17"/>
        <v>7.5133333333333328</v>
      </c>
      <c r="N50">
        <f t="shared" si="18"/>
        <v>5.7735026918962373E-2</v>
      </c>
      <c r="P50" s="14">
        <f t="shared" si="19"/>
        <v>7.5133333333333328</v>
      </c>
    </row>
    <row r="53" spans="1:16" ht="15.75" thickBot="1" x14ac:dyDescent="0.3">
      <c r="A53" t="s">
        <v>26</v>
      </c>
    </row>
    <row r="54" spans="1:16" ht="18.75" thickBot="1" x14ac:dyDescent="0.3">
      <c r="B54" s="29" t="s">
        <v>7</v>
      </c>
      <c r="C54" s="30"/>
      <c r="D54" s="30"/>
      <c r="E54" s="30"/>
      <c r="F54" s="30"/>
      <c r="G54" s="30"/>
      <c r="H54" s="31"/>
      <c r="J54" s="4" t="s">
        <v>15</v>
      </c>
    </row>
    <row r="55" spans="1:16" ht="18.75" thickBot="1" x14ac:dyDescent="0.3">
      <c r="B55" s="1" t="s">
        <v>8</v>
      </c>
      <c r="C55" s="2" t="s">
        <v>9</v>
      </c>
      <c r="D55" s="2" t="s">
        <v>10</v>
      </c>
      <c r="E55" s="2" t="s">
        <v>11</v>
      </c>
      <c r="F55" s="2" t="s">
        <v>12</v>
      </c>
      <c r="G55" s="2" t="s">
        <v>13</v>
      </c>
      <c r="H55" s="3" t="s">
        <v>14</v>
      </c>
      <c r="J55" s="5" t="s">
        <v>8</v>
      </c>
      <c r="K55" s="5" t="s">
        <v>9</v>
      </c>
      <c r="L55" s="5" t="s">
        <v>10</v>
      </c>
      <c r="M55" s="5" t="s">
        <v>16</v>
      </c>
      <c r="N55" s="5" t="s">
        <v>17</v>
      </c>
      <c r="P55" s="5" t="s">
        <v>18</v>
      </c>
    </row>
    <row r="56" spans="1:16" ht="18.75" thickBot="1" x14ac:dyDescent="0.3">
      <c r="A56" t="s">
        <v>1</v>
      </c>
      <c r="B56" s="6">
        <v>4.6900000000000004</v>
      </c>
      <c r="C56" s="7">
        <v>4.72</v>
      </c>
      <c r="D56" s="7">
        <v>4.7699999999999996</v>
      </c>
      <c r="E56" s="7">
        <v>4.62</v>
      </c>
      <c r="F56" s="7">
        <v>4.7</v>
      </c>
      <c r="G56" s="8">
        <f t="shared" ref="G56:G61" si="20">AVERAGE(B56:F56)</f>
        <v>4.7</v>
      </c>
      <c r="H56" s="9">
        <f t="shared" ref="H56:H61" si="21">STDEV(B56:F56)</f>
        <v>5.4313902456000859E-2</v>
      </c>
      <c r="J56">
        <v>7.54</v>
      </c>
      <c r="K56">
        <v>7.65</v>
      </c>
      <c r="L56">
        <v>7.6</v>
      </c>
      <c r="M56">
        <f>AVERAGE(J56:L56)</f>
        <v>7.5966666666666667</v>
      </c>
      <c r="N56">
        <f>STDEV(J56:L56)</f>
        <v>5.5075705472861163E-2</v>
      </c>
      <c r="P56" s="14">
        <f>M56-G56</f>
        <v>2.8966666666666665</v>
      </c>
    </row>
    <row r="57" spans="1:16" ht="18.75" thickBot="1" x14ac:dyDescent="0.3">
      <c r="A57" t="s">
        <v>2</v>
      </c>
      <c r="B57" s="10">
        <v>2</v>
      </c>
      <c r="C57" s="11">
        <v>4.1399999999999997</v>
      </c>
      <c r="D57" s="11">
        <v>1.7</v>
      </c>
      <c r="E57" s="11">
        <v>4.47</v>
      </c>
      <c r="F57" s="11">
        <v>3.97</v>
      </c>
      <c r="G57" s="8">
        <f t="shared" si="20"/>
        <v>3.2559999999999993</v>
      </c>
      <c r="H57" s="9">
        <f t="shared" si="21"/>
        <v>1.3003576431120798</v>
      </c>
      <c r="J57">
        <v>7.45</v>
      </c>
      <c r="K57">
        <v>7.59</v>
      </c>
      <c r="L57">
        <v>7.48</v>
      </c>
      <c r="M57">
        <f t="shared" ref="M57:M61" si="22">AVERAGE(J57:L57)</f>
        <v>7.5066666666666668</v>
      </c>
      <c r="N57">
        <f t="shared" ref="N57:N61" si="23">STDEV(J57:L57)</f>
        <v>7.371114795831972E-2</v>
      </c>
      <c r="P57" s="14">
        <f t="shared" ref="P57:P61" si="24">M57-G57</f>
        <v>4.2506666666666675</v>
      </c>
    </row>
    <row r="58" spans="1:16" ht="18.75" thickBot="1" x14ac:dyDescent="0.3">
      <c r="A58" t="s">
        <v>3</v>
      </c>
      <c r="B58" s="10">
        <v>4</v>
      </c>
      <c r="C58" s="11">
        <v>1.76</v>
      </c>
      <c r="D58" s="11">
        <v>1.56</v>
      </c>
      <c r="E58" s="11">
        <v>0</v>
      </c>
      <c r="F58" s="11">
        <v>0</v>
      </c>
      <c r="G58" s="12">
        <f t="shared" si="20"/>
        <v>1.464</v>
      </c>
      <c r="H58" s="13">
        <f t="shared" si="21"/>
        <v>1.6442870795575812</v>
      </c>
      <c r="J58">
        <v>7.11</v>
      </c>
      <c r="K58">
        <v>7.41</v>
      </c>
      <c r="L58">
        <v>7.36</v>
      </c>
      <c r="M58">
        <f t="shared" si="22"/>
        <v>7.293333333333333</v>
      </c>
      <c r="N58">
        <f t="shared" si="23"/>
        <v>0.16072751268321583</v>
      </c>
      <c r="P58" s="14">
        <f t="shared" si="24"/>
        <v>5.8293333333333326</v>
      </c>
    </row>
    <row r="59" spans="1:16" ht="18.75" thickBot="1" x14ac:dyDescent="0.3">
      <c r="A59" t="s">
        <v>4</v>
      </c>
      <c r="B59" s="10">
        <v>4.46</v>
      </c>
      <c r="C59" s="11">
        <v>4.2</v>
      </c>
      <c r="D59" s="11">
        <v>0.3</v>
      </c>
      <c r="E59" s="11">
        <v>0</v>
      </c>
      <c r="F59" s="11">
        <v>0</v>
      </c>
      <c r="G59" s="12">
        <f t="shared" si="20"/>
        <v>1.7920000000000003</v>
      </c>
      <c r="H59" s="13">
        <f t="shared" si="21"/>
        <v>2.3219216179707702</v>
      </c>
      <c r="J59">
        <v>6.98</v>
      </c>
      <c r="K59">
        <v>6.6</v>
      </c>
      <c r="L59">
        <v>7.11</v>
      </c>
      <c r="M59">
        <f t="shared" si="22"/>
        <v>6.8966666666666674</v>
      </c>
      <c r="N59">
        <f t="shared" si="23"/>
        <v>0.26501572280401314</v>
      </c>
      <c r="P59" s="14">
        <f t="shared" si="24"/>
        <v>5.1046666666666667</v>
      </c>
    </row>
    <row r="60" spans="1:16" ht="18.75" thickBot="1" x14ac:dyDescent="0.3">
      <c r="A60" t="s">
        <v>5</v>
      </c>
      <c r="B60" s="10">
        <v>4.38</v>
      </c>
      <c r="C60" s="11">
        <v>4.4000000000000004</v>
      </c>
      <c r="D60" s="11">
        <v>4.3899999999999997</v>
      </c>
      <c r="E60" s="11">
        <v>4.34</v>
      </c>
      <c r="F60" s="11">
        <v>3.72</v>
      </c>
      <c r="G60" s="12">
        <f t="shared" si="20"/>
        <v>4.2460000000000004</v>
      </c>
      <c r="H60" s="13">
        <f t="shared" si="21"/>
        <v>0.29492371895118907</v>
      </c>
      <c r="J60">
        <v>7.45</v>
      </c>
      <c r="K60">
        <v>7.32</v>
      </c>
      <c r="L60">
        <v>7.41</v>
      </c>
      <c r="M60">
        <f t="shared" si="22"/>
        <v>7.3933333333333335</v>
      </c>
      <c r="N60">
        <f t="shared" si="23"/>
        <v>6.6583281184793869E-2</v>
      </c>
      <c r="P60" s="14">
        <f t="shared" si="24"/>
        <v>3.1473333333333331</v>
      </c>
    </row>
    <row r="61" spans="1:16" ht="18" x14ac:dyDescent="0.25">
      <c r="A61" t="s">
        <v>6</v>
      </c>
      <c r="B61" s="10">
        <v>0</v>
      </c>
      <c r="C61" s="11">
        <v>4.47</v>
      </c>
      <c r="D61" s="11">
        <v>0</v>
      </c>
      <c r="E61" s="11">
        <v>0</v>
      </c>
      <c r="F61" s="11">
        <v>2.2999999999999998</v>
      </c>
      <c r="G61" s="12">
        <f t="shared" si="20"/>
        <v>1.3539999999999999</v>
      </c>
      <c r="H61" s="13">
        <f t="shared" si="21"/>
        <v>2.0065094069054346</v>
      </c>
      <c r="J61">
        <v>7.64</v>
      </c>
      <c r="K61">
        <v>7.48</v>
      </c>
      <c r="L61">
        <v>7.56</v>
      </c>
      <c r="M61">
        <f t="shared" si="22"/>
        <v>7.56</v>
      </c>
      <c r="N61">
        <f t="shared" si="23"/>
        <v>7.9999999999999627E-2</v>
      </c>
      <c r="P61" s="14">
        <f t="shared" si="24"/>
        <v>6.2059999999999995</v>
      </c>
    </row>
  </sheetData>
  <mergeCells count="5">
    <mergeCell ref="B43:H43"/>
    <mergeCell ref="B54:H54"/>
    <mergeCell ref="B10:H10"/>
    <mergeCell ref="B21:H21"/>
    <mergeCell ref="B32:H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K5" sqref="K5"/>
    </sheetView>
  </sheetViews>
  <sheetFormatPr defaultRowHeight="15" x14ac:dyDescent="0.25"/>
  <cols>
    <col min="8" max="8" width="11.140625" customWidth="1"/>
  </cols>
  <sheetData>
    <row r="1" spans="1:16" x14ac:dyDescent="0.25">
      <c r="A1" s="32" t="s">
        <v>37</v>
      </c>
      <c r="B1" s="32"/>
      <c r="C1" s="32"/>
      <c r="D1" s="32"/>
      <c r="E1" s="32"/>
      <c r="F1" s="32"/>
      <c r="G1" s="32"/>
      <c r="H1" s="32"/>
    </row>
    <row r="2" spans="1:16" x14ac:dyDescent="0.25">
      <c r="A2" s="32" t="s">
        <v>38</v>
      </c>
      <c r="B2" s="32"/>
      <c r="C2" s="32"/>
      <c r="D2" s="32"/>
      <c r="E2" s="32"/>
      <c r="F2" s="32"/>
      <c r="G2" s="32"/>
      <c r="H2" s="32"/>
    </row>
    <row r="3" spans="1:16" x14ac:dyDescent="0.25">
      <c r="A3" s="32" t="s">
        <v>39</v>
      </c>
      <c r="B3" s="32"/>
      <c r="C3" s="32"/>
      <c r="D3" s="32"/>
      <c r="E3" s="32"/>
      <c r="F3" s="32"/>
      <c r="G3" s="32"/>
      <c r="H3" s="32"/>
    </row>
    <row r="4" spans="1:16" x14ac:dyDescent="0.25">
      <c r="A4" s="32" t="s">
        <v>40</v>
      </c>
      <c r="B4" s="32"/>
      <c r="C4" s="32"/>
      <c r="D4" s="32"/>
      <c r="E4" s="32"/>
      <c r="F4" s="32"/>
      <c r="G4" s="32"/>
      <c r="H4" s="32"/>
    </row>
    <row r="7" spans="1:16" ht="15.75" thickBot="1" x14ac:dyDescent="0.3">
      <c r="A7" t="s">
        <v>0</v>
      </c>
    </row>
    <row r="8" spans="1:16" ht="18.75" thickBot="1" x14ac:dyDescent="0.3">
      <c r="B8" s="29" t="s">
        <v>7</v>
      </c>
      <c r="C8" s="30"/>
      <c r="D8" s="30"/>
      <c r="E8" s="30"/>
      <c r="F8" s="30"/>
      <c r="G8" s="30"/>
      <c r="H8" s="31"/>
      <c r="J8" s="4" t="s">
        <v>19</v>
      </c>
    </row>
    <row r="9" spans="1:16" ht="18.75" thickBot="1" x14ac:dyDescent="0.3">
      <c r="B9" s="1" t="s">
        <v>8</v>
      </c>
      <c r="C9" s="2" t="s">
        <v>9</v>
      </c>
      <c r="D9" s="2" t="s">
        <v>10</v>
      </c>
      <c r="E9" s="2" t="s">
        <v>11</v>
      </c>
      <c r="F9" s="2" t="s">
        <v>12</v>
      </c>
      <c r="G9" s="2" t="s">
        <v>13</v>
      </c>
      <c r="H9" s="3" t="s">
        <v>14</v>
      </c>
      <c r="J9" s="5" t="s">
        <v>8</v>
      </c>
      <c r="K9" s="5" t="s">
        <v>9</v>
      </c>
      <c r="L9" s="5" t="s">
        <v>10</v>
      </c>
      <c r="M9" s="5" t="s">
        <v>16</v>
      </c>
      <c r="N9" s="5" t="s">
        <v>17</v>
      </c>
      <c r="P9" s="5" t="s">
        <v>18</v>
      </c>
    </row>
    <row r="10" spans="1:16" ht="18" x14ac:dyDescent="0.25">
      <c r="A10" t="s">
        <v>1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8">
        <f t="shared" ref="G10:G15" si="0">AVERAGE(B10:F10)</f>
        <v>0</v>
      </c>
      <c r="H10" s="9">
        <f t="shared" ref="H10:H15" si="1">STDEV(B10:F10)</f>
        <v>0</v>
      </c>
      <c r="J10">
        <v>7.29</v>
      </c>
      <c r="K10">
        <v>7.48</v>
      </c>
      <c r="L10">
        <v>7.48</v>
      </c>
      <c r="M10">
        <f>AVERAGE(J10:L10)</f>
        <v>7.416666666666667</v>
      </c>
      <c r="N10">
        <f>STDEV(J10:L10)</f>
        <v>0.10969655114602912</v>
      </c>
      <c r="P10" s="14">
        <f>M10-G10</f>
        <v>7.416666666666667</v>
      </c>
    </row>
    <row r="11" spans="1:16" ht="18.75" thickBot="1" x14ac:dyDescent="0.3">
      <c r="A11" t="s">
        <v>2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8">
        <f t="shared" si="0"/>
        <v>0</v>
      </c>
      <c r="H11" s="9">
        <f t="shared" si="1"/>
        <v>0</v>
      </c>
      <c r="J11">
        <v>7.47</v>
      </c>
      <c r="K11">
        <v>7.48</v>
      </c>
      <c r="L11">
        <v>7.48</v>
      </c>
      <c r="M11">
        <f t="shared" ref="M11:M15" si="2">AVERAGE(J11:L11)</f>
        <v>7.4766666666666666</v>
      </c>
      <c r="N11">
        <f t="shared" ref="N11:N15" si="3">STDEV(J11:L11)</f>
        <v>5.7735026918966474E-3</v>
      </c>
      <c r="P11" s="14">
        <f t="shared" ref="P11:P15" si="4">M11-G11</f>
        <v>7.4766666666666666</v>
      </c>
    </row>
    <row r="12" spans="1:16" ht="18.75" thickBot="1" x14ac:dyDescent="0.3">
      <c r="A12" t="s">
        <v>3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  <c r="H12" s="13">
        <f t="shared" si="1"/>
        <v>0</v>
      </c>
      <c r="J12">
        <v>7.46</v>
      </c>
      <c r="K12">
        <v>7.48</v>
      </c>
      <c r="L12">
        <v>7.48</v>
      </c>
      <c r="M12">
        <f t="shared" si="2"/>
        <v>7.4733333333333336</v>
      </c>
      <c r="N12">
        <f t="shared" si="3"/>
        <v>1.1547005383792781E-2</v>
      </c>
      <c r="P12" s="14">
        <f t="shared" si="4"/>
        <v>7.4733333333333336</v>
      </c>
    </row>
    <row r="13" spans="1:16" ht="18.75" thickBot="1" x14ac:dyDescent="0.3">
      <c r="A13" t="s">
        <v>4</v>
      </c>
      <c r="B13" s="10">
        <v>0</v>
      </c>
      <c r="C13" s="11">
        <v>1</v>
      </c>
      <c r="D13" s="11">
        <v>0.3</v>
      </c>
      <c r="E13" s="11">
        <v>0</v>
      </c>
      <c r="F13" s="11">
        <v>0.3</v>
      </c>
      <c r="G13" s="12">
        <f t="shared" si="0"/>
        <v>0.32</v>
      </c>
      <c r="H13" s="13">
        <f t="shared" si="1"/>
        <v>0.408656334834051</v>
      </c>
      <c r="J13">
        <v>7.46</v>
      </c>
      <c r="K13">
        <v>7.48</v>
      </c>
      <c r="L13">
        <v>7.25</v>
      </c>
      <c r="M13">
        <f t="shared" si="2"/>
        <v>7.3966666666666674</v>
      </c>
      <c r="N13">
        <f t="shared" si="3"/>
        <v>0.12741009902410941</v>
      </c>
      <c r="P13" s="14">
        <f t="shared" si="4"/>
        <v>7.0766666666666671</v>
      </c>
    </row>
    <row r="14" spans="1:16" ht="18.75" thickBot="1" x14ac:dyDescent="0.3">
      <c r="A14" t="s">
        <v>5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  <c r="H14" s="13">
        <f t="shared" si="1"/>
        <v>0</v>
      </c>
      <c r="J14">
        <v>7.39</v>
      </c>
      <c r="K14">
        <v>7.48</v>
      </c>
      <c r="L14">
        <v>7.48</v>
      </c>
      <c r="M14">
        <f t="shared" si="2"/>
        <v>7.45</v>
      </c>
      <c r="N14">
        <f t="shared" si="3"/>
        <v>5.1961524227066756E-2</v>
      </c>
      <c r="P14" s="14">
        <f t="shared" si="4"/>
        <v>7.45</v>
      </c>
    </row>
    <row r="15" spans="1:16" ht="18" x14ac:dyDescent="0.25">
      <c r="A15" t="s">
        <v>6</v>
      </c>
      <c r="B15" s="10">
        <v>2.2999999999999998</v>
      </c>
      <c r="C15" s="11">
        <v>2.2999999999999998</v>
      </c>
      <c r="D15" s="11">
        <v>0</v>
      </c>
      <c r="E15" s="11">
        <v>0</v>
      </c>
      <c r="F15" s="11">
        <v>0</v>
      </c>
      <c r="G15" s="12">
        <f t="shared" si="0"/>
        <v>0.91999999999999993</v>
      </c>
      <c r="H15" s="13">
        <f t="shared" si="1"/>
        <v>1.2597618822618819</v>
      </c>
      <c r="J15">
        <v>7.48</v>
      </c>
      <c r="K15">
        <v>6.66</v>
      </c>
      <c r="L15">
        <v>7.48</v>
      </c>
      <c r="M15">
        <f t="shared" si="2"/>
        <v>7.206666666666667</v>
      </c>
      <c r="N15">
        <f t="shared" si="3"/>
        <v>0.47342722073549331</v>
      </c>
      <c r="P15" s="14">
        <f t="shared" si="4"/>
        <v>6.2866666666666671</v>
      </c>
    </row>
    <row r="18" spans="1:16" ht="15.75" thickBot="1" x14ac:dyDescent="0.3">
      <c r="A18" t="s">
        <v>20</v>
      </c>
    </row>
    <row r="19" spans="1:16" ht="18.75" thickBot="1" x14ac:dyDescent="0.3">
      <c r="B19" s="29" t="s">
        <v>7</v>
      </c>
      <c r="C19" s="30"/>
      <c r="D19" s="30"/>
      <c r="E19" s="30"/>
      <c r="F19" s="30"/>
      <c r="G19" s="30"/>
      <c r="H19" s="31"/>
      <c r="J19" s="4" t="s">
        <v>19</v>
      </c>
    </row>
    <row r="20" spans="1:16" ht="18.75" thickBot="1" x14ac:dyDescent="0.3">
      <c r="B20" s="1" t="s">
        <v>8</v>
      </c>
      <c r="C20" s="2" t="s">
        <v>9</v>
      </c>
      <c r="D20" s="2" t="s">
        <v>10</v>
      </c>
      <c r="E20" s="2" t="s">
        <v>11</v>
      </c>
      <c r="F20" s="2" t="s">
        <v>12</v>
      </c>
      <c r="G20" s="2" t="s">
        <v>13</v>
      </c>
      <c r="H20" s="3" t="s">
        <v>14</v>
      </c>
      <c r="J20" s="5" t="s">
        <v>8</v>
      </c>
      <c r="K20" s="5" t="s">
        <v>9</v>
      </c>
      <c r="L20" s="5" t="s">
        <v>10</v>
      </c>
      <c r="M20" s="5" t="s">
        <v>16</v>
      </c>
      <c r="N20" s="5" t="s">
        <v>17</v>
      </c>
      <c r="P20" s="5" t="s">
        <v>18</v>
      </c>
    </row>
    <row r="21" spans="1:16" ht="18.75" thickBot="1" x14ac:dyDescent="0.3">
      <c r="A21" t="s">
        <v>1</v>
      </c>
      <c r="B21" s="15">
        <v>1.53</v>
      </c>
      <c r="C21" s="16">
        <v>1.26</v>
      </c>
      <c r="D21" s="16">
        <v>3.04</v>
      </c>
      <c r="E21" s="16">
        <v>1.92</v>
      </c>
      <c r="F21" s="16">
        <v>0.3</v>
      </c>
      <c r="G21" s="8">
        <f t="shared" ref="G21:G26" si="5">AVERAGE(B21:F21)</f>
        <v>1.61</v>
      </c>
      <c r="H21" s="9">
        <f t="shared" ref="H21:H26" si="6">STDEV(B21:F21)</f>
        <v>0.99824846606443618</v>
      </c>
      <c r="J21">
        <v>7.64</v>
      </c>
      <c r="K21">
        <v>7.75</v>
      </c>
      <c r="L21">
        <v>8.27</v>
      </c>
      <c r="M21">
        <f>AVERAGE(J21:L21)</f>
        <v>7.8866666666666667</v>
      </c>
      <c r="N21">
        <f>STDEV(J21:L21)</f>
        <v>0.33650160970392584</v>
      </c>
      <c r="P21" s="14">
        <f>M21-G21</f>
        <v>6.2766666666666664</v>
      </c>
    </row>
    <row r="22" spans="1:16" ht="18.75" thickBot="1" x14ac:dyDescent="0.3">
      <c r="A22" t="s">
        <v>2</v>
      </c>
      <c r="B22" s="10">
        <v>0</v>
      </c>
      <c r="C22" s="11">
        <v>1.4</v>
      </c>
      <c r="D22" s="11">
        <v>1.1499999999999999</v>
      </c>
      <c r="E22" s="11">
        <v>1.32</v>
      </c>
      <c r="F22" s="11">
        <v>0.85</v>
      </c>
      <c r="G22" s="8">
        <f t="shared" si="5"/>
        <v>0.94399999999999995</v>
      </c>
      <c r="H22" s="9">
        <f t="shared" si="6"/>
        <v>0.56826930235584616</v>
      </c>
      <c r="J22">
        <v>7.41</v>
      </c>
      <c r="K22">
        <v>8</v>
      </c>
      <c r="L22">
        <v>7.64</v>
      </c>
      <c r="M22">
        <f t="shared" ref="M22:M26" si="7">AVERAGE(J22:L22)</f>
        <v>7.6833333333333336</v>
      </c>
      <c r="N22">
        <f t="shared" ref="N22:N26" si="8">STDEV(J22:L22)</f>
        <v>0.29737742572921255</v>
      </c>
      <c r="P22" s="14">
        <f t="shared" ref="P22:P26" si="9">M22-G22</f>
        <v>6.7393333333333336</v>
      </c>
    </row>
    <row r="23" spans="1:16" ht="18.75" thickBot="1" x14ac:dyDescent="0.3">
      <c r="A23" t="s">
        <v>3</v>
      </c>
      <c r="B23" s="10">
        <v>0</v>
      </c>
      <c r="C23" s="11">
        <v>2.23</v>
      </c>
      <c r="D23" s="11">
        <v>2.46</v>
      </c>
      <c r="E23" s="11">
        <v>0.9</v>
      </c>
      <c r="F23" s="11">
        <v>1.32</v>
      </c>
      <c r="G23" s="12">
        <f t="shared" si="5"/>
        <v>1.3820000000000001</v>
      </c>
      <c r="H23" s="13">
        <f t="shared" si="6"/>
        <v>1.0034042056918038</v>
      </c>
      <c r="J23">
        <v>8.02</v>
      </c>
      <c r="K23">
        <v>7.82</v>
      </c>
      <c r="L23">
        <v>7.8</v>
      </c>
      <c r="M23">
        <f t="shared" si="7"/>
        <v>7.88</v>
      </c>
      <c r="N23">
        <f t="shared" si="8"/>
        <v>0.12165525060596415</v>
      </c>
      <c r="P23" s="14">
        <f t="shared" si="9"/>
        <v>6.4979999999999993</v>
      </c>
    </row>
    <row r="24" spans="1:16" ht="18.75" thickBot="1" x14ac:dyDescent="0.3">
      <c r="A24" t="s">
        <v>4</v>
      </c>
      <c r="B24" s="10">
        <v>0.48</v>
      </c>
      <c r="C24" s="11">
        <v>0.3</v>
      </c>
      <c r="D24" s="11">
        <v>0.3</v>
      </c>
      <c r="E24" s="11">
        <v>0</v>
      </c>
      <c r="F24" s="11">
        <v>0.3</v>
      </c>
      <c r="G24" s="12">
        <f t="shared" si="5"/>
        <v>0.27600000000000002</v>
      </c>
      <c r="H24" s="13">
        <f t="shared" si="6"/>
        <v>0.17285832349065514</v>
      </c>
      <c r="J24">
        <v>7.69</v>
      </c>
      <c r="K24">
        <v>7.76</v>
      </c>
      <c r="L24">
        <v>8.32</v>
      </c>
      <c r="M24">
        <f t="shared" si="7"/>
        <v>7.9233333333333329</v>
      </c>
      <c r="N24">
        <f t="shared" si="8"/>
        <v>0.34530180036213737</v>
      </c>
      <c r="P24" s="14">
        <f t="shared" si="9"/>
        <v>7.6473333333333331</v>
      </c>
    </row>
    <row r="25" spans="1:16" ht="18.75" thickBot="1" x14ac:dyDescent="0.3">
      <c r="A25" t="s">
        <v>5</v>
      </c>
      <c r="B25" s="10">
        <v>1.36</v>
      </c>
      <c r="C25" s="11">
        <v>1.04</v>
      </c>
      <c r="D25" s="11">
        <v>0.7</v>
      </c>
      <c r="E25" s="11">
        <v>1.1499999999999999</v>
      </c>
      <c r="F25" s="11">
        <v>2.06</v>
      </c>
      <c r="G25" s="12">
        <f t="shared" si="5"/>
        <v>1.262</v>
      </c>
      <c r="H25" s="13">
        <f t="shared" si="6"/>
        <v>0.50598418947631152</v>
      </c>
      <c r="J25">
        <v>7.96</v>
      </c>
      <c r="K25">
        <v>7.88</v>
      </c>
      <c r="L25">
        <v>7.73</v>
      </c>
      <c r="M25">
        <f t="shared" si="7"/>
        <v>7.8566666666666665</v>
      </c>
      <c r="N25">
        <f t="shared" si="8"/>
        <v>0.11676186592091303</v>
      </c>
      <c r="P25" s="14">
        <f t="shared" si="9"/>
        <v>6.5946666666666669</v>
      </c>
    </row>
    <row r="26" spans="1:16" ht="18" x14ac:dyDescent="0.25">
      <c r="A26" t="s">
        <v>6</v>
      </c>
      <c r="B26" s="10">
        <v>1.6</v>
      </c>
      <c r="C26" s="11">
        <v>0.3</v>
      </c>
      <c r="D26" s="11">
        <v>1.38</v>
      </c>
      <c r="E26" s="11">
        <v>0</v>
      </c>
      <c r="F26" s="11">
        <v>0.6</v>
      </c>
      <c r="G26" s="12">
        <f t="shared" si="5"/>
        <v>0.77600000000000002</v>
      </c>
      <c r="H26" s="13">
        <f t="shared" si="6"/>
        <v>0.68984056128934601</v>
      </c>
      <c r="J26">
        <v>7.8</v>
      </c>
      <c r="K26">
        <v>7.75</v>
      </c>
      <c r="L26">
        <v>7.71</v>
      </c>
      <c r="M26">
        <f t="shared" si="7"/>
        <v>7.7533333333333339</v>
      </c>
      <c r="N26">
        <f t="shared" si="8"/>
        <v>4.5092497528228866E-2</v>
      </c>
      <c r="P26" s="14">
        <f t="shared" si="9"/>
        <v>6.9773333333333341</v>
      </c>
    </row>
    <row r="29" spans="1:16" ht="15.75" thickBot="1" x14ac:dyDescent="0.3">
      <c r="A29" t="s">
        <v>23</v>
      </c>
    </row>
    <row r="30" spans="1:16" ht="18.75" thickBot="1" x14ac:dyDescent="0.3">
      <c r="B30" s="29" t="s">
        <v>7</v>
      </c>
      <c r="C30" s="30"/>
      <c r="D30" s="30"/>
      <c r="E30" s="30"/>
      <c r="F30" s="30"/>
      <c r="G30" s="30"/>
      <c r="H30" s="31"/>
      <c r="J30" s="4" t="s">
        <v>19</v>
      </c>
    </row>
    <row r="31" spans="1:16" ht="18.75" thickBot="1" x14ac:dyDescent="0.3">
      <c r="B31" s="1" t="s">
        <v>8</v>
      </c>
      <c r="C31" s="2" t="s">
        <v>9</v>
      </c>
      <c r="D31" s="2" t="s">
        <v>10</v>
      </c>
      <c r="E31" s="2" t="s">
        <v>11</v>
      </c>
      <c r="F31" s="2" t="s">
        <v>12</v>
      </c>
      <c r="G31" s="2" t="s">
        <v>13</v>
      </c>
      <c r="H31" s="3" t="s">
        <v>14</v>
      </c>
      <c r="J31" s="5" t="s">
        <v>8</v>
      </c>
      <c r="K31" s="5" t="s">
        <v>9</v>
      </c>
      <c r="L31" s="5" t="s">
        <v>10</v>
      </c>
      <c r="M31" s="5" t="s">
        <v>16</v>
      </c>
      <c r="N31" s="5" t="s">
        <v>17</v>
      </c>
      <c r="P31" s="5" t="s">
        <v>18</v>
      </c>
    </row>
    <row r="32" spans="1:16" ht="18.75" thickBot="1" x14ac:dyDescent="0.3">
      <c r="A32" t="s">
        <v>1</v>
      </c>
      <c r="B32" s="15">
        <v>4.99</v>
      </c>
      <c r="C32" s="16">
        <v>5.34</v>
      </c>
      <c r="D32" s="16">
        <v>5.76</v>
      </c>
      <c r="E32" s="16">
        <v>5.95</v>
      </c>
      <c r="F32" s="16">
        <v>6.04</v>
      </c>
      <c r="G32" s="8">
        <f t="shared" ref="G32:G37" si="10">AVERAGE(B32:F32)</f>
        <v>5.6159999999999997</v>
      </c>
      <c r="H32" s="9">
        <f t="shared" ref="H32:H37" si="11">STDEV(B32:F32)</f>
        <v>0.44162201032104365</v>
      </c>
      <c r="J32">
        <v>7.63</v>
      </c>
      <c r="K32">
        <v>7.22</v>
      </c>
      <c r="L32">
        <v>7.64</v>
      </c>
      <c r="M32">
        <f>AVERAGE(J32:L32)</f>
        <v>7.4966666666666661</v>
      </c>
      <c r="N32">
        <f>STDEV(J32:L32)</f>
        <v>0.23965252624024921</v>
      </c>
      <c r="P32" s="14">
        <f>M32-G32</f>
        <v>1.8806666666666665</v>
      </c>
    </row>
    <row r="33" spans="1:16" ht="18.75" thickBot="1" x14ac:dyDescent="0.3">
      <c r="A33" t="s">
        <v>2</v>
      </c>
      <c r="B33" s="10">
        <v>5.46</v>
      </c>
      <c r="C33" s="11">
        <v>4.16</v>
      </c>
      <c r="D33" s="11">
        <v>5.65</v>
      </c>
      <c r="E33" s="11" t="s">
        <v>24</v>
      </c>
      <c r="F33" s="11">
        <v>4.7</v>
      </c>
      <c r="G33" s="8">
        <f t="shared" si="10"/>
        <v>4.9925000000000006</v>
      </c>
      <c r="H33" s="9">
        <f t="shared" si="11"/>
        <v>0.6902837580782708</v>
      </c>
      <c r="J33">
        <v>7.75</v>
      </c>
      <c r="K33">
        <v>7.04</v>
      </c>
      <c r="L33">
        <v>7.61</v>
      </c>
      <c r="M33">
        <f t="shared" ref="M33:M37" si="12">AVERAGE(J33:L33)</f>
        <v>7.4666666666666659</v>
      </c>
      <c r="N33">
        <f t="shared" ref="N33:N37" si="13">STDEV(J33:L33)</f>
        <v>0.37607623340665036</v>
      </c>
      <c r="P33" s="14">
        <f t="shared" ref="P33:P37" si="14">M33-G33</f>
        <v>2.4741666666666653</v>
      </c>
    </row>
    <row r="34" spans="1:16" ht="18.75" thickBot="1" x14ac:dyDescent="0.3">
      <c r="A34" t="s">
        <v>3</v>
      </c>
      <c r="B34" s="10">
        <v>5.99</v>
      </c>
      <c r="C34" s="11">
        <v>5.1100000000000003</v>
      </c>
      <c r="D34" s="11">
        <v>5</v>
      </c>
      <c r="E34" s="11">
        <v>5.85</v>
      </c>
      <c r="F34" s="11">
        <v>6.22</v>
      </c>
      <c r="G34" s="12">
        <f t="shared" si="10"/>
        <v>5.6340000000000003</v>
      </c>
      <c r="H34" s="13">
        <f t="shared" si="11"/>
        <v>0.5461959355396192</v>
      </c>
      <c r="J34">
        <v>7.74</v>
      </c>
      <c r="K34">
        <v>8.23</v>
      </c>
      <c r="L34">
        <v>7.8</v>
      </c>
      <c r="M34">
        <f t="shared" si="12"/>
        <v>7.9233333333333329</v>
      </c>
      <c r="N34">
        <f t="shared" si="13"/>
        <v>0.2672701504720148</v>
      </c>
      <c r="P34" s="14">
        <f t="shared" si="14"/>
        <v>2.2893333333333326</v>
      </c>
    </row>
    <row r="35" spans="1:16" ht="18.75" thickBot="1" x14ac:dyDescent="0.3">
      <c r="A35" t="s">
        <v>4</v>
      </c>
      <c r="B35" s="10">
        <v>5</v>
      </c>
      <c r="C35" s="11">
        <v>3.95</v>
      </c>
      <c r="D35" s="11">
        <v>5.04</v>
      </c>
      <c r="E35" s="11">
        <v>5.66</v>
      </c>
      <c r="F35" s="11">
        <v>5.86</v>
      </c>
      <c r="G35" s="12">
        <f t="shared" si="10"/>
        <v>5.1019999999999994</v>
      </c>
      <c r="H35" s="13">
        <f t="shared" si="11"/>
        <v>0.74620372553345571</v>
      </c>
      <c r="J35">
        <v>7.62</v>
      </c>
      <c r="K35">
        <v>8.26</v>
      </c>
      <c r="L35">
        <v>7.64</v>
      </c>
      <c r="M35">
        <f t="shared" si="12"/>
        <v>7.84</v>
      </c>
      <c r="N35">
        <f t="shared" si="13"/>
        <v>0.36386810797320501</v>
      </c>
      <c r="P35" s="14">
        <f t="shared" si="14"/>
        <v>2.7380000000000004</v>
      </c>
    </row>
    <row r="36" spans="1:16" ht="18.75" thickBot="1" x14ac:dyDescent="0.3">
      <c r="A36" t="s">
        <v>5</v>
      </c>
      <c r="B36" s="10">
        <v>5.26</v>
      </c>
      <c r="C36" s="11">
        <v>5.2</v>
      </c>
      <c r="D36" s="11">
        <v>6.09</v>
      </c>
      <c r="E36" s="11">
        <v>5.56</v>
      </c>
      <c r="F36" s="11">
        <v>5.94</v>
      </c>
      <c r="G36" s="12">
        <f t="shared" si="10"/>
        <v>5.61</v>
      </c>
      <c r="H36" s="13">
        <f t="shared" si="11"/>
        <v>0.39761790704142086</v>
      </c>
      <c r="J36">
        <v>7.76</v>
      </c>
      <c r="K36">
        <v>7.66</v>
      </c>
      <c r="L36">
        <v>7.88</v>
      </c>
      <c r="M36">
        <f t="shared" si="12"/>
        <v>7.7666666666666666</v>
      </c>
      <c r="N36">
        <f t="shared" si="13"/>
        <v>0.11015141094572192</v>
      </c>
      <c r="P36" s="14">
        <f t="shared" si="14"/>
        <v>2.1566666666666663</v>
      </c>
    </row>
    <row r="37" spans="1:16" ht="18" x14ac:dyDescent="0.25">
      <c r="A37" t="s">
        <v>6</v>
      </c>
      <c r="B37" s="10">
        <v>5.84</v>
      </c>
      <c r="C37" s="11">
        <v>5.15</v>
      </c>
      <c r="D37" s="11">
        <v>5.0199999999999996</v>
      </c>
      <c r="E37" s="11">
        <v>6.06</v>
      </c>
      <c r="F37" s="11">
        <v>5.1100000000000003</v>
      </c>
      <c r="G37" s="12">
        <f t="shared" si="10"/>
        <v>5.4359999999999991</v>
      </c>
      <c r="H37" s="13">
        <f t="shared" si="11"/>
        <v>0.47794351130651391</v>
      </c>
      <c r="J37">
        <v>7.74</v>
      </c>
      <c r="K37">
        <v>8.27</v>
      </c>
      <c r="L37">
        <v>7.88</v>
      </c>
      <c r="M37">
        <f t="shared" si="12"/>
        <v>7.963333333333332</v>
      </c>
      <c r="N37">
        <f t="shared" si="13"/>
        <v>0.27465129406819322</v>
      </c>
      <c r="P37" s="14">
        <f t="shared" si="14"/>
        <v>2.527333333333333</v>
      </c>
    </row>
    <row r="40" spans="1:16" ht="15.75" thickBot="1" x14ac:dyDescent="0.3">
      <c r="A40" t="s">
        <v>25</v>
      </c>
    </row>
    <row r="41" spans="1:16" ht="18.75" thickBot="1" x14ac:dyDescent="0.3">
      <c r="B41" s="29" t="s">
        <v>7</v>
      </c>
      <c r="C41" s="30"/>
      <c r="D41" s="30"/>
      <c r="E41" s="30"/>
      <c r="F41" s="30"/>
      <c r="G41" s="30"/>
      <c r="H41" s="31"/>
      <c r="J41" s="4" t="s">
        <v>19</v>
      </c>
    </row>
    <row r="42" spans="1:16" ht="18.75" thickBot="1" x14ac:dyDescent="0.3">
      <c r="B42" s="1" t="s">
        <v>8</v>
      </c>
      <c r="C42" s="2" t="s">
        <v>9</v>
      </c>
      <c r="D42" s="2" t="s">
        <v>10</v>
      </c>
      <c r="E42" s="2" t="s">
        <v>11</v>
      </c>
      <c r="F42" s="2" t="s">
        <v>12</v>
      </c>
      <c r="G42" s="2" t="s">
        <v>13</v>
      </c>
      <c r="H42" s="3" t="s">
        <v>14</v>
      </c>
      <c r="J42" s="5" t="s">
        <v>8</v>
      </c>
      <c r="K42" s="5" t="s">
        <v>9</v>
      </c>
      <c r="L42" s="5" t="s">
        <v>10</v>
      </c>
      <c r="M42" s="5" t="s">
        <v>16</v>
      </c>
      <c r="N42" s="5" t="s">
        <v>17</v>
      </c>
      <c r="P42" s="5" t="s">
        <v>18</v>
      </c>
    </row>
    <row r="43" spans="1:16" ht="18.75" thickBot="1" x14ac:dyDescent="0.3">
      <c r="A43" t="s">
        <v>1</v>
      </c>
      <c r="B43" s="15">
        <v>1.52</v>
      </c>
      <c r="C43" s="16">
        <v>0.3</v>
      </c>
      <c r="D43" s="16">
        <v>0</v>
      </c>
      <c r="E43" s="16">
        <v>1.45</v>
      </c>
      <c r="F43" s="16">
        <v>0</v>
      </c>
      <c r="G43" s="8">
        <f t="shared" ref="G43:G48" si="15">AVERAGE(B43:F43)</f>
        <v>0.65400000000000003</v>
      </c>
      <c r="H43" s="9">
        <f t="shared" ref="H43:H48" si="16">STDEV(B43:F43)</f>
        <v>0.76881727347920592</v>
      </c>
      <c r="J43">
        <v>7.28</v>
      </c>
      <c r="K43">
        <v>7.49</v>
      </c>
      <c r="L43">
        <v>8.06</v>
      </c>
      <c r="M43">
        <f>AVERAGE(J43:L43)</f>
        <v>7.6099999999999994</v>
      </c>
      <c r="N43">
        <f>STDEV(J43:L43)</f>
        <v>0.40360872141221144</v>
      </c>
      <c r="P43" s="14">
        <f>M43-G43</f>
        <v>6.9559999999999995</v>
      </c>
    </row>
    <row r="44" spans="1:16" ht="18.75" thickBot="1" x14ac:dyDescent="0.3">
      <c r="A44" t="s">
        <v>2</v>
      </c>
      <c r="B44" s="10">
        <v>1.32</v>
      </c>
      <c r="C44" s="11">
        <v>1.32</v>
      </c>
      <c r="D44" s="11">
        <v>0.3</v>
      </c>
      <c r="E44" s="11">
        <v>0.3</v>
      </c>
      <c r="F44" s="11">
        <v>0</v>
      </c>
      <c r="G44" s="8">
        <f t="shared" si="15"/>
        <v>0.64799999999999991</v>
      </c>
      <c r="H44" s="9">
        <f t="shared" si="16"/>
        <v>0.62555575291096166</v>
      </c>
      <c r="J44">
        <v>7.7</v>
      </c>
      <c r="K44">
        <v>7.45</v>
      </c>
      <c r="L44">
        <v>7.67</v>
      </c>
      <c r="M44">
        <f t="shared" ref="M44:M48" si="17">AVERAGE(J44:L44)</f>
        <v>7.6066666666666665</v>
      </c>
      <c r="N44">
        <f t="shared" ref="N44:N48" si="18">STDEV(J44:L44)</f>
        <v>0.13650396819628841</v>
      </c>
      <c r="P44" s="14">
        <f t="shared" ref="P44:P48" si="19">M44-G44</f>
        <v>6.9586666666666668</v>
      </c>
    </row>
    <row r="45" spans="1:16" ht="18.75" thickBot="1" x14ac:dyDescent="0.3">
      <c r="A45" t="s">
        <v>3</v>
      </c>
      <c r="B45" s="10">
        <v>0</v>
      </c>
      <c r="C45" s="11">
        <v>0.48</v>
      </c>
      <c r="D45" s="11">
        <v>0</v>
      </c>
      <c r="E45" s="11">
        <v>1.1100000000000001</v>
      </c>
      <c r="F45" s="11">
        <v>1.54</v>
      </c>
      <c r="G45" s="12">
        <f t="shared" si="15"/>
        <v>0.626</v>
      </c>
      <c r="H45" s="13">
        <f t="shared" si="16"/>
        <v>0.68460207420077257</v>
      </c>
      <c r="J45">
        <v>7.72</v>
      </c>
      <c r="K45">
        <v>7.82</v>
      </c>
      <c r="L45">
        <v>7.7</v>
      </c>
      <c r="M45">
        <f t="shared" si="17"/>
        <v>7.7466666666666661</v>
      </c>
      <c r="N45">
        <f t="shared" si="18"/>
        <v>6.4291005073286514E-2</v>
      </c>
      <c r="P45" s="14">
        <f t="shared" si="19"/>
        <v>7.1206666666666658</v>
      </c>
    </row>
    <row r="46" spans="1:16" ht="18.75" thickBot="1" x14ac:dyDescent="0.3">
      <c r="A46" t="s">
        <v>4</v>
      </c>
      <c r="B46" s="10">
        <v>0.3</v>
      </c>
      <c r="C46" s="11">
        <v>0</v>
      </c>
      <c r="D46" s="11">
        <v>0.3</v>
      </c>
      <c r="E46" s="11">
        <v>0.48</v>
      </c>
      <c r="F46" s="11">
        <v>0.6</v>
      </c>
      <c r="G46" s="12">
        <f t="shared" si="15"/>
        <v>0.33600000000000002</v>
      </c>
      <c r="H46" s="13">
        <f t="shared" si="16"/>
        <v>0.22689204481426839</v>
      </c>
      <c r="J46">
        <v>7.63</v>
      </c>
      <c r="K46">
        <v>7.74</v>
      </c>
      <c r="L46">
        <v>8.24</v>
      </c>
      <c r="M46">
        <f t="shared" si="17"/>
        <v>7.87</v>
      </c>
      <c r="N46">
        <f t="shared" si="18"/>
        <v>0.32511536414017728</v>
      </c>
      <c r="P46" s="14">
        <f t="shared" si="19"/>
        <v>7.5339999999999998</v>
      </c>
    </row>
    <row r="47" spans="1:16" ht="18.75" thickBot="1" x14ac:dyDescent="0.3">
      <c r="A47" t="s">
        <v>5</v>
      </c>
      <c r="B47" s="10">
        <v>2.09</v>
      </c>
      <c r="C47" s="11">
        <v>1.62</v>
      </c>
      <c r="D47" s="11">
        <v>1.2</v>
      </c>
      <c r="E47" s="11">
        <v>2.29</v>
      </c>
      <c r="F47" s="11">
        <v>0</v>
      </c>
      <c r="G47" s="12">
        <f t="shared" si="15"/>
        <v>1.44</v>
      </c>
      <c r="H47" s="13">
        <f t="shared" si="16"/>
        <v>0.9094778721882133</v>
      </c>
      <c r="J47">
        <v>7.6</v>
      </c>
      <c r="K47">
        <v>7.6</v>
      </c>
      <c r="L47">
        <v>7.48</v>
      </c>
      <c r="M47">
        <f t="shared" si="17"/>
        <v>7.56</v>
      </c>
      <c r="N47">
        <f t="shared" si="18"/>
        <v>6.9282032302754648E-2</v>
      </c>
      <c r="P47" s="14">
        <f t="shared" si="19"/>
        <v>6.1199999999999992</v>
      </c>
    </row>
    <row r="48" spans="1:16" ht="18" x14ac:dyDescent="0.25">
      <c r="A48" t="s">
        <v>6</v>
      </c>
      <c r="B48" s="10">
        <v>1.71</v>
      </c>
      <c r="C48" s="11">
        <v>0</v>
      </c>
      <c r="D48" s="11">
        <v>2.37</v>
      </c>
      <c r="E48" s="11">
        <v>0.3</v>
      </c>
      <c r="F48" s="11">
        <v>0</v>
      </c>
      <c r="G48" s="12">
        <f t="shared" si="15"/>
        <v>0.876</v>
      </c>
      <c r="H48" s="13">
        <f t="shared" si="16"/>
        <v>1.0947739492698938</v>
      </c>
      <c r="J48">
        <v>7.51</v>
      </c>
      <c r="K48">
        <v>7.57</v>
      </c>
      <c r="L48">
        <v>8.0299999999999994</v>
      </c>
      <c r="M48">
        <f t="shared" si="17"/>
        <v>7.7033333333333331</v>
      </c>
      <c r="N48">
        <f t="shared" si="18"/>
        <v>0.2844878439113579</v>
      </c>
      <c r="P48" s="14">
        <f t="shared" si="19"/>
        <v>6.8273333333333328</v>
      </c>
    </row>
    <row r="51" spans="1:16" ht="15.75" thickBot="1" x14ac:dyDescent="0.3">
      <c r="A51" t="s">
        <v>26</v>
      </c>
    </row>
    <row r="52" spans="1:16" ht="18.75" thickBot="1" x14ac:dyDescent="0.3">
      <c r="B52" s="29" t="s">
        <v>7</v>
      </c>
      <c r="C52" s="30"/>
      <c r="D52" s="30"/>
      <c r="E52" s="30"/>
      <c r="F52" s="30"/>
      <c r="G52" s="30"/>
      <c r="H52" s="31"/>
      <c r="J52" s="4" t="s">
        <v>19</v>
      </c>
    </row>
    <row r="53" spans="1:16" ht="18.75" thickBot="1" x14ac:dyDescent="0.3">
      <c r="B53" s="1" t="s">
        <v>8</v>
      </c>
      <c r="C53" s="2" t="s">
        <v>9</v>
      </c>
      <c r="D53" s="2" t="s">
        <v>10</v>
      </c>
      <c r="E53" s="2" t="s">
        <v>11</v>
      </c>
      <c r="F53" s="2" t="s">
        <v>12</v>
      </c>
      <c r="G53" s="2" t="s">
        <v>13</v>
      </c>
      <c r="H53" s="3" t="s">
        <v>14</v>
      </c>
      <c r="J53" s="5" t="s">
        <v>8</v>
      </c>
      <c r="K53" s="5" t="s">
        <v>9</v>
      </c>
      <c r="L53" s="5" t="s">
        <v>10</v>
      </c>
      <c r="M53" s="5" t="s">
        <v>16</v>
      </c>
      <c r="N53" s="5" t="s">
        <v>17</v>
      </c>
      <c r="P53" s="5" t="s">
        <v>18</v>
      </c>
    </row>
    <row r="54" spans="1:16" ht="18.75" thickBot="1" x14ac:dyDescent="0.3">
      <c r="A54" t="s">
        <v>1</v>
      </c>
      <c r="B54" s="15">
        <v>6.98</v>
      </c>
      <c r="C54" s="16">
        <v>6.72</v>
      </c>
      <c r="D54" s="16">
        <v>6.91</v>
      </c>
      <c r="E54" s="16">
        <v>6.84</v>
      </c>
      <c r="F54" s="16">
        <v>6.59</v>
      </c>
      <c r="G54" s="8">
        <f t="shared" ref="G54:G59" si="20">AVERAGE(B54:F54)</f>
        <v>6.8079999999999998</v>
      </c>
      <c r="H54" s="9">
        <f t="shared" ref="H54:H59" si="21">STDEV(B54:F54)</f>
        <v>0.15514509338035823</v>
      </c>
      <c r="J54">
        <v>7.47</v>
      </c>
      <c r="K54">
        <v>7.63</v>
      </c>
      <c r="L54">
        <v>7.68</v>
      </c>
      <c r="M54">
        <f>AVERAGE(J54:L54)</f>
        <v>7.5933333333333337</v>
      </c>
      <c r="N54">
        <f>STDEV(J54:L54)</f>
        <v>0.1096965511460289</v>
      </c>
      <c r="P54" s="14">
        <f>M54-G54</f>
        <v>0.78533333333333388</v>
      </c>
    </row>
    <row r="55" spans="1:16" ht="18.75" thickBot="1" x14ac:dyDescent="0.3">
      <c r="A55" t="s">
        <v>2</v>
      </c>
      <c r="B55" s="10">
        <v>6.73</v>
      </c>
      <c r="C55" s="11">
        <v>6.62</v>
      </c>
      <c r="D55" s="11">
        <v>6.3</v>
      </c>
      <c r="E55" s="11">
        <v>6.34</v>
      </c>
      <c r="F55" s="11">
        <v>6.41</v>
      </c>
      <c r="G55" s="8">
        <f t="shared" si="20"/>
        <v>6.4800000000000013</v>
      </c>
      <c r="H55" s="9">
        <f t="shared" si="21"/>
        <v>0.18641351882307269</v>
      </c>
      <c r="J55">
        <v>7.59</v>
      </c>
      <c r="K55">
        <v>8.07</v>
      </c>
      <c r="L55">
        <v>7.29</v>
      </c>
      <c r="M55">
        <f t="shared" ref="M55:M59" si="22">AVERAGE(J55:L55)</f>
        <v>7.6499999999999995</v>
      </c>
      <c r="N55">
        <f t="shared" ref="N55:N59" si="23">STDEV(J55:L55)</f>
        <v>0.3934463114581202</v>
      </c>
      <c r="P55" s="14">
        <f t="shared" ref="P55:P59" si="24">M55-G55</f>
        <v>1.1699999999999982</v>
      </c>
    </row>
    <row r="56" spans="1:16" ht="18.75" thickBot="1" x14ac:dyDescent="0.3">
      <c r="A56" t="s">
        <v>3</v>
      </c>
      <c r="B56" s="10">
        <v>6.77</v>
      </c>
      <c r="C56" s="11">
        <v>6.7</v>
      </c>
      <c r="D56" s="11">
        <v>6.29</v>
      </c>
      <c r="E56" s="11">
        <v>6.48</v>
      </c>
      <c r="F56" s="11">
        <v>6.62</v>
      </c>
      <c r="G56" s="12">
        <f t="shared" si="20"/>
        <v>6.5720000000000001</v>
      </c>
      <c r="H56" s="13">
        <f t="shared" si="21"/>
        <v>0.19097120201747683</v>
      </c>
      <c r="J56">
        <v>7.74</v>
      </c>
      <c r="K56">
        <v>7.66</v>
      </c>
      <c r="L56">
        <v>8.32</v>
      </c>
      <c r="M56">
        <f t="shared" si="22"/>
        <v>7.9066666666666663</v>
      </c>
      <c r="N56">
        <f t="shared" si="23"/>
        <v>0.36018513757973603</v>
      </c>
      <c r="P56" s="14">
        <f t="shared" si="24"/>
        <v>1.3346666666666662</v>
      </c>
    </row>
    <row r="57" spans="1:16" ht="18.75" thickBot="1" x14ac:dyDescent="0.3">
      <c r="A57" t="s">
        <v>4</v>
      </c>
      <c r="B57" s="10">
        <v>5.57</v>
      </c>
      <c r="C57" s="11">
        <v>6.14</v>
      </c>
      <c r="D57" s="11">
        <v>5.47</v>
      </c>
      <c r="E57" s="11">
        <v>6.11</v>
      </c>
      <c r="F57" s="11">
        <v>6.08</v>
      </c>
      <c r="G57" s="12">
        <f t="shared" si="20"/>
        <v>5.8739999999999997</v>
      </c>
      <c r="H57" s="13">
        <f t="shared" si="21"/>
        <v>0.3257759966602819</v>
      </c>
      <c r="J57">
        <v>7.59</v>
      </c>
      <c r="K57">
        <v>7.63</v>
      </c>
      <c r="L57">
        <v>7.43</v>
      </c>
      <c r="M57">
        <f t="shared" si="22"/>
        <v>7.55</v>
      </c>
      <c r="N57">
        <f t="shared" si="23"/>
        <v>0.10583005244258371</v>
      </c>
      <c r="P57" s="14">
        <f t="shared" si="24"/>
        <v>1.6760000000000002</v>
      </c>
    </row>
    <row r="58" spans="1:16" ht="18.75" thickBot="1" x14ac:dyDescent="0.3">
      <c r="A58" t="s">
        <v>5</v>
      </c>
      <c r="B58" s="10">
        <v>4.6900000000000004</v>
      </c>
      <c r="C58" s="11">
        <v>4.08</v>
      </c>
      <c r="D58" s="11">
        <v>4.5199999999999996</v>
      </c>
      <c r="E58" s="11">
        <v>5.13</v>
      </c>
      <c r="F58" s="11">
        <v>4.91</v>
      </c>
      <c r="G58" s="12">
        <f t="shared" si="20"/>
        <v>4.6659999999999995</v>
      </c>
      <c r="H58" s="13">
        <f t="shared" si="21"/>
        <v>0.4000374982423523</v>
      </c>
      <c r="J58">
        <v>7.7</v>
      </c>
      <c r="K58">
        <v>7.72</v>
      </c>
      <c r="L58">
        <v>7.64</v>
      </c>
      <c r="M58">
        <f t="shared" si="22"/>
        <v>7.6866666666666665</v>
      </c>
      <c r="N58">
        <f t="shared" si="23"/>
        <v>4.1633319989322765E-2</v>
      </c>
      <c r="P58" s="14">
        <f t="shared" si="24"/>
        <v>3.0206666666666671</v>
      </c>
    </row>
    <row r="59" spans="1:16" ht="18" x14ac:dyDescent="0.25">
      <c r="A59" t="s">
        <v>6</v>
      </c>
      <c r="B59" s="10">
        <v>5.3</v>
      </c>
      <c r="C59" s="11">
        <v>5.27</v>
      </c>
      <c r="D59" s="11">
        <v>4.71</v>
      </c>
      <c r="E59" s="11">
        <v>5.45</v>
      </c>
      <c r="F59" s="11">
        <v>5.46</v>
      </c>
      <c r="G59" s="12">
        <f t="shared" si="20"/>
        <v>5.2380000000000004</v>
      </c>
      <c r="H59" s="13">
        <f t="shared" si="21"/>
        <v>0.30735972410190637</v>
      </c>
      <c r="J59">
        <v>7.48</v>
      </c>
      <c r="K59">
        <v>7.68</v>
      </c>
      <c r="L59">
        <v>8.3000000000000007</v>
      </c>
      <c r="M59">
        <f t="shared" si="22"/>
        <v>7.82</v>
      </c>
      <c r="N59">
        <f t="shared" si="23"/>
        <v>0.42755116652863928</v>
      </c>
      <c r="P59" s="14">
        <f t="shared" si="24"/>
        <v>2.5819999999999999</v>
      </c>
    </row>
  </sheetData>
  <mergeCells count="5">
    <mergeCell ref="B8:H8"/>
    <mergeCell ref="B19:H19"/>
    <mergeCell ref="B30:H30"/>
    <mergeCell ref="B41:H41"/>
    <mergeCell ref="B52:H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5"/>
  <sheetViews>
    <sheetView workbookViewId="0">
      <selection activeCell="O8" sqref="O8"/>
    </sheetView>
  </sheetViews>
  <sheetFormatPr defaultRowHeight="15" x14ac:dyDescent="0.25"/>
  <cols>
    <col min="3" max="3" width="13" customWidth="1"/>
    <col min="4" max="4" width="14.28515625" customWidth="1"/>
  </cols>
  <sheetData>
    <row r="1" spans="3:11" x14ac:dyDescent="0.25">
      <c r="C1" s="32" t="s">
        <v>46</v>
      </c>
      <c r="D1" s="32"/>
      <c r="E1" s="32"/>
      <c r="F1" s="32"/>
      <c r="G1" s="32"/>
      <c r="H1" s="32"/>
    </row>
    <row r="2" spans="3:11" x14ac:dyDescent="0.25">
      <c r="C2" s="32" t="s">
        <v>41</v>
      </c>
      <c r="D2" s="32"/>
      <c r="E2" s="32"/>
      <c r="F2" s="32"/>
      <c r="G2" s="32"/>
      <c r="H2" s="32"/>
    </row>
    <row r="3" spans="3:11" x14ac:dyDescent="0.25">
      <c r="C3" s="32" t="s">
        <v>43</v>
      </c>
      <c r="D3" s="32"/>
      <c r="E3" s="32"/>
      <c r="F3" s="32"/>
      <c r="G3" s="32"/>
      <c r="H3" s="32"/>
    </row>
    <row r="4" spans="3:11" x14ac:dyDescent="0.25">
      <c r="C4" s="32" t="s">
        <v>44</v>
      </c>
      <c r="D4" s="32"/>
      <c r="E4" s="32"/>
      <c r="F4" s="32"/>
      <c r="G4" s="32"/>
      <c r="H4" s="32"/>
    </row>
    <row r="5" spans="3:11" x14ac:dyDescent="0.25">
      <c r="C5" s="32" t="s">
        <v>42</v>
      </c>
      <c r="D5" s="32"/>
      <c r="E5" s="32"/>
      <c r="F5" s="32"/>
      <c r="G5" s="32"/>
      <c r="H5" s="32"/>
    </row>
    <row r="6" spans="3:11" x14ac:dyDescent="0.25">
      <c r="C6" s="32" t="s">
        <v>45</v>
      </c>
      <c r="D6" s="32"/>
      <c r="E6" s="32"/>
      <c r="F6" s="32"/>
      <c r="G6" s="32"/>
      <c r="H6" s="32"/>
    </row>
    <row r="8" spans="3:11" ht="18.75" x14ac:dyDescent="0.3">
      <c r="C8" s="17" t="s">
        <v>27</v>
      </c>
      <c r="D8" s="17"/>
      <c r="E8" s="17"/>
      <c r="F8" s="17"/>
      <c r="G8" s="17"/>
      <c r="H8" s="17"/>
      <c r="I8" s="17"/>
      <c r="J8" s="17"/>
      <c r="K8" s="17"/>
    </row>
    <row r="9" spans="3:11" ht="15.75" thickBot="1" x14ac:dyDescent="0.3"/>
    <row r="10" spans="3:11" ht="48" thickBot="1" x14ac:dyDescent="0.3">
      <c r="C10" s="18" t="s">
        <v>28</v>
      </c>
      <c r="D10" s="18" t="s">
        <v>29</v>
      </c>
      <c r="E10" s="18" t="s">
        <v>30</v>
      </c>
      <c r="F10" s="18" t="s">
        <v>31</v>
      </c>
      <c r="G10" s="18" t="s">
        <v>32</v>
      </c>
      <c r="H10" s="18" t="s">
        <v>33</v>
      </c>
      <c r="I10" s="18" t="s">
        <v>34</v>
      </c>
      <c r="J10" s="18" t="s">
        <v>35</v>
      </c>
      <c r="K10" s="19" t="s">
        <v>36</v>
      </c>
    </row>
    <row r="11" spans="3:11" x14ac:dyDescent="0.25">
      <c r="C11" s="20">
        <v>42179</v>
      </c>
      <c r="D11" s="20">
        <v>42186</v>
      </c>
      <c r="E11" s="21">
        <v>5</v>
      </c>
      <c r="F11" s="21">
        <v>5.87</v>
      </c>
      <c r="G11" s="21">
        <v>1.27</v>
      </c>
      <c r="H11" s="21">
        <v>41.72</v>
      </c>
      <c r="I11" s="21">
        <v>3.46</v>
      </c>
      <c r="J11" s="21">
        <v>27.55</v>
      </c>
      <c r="K11" s="22">
        <v>1.36</v>
      </c>
    </row>
    <row r="12" spans="3:11" x14ac:dyDescent="0.25">
      <c r="C12" s="23">
        <v>42194</v>
      </c>
      <c r="D12" s="23">
        <v>42198</v>
      </c>
      <c r="E12" s="24">
        <v>5</v>
      </c>
      <c r="F12" s="24">
        <v>5.6</v>
      </c>
      <c r="G12" s="24">
        <v>1.23</v>
      </c>
      <c r="H12" s="24">
        <v>47.28</v>
      </c>
      <c r="I12" s="24">
        <v>1.07</v>
      </c>
      <c r="J12" s="24">
        <v>26.12</v>
      </c>
      <c r="K12" s="25">
        <v>0.36</v>
      </c>
    </row>
    <row r="13" spans="3:11" x14ac:dyDescent="0.25">
      <c r="C13" s="23">
        <v>42199</v>
      </c>
      <c r="D13" s="23">
        <v>42200</v>
      </c>
      <c r="E13" s="24">
        <v>5</v>
      </c>
      <c r="F13" s="24">
        <v>5.39</v>
      </c>
      <c r="G13" s="24">
        <v>0.46</v>
      </c>
      <c r="H13" s="24">
        <v>45.27</v>
      </c>
      <c r="I13" s="24">
        <v>1.0900000000000001</v>
      </c>
      <c r="J13" s="24">
        <v>26.86</v>
      </c>
      <c r="K13" s="25">
        <v>0.5</v>
      </c>
    </row>
    <row r="14" spans="3:11" x14ac:dyDescent="0.25">
      <c r="C14" s="23">
        <v>42205</v>
      </c>
      <c r="D14" s="23">
        <v>42206</v>
      </c>
      <c r="E14" s="24">
        <v>10</v>
      </c>
      <c r="F14" s="24">
        <v>8.4600000000000009</v>
      </c>
      <c r="G14" s="24">
        <v>0.8</v>
      </c>
      <c r="H14" s="24">
        <v>56.68</v>
      </c>
      <c r="I14" s="24">
        <v>1.19</v>
      </c>
      <c r="J14" s="24">
        <v>26.06</v>
      </c>
      <c r="K14" s="25">
        <v>0.43</v>
      </c>
    </row>
    <row r="15" spans="3:11" ht="15.75" thickBot="1" x14ac:dyDescent="0.3">
      <c r="C15" s="26">
        <v>42213</v>
      </c>
      <c r="D15" s="26">
        <v>42214</v>
      </c>
      <c r="E15" s="27">
        <v>10</v>
      </c>
      <c r="F15" s="27">
        <v>11.32</v>
      </c>
      <c r="G15" s="27">
        <v>0.97</v>
      </c>
      <c r="H15" s="27">
        <v>49.43</v>
      </c>
      <c r="I15" s="27">
        <v>2.02</v>
      </c>
      <c r="J15" s="27">
        <v>25.97</v>
      </c>
      <c r="K15" s="28">
        <v>0.39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B. anthracis Ames</vt:lpstr>
      <vt:lpstr>Bg</vt:lpstr>
      <vt:lpstr>HPV RH T data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Joe</dc:creator>
  <cp:lastModifiedBy>Wood, Joe</cp:lastModifiedBy>
  <dcterms:created xsi:type="dcterms:W3CDTF">2015-11-30T18:47:44Z</dcterms:created>
  <dcterms:modified xsi:type="dcterms:W3CDTF">2016-08-26T13:20:15Z</dcterms:modified>
</cp:coreProperties>
</file>