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bestos\Inhalation Contract\Inhalation Paper\For Science Hub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163" i="1" l="1"/>
  <c r="M58" i="2" l="1"/>
  <c r="K57" i="2"/>
  <c r="L58" i="2"/>
  <c r="L57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B29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B14" i="2"/>
  <c r="C14" i="2"/>
  <c r="D14" i="2"/>
  <c r="E14" i="2"/>
  <c r="F14" i="2"/>
  <c r="G14" i="2"/>
  <c r="H14" i="2"/>
  <c r="I14" i="2"/>
  <c r="K14" i="2"/>
  <c r="L14" i="2"/>
  <c r="M14" i="2"/>
  <c r="N14" i="2"/>
  <c r="O14" i="2"/>
  <c r="P14" i="2"/>
  <c r="Q14" i="2"/>
  <c r="R14" i="2"/>
  <c r="S14" i="2"/>
  <c r="T14" i="2"/>
  <c r="U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Q15" i="2"/>
  <c r="R15" i="2"/>
  <c r="S15" i="2"/>
  <c r="T15" i="2"/>
  <c r="U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B11" i="2"/>
  <c r="J123" i="1" l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L143" i="1" s="1"/>
  <c r="Q143" i="1" s="1"/>
  <c r="W143" i="1" s="1"/>
  <c r="J144" i="1"/>
  <c r="J145" i="1"/>
  <c r="J146" i="1"/>
  <c r="J147" i="1"/>
  <c r="L147" i="1" s="1"/>
  <c r="Q147" i="1" s="1"/>
  <c r="W147" i="1" s="1"/>
  <c r="J148" i="1"/>
  <c r="M148" i="1" s="1"/>
  <c r="R148" i="1" s="1"/>
  <c r="X148" i="1" s="1"/>
  <c r="J149" i="1"/>
  <c r="L149" i="1" s="1"/>
  <c r="Q149" i="1" s="1"/>
  <c r="W149" i="1" s="1"/>
  <c r="J150" i="1"/>
  <c r="K150" i="1" s="1"/>
  <c r="P150" i="1" s="1"/>
  <c r="V150" i="1" s="1"/>
  <c r="J151" i="1"/>
  <c r="N151" i="1" s="1"/>
  <c r="S151" i="1" s="1"/>
  <c r="Y151" i="1" s="1"/>
  <c r="J152" i="1"/>
  <c r="M152" i="1" s="1"/>
  <c r="R152" i="1" s="1"/>
  <c r="X152" i="1" s="1"/>
  <c r="J153" i="1"/>
  <c r="L153" i="1" s="1"/>
  <c r="Q153" i="1" s="1"/>
  <c r="W153" i="1" s="1"/>
  <c r="J154" i="1"/>
  <c r="K154" i="1" s="1"/>
  <c r="J155" i="1"/>
  <c r="N155" i="1" s="1"/>
  <c r="S155" i="1" s="1"/>
  <c r="Y155" i="1" s="1"/>
  <c r="J156" i="1"/>
  <c r="M156" i="1" s="1"/>
  <c r="R156" i="1" s="1"/>
  <c r="X156" i="1" s="1"/>
  <c r="J157" i="1"/>
  <c r="L157" i="1" s="1"/>
  <c r="Q157" i="1" s="1"/>
  <c r="W157" i="1" s="1"/>
  <c r="J158" i="1"/>
  <c r="K158" i="1" s="1"/>
  <c r="P158" i="1" s="1"/>
  <c r="V158" i="1" s="1"/>
  <c r="J159" i="1"/>
  <c r="N159" i="1" s="1"/>
  <c r="S159" i="1" s="1"/>
  <c r="Y159" i="1" s="1"/>
  <c r="J160" i="1"/>
  <c r="M160" i="1" s="1"/>
  <c r="R160" i="1" s="1"/>
  <c r="X160" i="1" s="1"/>
  <c r="J161" i="1"/>
  <c r="L161" i="1" s="1"/>
  <c r="Q161" i="1" s="1"/>
  <c r="W161" i="1" s="1"/>
  <c r="J122" i="1"/>
  <c r="J115" i="1"/>
  <c r="U77" i="1"/>
  <c r="W77" i="1" s="1"/>
  <c r="U3" i="1"/>
  <c r="W3" i="1" s="1"/>
  <c r="U4" i="1"/>
  <c r="V4" i="1" s="1"/>
  <c r="U5" i="1"/>
  <c r="W5" i="1" s="1"/>
  <c r="U6" i="1"/>
  <c r="V6" i="1" s="1"/>
  <c r="U7" i="1"/>
  <c r="W7" i="1" s="1"/>
  <c r="U8" i="1"/>
  <c r="V8" i="1" s="1"/>
  <c r="U9" i="1"/>
  <c r="W9" i="1" s="1"/>
  <c r="U10" i="1"/>
  <c r="V10" i="1" s="1"/>
  <c r="U11" i="1"/>
  <c r="W11" i="1" s="1"/>
  <c r="U12" i="1"/>
  <c r="V12" i="1" s="1"/>
  <c r="U13" i="1"/>
  <c r="W13" i="1" s="1"/>
  <c r="U14" i="1"/>
  <c r="V14" i="1" s="1"/>
  <c r="U15" i="1"/>
  <c r="W15" i="1" s="1"/>
  <c r="U16" i="1"/>
  <c r="V16" i="1" s="1"/>
  <c r="U17" i="1"/>
  <c r="W17" i="1" s="1"/>
  <c r="U18" i="1"/>
  <c r="V18" i="1" s="1"/>
  <c r="U19" i="1"/>
  <c r="W19" i="1" s="1"/>
  <c r="U20" i="1"/>
  <c r="V20" i="1" s="1"/>
  <c r="U21" i="1"/>
  <c r="W21" i="1" s="1"/>
  <c r="U22" i="1"/>
  <c r="V22" i="1" s="1"/>
  <c r="U23" i="1"/>
  <c r="W23" i="1" s="1"/>
  <c r="U24" i="1"/>
  <c r="V24" i="1" s="1"/>
  <c r="U25" i="1"/>
  <c r="W25" i="1" s="1"/>
  <c r="U26" i="1"/>
  <c r="V26" i="1" s="1"/>
  <c r="U27" i="1"/>
  <c r="W27" i="1" s="1"/>
  <c r="U28" i="1"/>
  <c r="V28" i="1" s="1"/>
  <c r="U29" i="1"/>
  <c r="W29" i="1" s="1"/>
  <c r="U30" i="1"/>
  <c r="V30" i="1" s="1"/>
  <c r="U31" i="1"/>
  <c r="W31" i="1" s="1"/>
  <c r="U32" i="1"/>
  <c r="V32" i="1" s="1"/>
  <c r="U33" i="1"/>
  <c r="W33" i="1" s="1"/>
  <c r="U34" i="1"/>
  <c r="V34" i="1" s="1"/>
  <c r="U35" i="1"/>
  <c r="W35" i="1" s="1"/>
  <c r="U36" i="1"/>
  <c r="V36" i="1" s="1"/>
  <c r="U37" i="1"/>
  <c r="W37" i="1" s="1"/>
  <c r="U38" i="1"/>
  <c r="V38" i="1" s="1"/>
  <c r="U40" i="1"/>
  <c r="V40" i="1" s="1"/>
  <c r="U41" i="1"/>
  <c r="W41" i="1" s="1"/>
  <c r="U42" i="1"/>
  <c r="V42" i="1" s="1"/>
  <c r="U43" i="1"/>
  <c r="W43" i="1" s="1"/>
  <c r="U44" i="1"/>
  <c r="V44" i="1" s="1"/>
  <c r="U45" i="1"/>
  <c r="W45" i="1" s="1"/>
  <c r="U46" i="1"/>
  <c r="V46" i="1" s="1"/>
  <c r="U48" i="1"/>
  <c r="V48" i="1" s="1"/>
  <c r="U49" i="1"/>
  <c r="W49" i="1" s="1"/>
  <c r="U50" i="1"/>
  <c r="V50" i="1" s="1"/>
  <c r="U51" i="1"/>
  <c r="W51" i="1" s="1"/>
  <c r="U52" i="1"/>
  <c r="V52" i="1" s="1"/>
  <c r="U53" i="1"/>
  <c r="W53" i="1" s="1"/>
  <c r="U54" i="1"/>
  <c r="V54" i="1" s="1"/>
  <c r="U55" i="1"/>
  <c r="W55" i="1" s="1"/>
  <c r="U56" i="1"/>
  <c r="V56" i="1" s="1"/>
  <c r="U57" i="1"/>
  <c r="W57" i="1" s="1"/>
  <c r="U58" i="1"/>
  <c r="V58" i="1" s="1"/>
  <c r="U59" i="1"/>
  <c r="W59" i="1" s="1"/>
  <c r="U60" i="1"/>
  <c r="V60" i="1" s="1"/>
  <c r="U61" i="1"/>
  <c r="W61" i="1" s="1"/>
  <c r="U62" i="1"/>
  <c r="V62" i="1" s="1"/>
  <c r="U63" i="1"/>
  <c r="W63" i="1" s="1"/>
  <c r="U64" i="1"/>
  <c r="V64" i="1" s="1"/>
  <c r="U65" i="1"/>
  <c r="W65" i="1" s="1"/>
  <c r="U66" i="1"/>
  <c r="V66" i="1" s="1"/>
  <c r="U67" i="1"/>
  <c r="W67" i="1" s="1"/>
  <c r="U68" i="1"/>
  <c r="V68" i="1" s="1"/>
  <c r="U69" i="1"/>
  <c r="W69" i="1" s="1"/>
  <c r="U70" i="1"/>
  <c r="V70" i="1" s="1"/>
  <c r="U71" i="1"/>
  <c r="W71" i="1" s="1"/>
  <c r="U72" i="1"/>
  <c r="V72" i="1" s="1"/>
  <c r="U74" i="1"/>
  <c r="V74" i="1" s="1"/>
  <c r="U75" i="1"/>
  <c r="W75" i="1" s="1"/>
  <c r="U76" i="1"/>
  <c r="V76" i="1" s="1"/>
  <c r="U78" i="1"/>
  <c r="V78" i="1" s="1"/>
  <c r="U79" i="1"/>
  <c r="W79" i="1" s="1"/>
  <c r="U80" i="1"/>
  <c r="V80" i="1" s="1"/>
  <c r="U81" i="1"/>
  <c r="W81" i="1" s="1"/>
  <c r="U2" i="1"/>
  <c r="W2" i="1" s="1"/>
  <c r="J121" i="1"/>
  <c r="K121" i="1" s="1"/>
  <c r="P121" i="1" s="1"/>
  <c r="J120" i="1"/>
  <c r="L120" i="1" s="1"/>
  <c r="Q120" i="1" s="1"/>
  <c r="J119" i="1"/>
  <c r="K119" i="1" s="1"/>
  <c r="P119" i="1" s="1"/>
  <c r="J118" i="1"/>
  <c r="L118" i="1" s="1"/>
  <c r="Q118" i="1" s="1"/>
  <c r="J117" i="1"/>
  <c r="K117" i="1" s="1"/>
  <c r="P117" i="1" s="1"/>
  <c r="J116" i="1"/>
  <c r="L116" i="1" s="1"/>
  <c r="Q116" i="1" s="1"/>
  <c r="K115" i="1"/>
  <c r="P115" i="1" s="1"/>
  <c r="J114" i="1"/>
  <c r="L114" i="1" s="1"/>
  <c r="Q114" i="1" s="1"/>
  <c r="J113" i="1"/>
  <c r="K113" i="1" s="1"/>
  <c r="P113" i="1" s="1"/>
  <c r="J112" i="1"/>
  <c r="L112" i="1" s="1"/>
  <c r="Q112" i="1" s="1"/>
  <c r="J111" i="1"/>
  <c r="K111" i="1" s="1"/>
  <c r="P111" i="1" s="1"/>
  <c r="J110" i="1"/>
  <c r="L110" i="1" s="1"/>
  <c r="Q110" i="1" s="1"/>
  <c r="J109" i="1"/>
  <c r="K109" i="1" s="1"/>
  <c r="P109" i="1" s="1"/>
  <c r="J108" i="1"/>
  <c r="L108" i="1" s="1"/>
  <c r="Q108" i="1" s="1"/>
  <c r="J107" i="1"/>
  <c r="K107" i="1" s="1"/>
  <c r="P107" i="1" s="1"/>
  <c r="J106" i="1"/>
  <c r="L106" i="1" s="1"/>
  <c r="Q106" i="1" s="1"/>
  <c r="J105" i="1"/>
  <c r="K105" i="1" s="1"/>
  <c r="P105" i="1" s="1"/>
  <c r="J104" i="1"/>
  <c r="J103" i="1"/>
  <c r="N103" i="1" s="1"/>
  <c r="S103" i="1" s="1"/>
  <c r="J102" i="1"/>
  <c r="J101" i="1"/>
  <c r="L101" i="1" s="1"/>
  <c r="Q101" i="1" s="1"/>
  <c r="W101" i="1" s="1"/>
  <c r="J100" i="1"/>
  <c r="J99" i="1"/>
  <c r="N99" i="1" s="1"/>
  <c r="S99" i="1" s="1"/>
  <c r="J98" i="1"/>
  <c r="J97" i="1"/>
  <c r="L97" i="1" s="1"/>
  <c r="Q97" i="1" s="1"/>
  <c r="W97" i="1" s="1"/>
  <c r="J96" i="1"/>
  <c r="J95" i="1"/>
  <c r="N95" i="1" s="1"/>
  <c r="S95" i="1" s="1"/>
  <c r="J94" i="1"/>
  <c r="J93" i="1"/>
  <c r="L93" i="1" s="1"/>
  <c r="Q93" i="1" s="1"/>
  <c r="W93" i="1" s="1"/>
  <c r="J92" i="1"/>
  <c r="J91" i="1"/>
  <c r="N91" i="1" s="1"/>
  <c r="S91" i="1" s="1"/>
  <c r="J90" i="1"/>
  <c r="J89" i="1"/>
  <c r="L89" i="1" s="1"/>
  <c r="Q89" i="1" s="1"/>
  <c r="W89" i="1" s="1"/>
  <c r="J88" i="1"/>
  <c r="J87" i="1"/>
  <c r="N87" i="1" s="1"/>
  <c r="S87" i="1" s="1"/>
  <c r="J86" i="1"/>
  <c r="J85" i="1"/>
  <c r="L85" i="1" s="1"/>
  <c r="Q85" i="1" s="1"/>
  <c r="W85" i="1" s="1"/>
  <c r="J84" i="1"/>
  <c r="J83" i="1"/>
  <c r="N83" i="1" s="1"/>
  <c r="S83" i="1" s="1"/>
  <c r="J82" i="1"/>
  <c r="J81" i="1"/>
  <c r="L81" i="1" s="1"/>
  <c r="J80" i="1"/>
  <c r="J79" i="1"/>
  <c r="N79" i="1" s="1"/>
  <c r="J78" i="1"/>
  <c r="J77" i="1"/>
  <c r="L77" i="1" s="1"/>
  <c r="J76" i="1"/>
  <c r="J75" i="1"/>
  <c r="N75" i="1" s="1"/>
  <c r="J74" i="1"/>
  <c r="J73" i="1"/>
  <c r="L73" i="1" s="1"/>
  <c r="Q73" i="1" s="1"/>
  <c r="W73" i="1" s="1"/>
  <c r="J72" i="1"/>
  <c r="J71" i="1"/>
  <c r="N71" i="1" s="1"/>
  <c r="J70" i="1"/>
  <c r="J69" i="1"/>
  <c r="L69" i="1" s="1"/>
  <c r="J68" i="1"/>
  <c r="J67" i="1"/>
  <c r="N67" i="1" s="1"/>
  <c r="J66" i="1"/>
  <c r="J65" i="1"/>
  <c r="L65" i="1" s="1"/>
  <c r="J64" i="1"/>
  <c r="J63" i="1"/>
  <c r="N63" i="1" s="1"/>
  <c r="J62" i="1"/>
  <c r="J61" i="1"/>
  <c r="L61" i="1" s="1"/>
  <c r="J60" i="1"/>
  <c r="J59" i="1"/>
  <c r="N59" i="1" s="1"/>
  <c r="J58" i="1"/>
  <c r="J57" i="1"/>
  <c r="L57" i="1" s="1"/>
  <c r="J56" i="1"/>
  <c r="J55" i="1"/>
  <c r="N55" i="1" s="1"/>
  <c r="J54" i="1"/>
  <c r="J53" i="1"/>
  <c r="L53" i="1" s="1"/>
  <c r="J52" i="1"/>
  <c r="J51" i="1"/>
  <c r="N51" i="1" s="1"/>
  <c r="J50" i="1"/>
  <c r="J49" i="1"/>
  <c r="L49" i="1" s="1"/>
  <c r="J48" i="1"/>
  <c r="J47" i="1"/>
  <c r="N47" i="1" s="1"/>
  <c r="S47" i="1" s="1"/>
  <c r="J46" i="1"/>
  <c r="J45" i="1"/>
  <c r="L45" i="1" s="1"/>
  <c r="J44" i="1"/>
  <c r="J43" i="1"/>
  <c r="N43" i="1" s="1"/>
  <c r="J42" i="1"/>
  <c r="J41" i="1"/>
  <c r="L41" i="1" s="1"/>
  <c r="J40" i="1"/>
  <c r="J39" i="1"/>
  <c r="N39" i="1" s="1"/>
  <c r="S39" i="1" s="1"/>
  <c r="J38" i="1"/>
  <c r="J37" i="1"/>
  <c r="L37" i="1" s="1"/>
  <c r="J36" i="1"/>
  <c r="J35" i="1"/>
  <c r="N35" i="1" s="1"/>
  <c r="J34" i="1"/>
  <c r="J33" i="1"/>
  <c r="L33" i="1" s="1"/>
  <c r="J32" i="1"/>
  <c r="J31" i="1"/>
  <c r="N31" i="1" s="1"/>
  <c r="J30" i="1"/>
  <c r="J29" i="1"/>
  <c r="L29" i="1" s="1"/>
  <c r="J28" i="1"/>
  <c r="J27" i="1"/>
  <c r="N27" i="1" s="1"/>
  <c r="J26" i="1"/>
  <c r="J25" i="1"/>
  <c r="L25" i="1" s="1"/>
  <c r="J24" i="1"/>
  <c r="J23" i="1"/>
  <c r="N23" i="1" s="1"/>
  <c r="J22" i="1"/>
  <c r="J21" i="1"/>
  <c r="L21" i="1" s="1"/>
  <c r="J20" i="1"/>
  <c r="J19" i="1"/>
  <c r="N19" i="1" s="1"/>
  <c r="J18" i="1"/>
  <c r="J17" i="1"/>
  <c r="L17" i="1" s="1"/>
  <c r="J16" i="1"/>
  <c r="J15" i="1"/>
  <c r="N15" i="1" s="1"/>
  <c r="J14" i="1"/>
  <c r="J13" i="1"/>
  <c r="L13" i="1" s="1"/>
  <c r="J12" i="1"/>
  <c r="J11" i="1"/>
  <c r="N11" i="1" s="1"/>
  <c r="J10" i="1"/>
  <c r="J9" i="1"/>
  <c r="L9" i="1" s="1"/>
  <c r="J8" i="1"/>
  <c r="J7" i="1"/>
  <c r="N7" i="1" s="1"/>
  <c r="J6" i="1"/>
  <c r="J5" i="1"/>
  <c r="J4" i="1"/>
  <c r="J3" i="1"/>
  <c r="N3" i="1" s="1"/>
  <c r="J2" i="1"/>
  <c r="O2" i="1" s="1"/>
  <c r="P154" i="1" l="1"/>
  <c r="L122" i="1"/>
  <c r="M122" i="1"/>
  <c r="N122" i="1"/>
  <c r="K122" i="1"/>
  <c r="O122" i="1"/>
  <c r="L146" i="1"/>
  <c r="N146" i="1"/>
  <c r="K146" i="1"/>
  <c r="O146" i="1"/>
  <c r="L142" i="1"/>
  <c r="Q142" i="1" s="1"/>
  <c r="W142" i="1" s="1"/>
  <c r="N142" i="1"/>
  <c r="S142" i="1" s="1"/>
  <c r="Y142" i="1" s="1"/>
  <c r="K142" i="1"/>
  <c r="P142" i="1" s="1"/>
  <c r="V142" i="1" s="1"/>
  <c r="O142" i="1"/>
  <c r="T142" i="1" s="1"/>
  <c r="Z142" i="1" s="1"/>
  <c r="L138" i="1"/>
  <c r="M138" i="1"/>
  <c r="N138" i="1"/>
  <c r="K138" i="1"/>
  <c r="O138" i="1"/>
  <c r="L134" i="1"/>
  <c r="Q134" i="1" s="1"/>
  <c r="W134" i="1" s="1"/>
  <c r="M134" i="1"/>
  <c r="R134" i="1" s="1"/>
  <c r="X134" i="1" s="1"/>
  <c r="N134" i="1"/>
  <c r="S134" i="1" s="1"/>
  <c r="Y134" i="1" s="1"/>
  <c r="K134" i="1"/>
  <c r="P134" i="1" s="1"/>
  <c r="V134" i="1" s="1"/>
  <c r="O134" i="1"/>
  <c r="T134" i="1" s="1"/>
  <c r="Z134" i="1" s="1"/>
  <c r="L130" i="1"/>
  <c r="M130" i="1"/>
  <c r="N130" i="1"/>
  <c r="K130" i="1"/>
  <c r="O130" i="1"/>
  <c r="L126" i="1"/>
  <c r="Q126" i="1" s="1"/>
  <c r="W126" i="1" s="1"/>
  <c r="M126" i="1"/>
  <c r="R126" i="1" s="1"/>
  <c r="X126" i="1" s="1"/>
  <c r="N126" i="1"/>
  <c r="S126" i="1" s="1"/>
  <c r="Y126" i="1" s="1"/>
  <c r="K126" i="1"/>
  <c r="P126" i="1" s="1"/>
  <c r="V126" i="1" s="1"/>
  <c r="O126" i="1"/>
  <c r="T126" i="1" s="1"/>
  <c r="Z126" i="1" s="1"/>
  <c r="O161" i="1"/>
  <c r="T161" i="1" s="1"/>
  <c r="Z161" i="1" s="1"/>
  <c r="K161" i="1"/>
  <c r="P161" i="1" s="1"/>
  <c r="V161" i="1" s="1"/>
  <c r="L160" i="1"/>
  <c r="Q160" i="1" s="1"/>
  <c r="W160" i="1" s="1"/>
  <c r="M159" i="1"/>
  <c r="R159" i="1" s="1"/>
  <c r="X159" i="1" s="1"/>
  <c r="N158" i="1"/>
  <c r="S158" i="1" s="1"/>
  <c r="Y158" i="1" s="1"/>
  <c r="O157" i="1"/>
  <c r="T157" i="1" s="1"/>
  <c r="Z157" i="1" s="1"/>
  <c r="K157" i="1"/>
  <c r="P157" i="1" s="1"/>
  <c r="V157" i="1" s="1"/>
  <c r="L156" i="1"/>
  <c r="Q156" i="1" s="1"/>
  <c r="W156" i="1" s="1"/>
  <c r="M155" i="1"/>
  <c r="R155" i="1" s="1"/>
  <c r="X155" i="1" s="1"/>
  <c r="N154" i="1"/>
  <c r="O153" i="1"/>
  <c r="T153" i="1" s="1"/>
  <c r="Z153" i="1" s="1"/>
  <c r="K153" i="1"/>
  <c r="P153" i="1" s="1"/>
  <c r="V153" i="1" s="1"/>
  <c r="L152" i="1"/>
  <c r="Q152" i="1" s="1"/>
  <c r="W152" i="1" s="1"/>
  <c r="M151" i="1"/>
  <c r="R151" i="1" s="1"/>
  <c r="X151" i="1" s="1"/>
  <c r="N150" i="1"/>
  <c r="S150" i="1" s="1"/>
  <c r="Y150" i="1" s="1"/>
  <c r="O149" i="1"/>
  <c r="T149" i="1" s="1"/>
  <c r="Z149" i="1" s="1"/>
  <c r="K149" i="1"/>
  <c r="P149" i="1" s="1"/>
  <c r="V149" i="1" s="1"/>
  <c r="K148" i="1"/>
  <c r="P148" i="1" s="1"/>
  <c r="V148" i="1" s="1"/>
  <c r="M146" i="1"/>
  <c r="M145" i="1"/>
  <c r="R145" i="1" s="1"/>
  <c r="X145" i="1" s="1"/>
  <c r="K145" i="1"/>
  <c r="P145" i="1" s="1"/>
  <c r="V145" i="1" s="1"/>
  <c r="O145" i="1"/>
  <c r="T145" i="1" s="1"/>
  <c r="Z145" i="1" s="1"/>
  <c r="L145" i="1"/>
  <c r="Q145" i="1" s="1"/>
  <c r="W145" i="1" s="1"/>
  <c r="M141" i="1"/>
  <c r="R141" i="1" s="1"/>
  <c r="X141" i="1" s="1"/>
  <c r="K141" i="1"/>
  <c r="P141" i="1" s="1"/>
  <c r="V141" i="1" s="1"/>
  <c r="O141" i="1"/>
  <c r="T141" i="1" s="1"/>
  <c r="Z141" i="1" s="1"/>
  <c r="L141" i="1"/>
  <c r="Q141" i="1" s="1"/>
  <c r="W141" i="1" s="1"/>
  <c r="M137" i="1"/>
  <c r="R137" i="1" s="1"/>
  <c r="X137" i="1" s="1"/>
  <c r="N137" i="1"/>
  <c r="S137" i="1" s="1"/>
  <c r="Y137" i="1" s="1"/>
  <c r="K137" i="1"/>
  <c r="P137" i="1" s="1"/>
  <c r="V137" i="1" s="1"/>
  <c r="O137" i="1"/>
  <c r="T137" i="1" s="1"/>
  <c r="Z137" i="1" s="1"/>
  <c r="L137" i="1"/>
  <c r="Q137" i="1" s="1"/>
  <c r="W137" i="1" s="1"/>
  <c r="M133" i="1"/>
  <c r="R133" i="1" s="1"/>
  <c r="X133" i="1" s="1"/>
  <c r="N133" i="1"/>
  <c r="S133" i="1" s="1"/>
  <c r="Y133" i="1" s="1"/>
  <c r="K133" i="1"/>
  <c r="P133" i="1" s="1"/>
  <c r="V133" i="1" s="1"/>
  <c r="O133" i="1"/>
  <c r="T133" i="1" s="1"/>
  <c r="Z133" i="1" s="1"/>
  <c r="L133" i="1"/>
  <c r="Q133" i="1" s="1"/>
  <c r="W133" i="1" s="1"/>
  <c r="M129" i="1"/>
  <c r="R129" i="1" s="1"/>
  <c r="X129" i="1" s="1"/>
  <c r="N129" i="1"/>
  <c r="S129" i="1" s="1"/>
  <c r="Y129" i="1" s="1"/>
  <c r="K129" i="1"/>
  <c r="P129" i="1" s="1"/>
  <c r="V129" i="1" s="1"/>
  <c r="O129" i="1"/>
  <c r="T129" i="1" s="1"/>
  <c r="Z129" i="1" s="1"/>
  <c r="L129" i="1"/>
  <c r="Q129" i="1" s="1"/>
  <c r="W129" i="1" s="1"/>
  <c r="M125" i="1"/>
  <c r="R125" i="1" s="1"/>
  <c r="X125" i="1" s="1"/>
  <c r="N125" i="1"/>
  <c r="S125" i="1" s="1"/>
  <c r="Y125" i="1" s="1"/>
  <c r="K125" i="1"/>
  <c r="P125" i="1" s="1"/>
  <c r="V125" i="1" s="1"/>
  <c r="O125" i="1"/>
  <c r="T125" i="1" s="1"/>
  <c r="Z125" i="1" s="1"/>
  <c r="L125" i="1"/>
  <c r="Q125" i="1" s="1"/>
  <c r="W125" i="1" s="1"/>
  <c r="N161" i="1"/>
  <c r="S161" i="1" s="1"/>
  <c r="Y161" i="1" s="1"/>
  <c r="O160" i="1"/>
  <c r="T160" i="1" s="1"/>
  <c r="Z160" i="1" s="1"/>
  <c r="K160" i="1"/>
  <c r="P160" i="1" s="1"/>
  <c r="V160" i="1" s="1"/>
  <c r="L159" i="1"/>
  <c r="Q159" i="1" s="1"/>
  <c r="W159" i="1" s="1"/>
  <c r="M158" i="1"/>
  <c r="R158" i="1" s="1"/>
  <c r="X158" i="1" s="1"/>
  <c r="N157" i="1"/>
  <c r="S157" i="1" s="1"/>
  <c r="Y157" i="1" s="1"/>
  <c r="O156" i="1"/>
  <c r="T156" i="1" s="1"/>
  <c r="Z156" i="1" s="1"/>
  <c r="K156" i="1"/>
  <c r="P156" i="1" s="1"/>
  <c r="V156" i="1" s="1"/>
  <c r="L155" i="1"/>
  <c r="Q155" i="1" s="1"/>
  <c r="W155" i="1" s="1"/>
  <c r="M154" i="1"/>
  <c r="N153" i="1"/>
  <c r="S153" i="1" s="1"/>
  <c r="Y153" i="1" s="1"/>
  <c r="O152" i="1"/>
  <c r="T152" i="1" s="1"/>
  <c r="Z152" i="1" s="1"/>
  <c r="K152" i="1"/>
  <c r="P152" i="1" s="1"/>
  <c r="V152" i="1" s="1"/>
  <c r="L151" i="1"/>
  <c r="Q151" i="1" s="1"/>
  <c r="W151" i="1" s="1"/>
  <c r="M150" i="1"/>
  <c r="R150" i="1" s="1"/>
  <c r="X150" i="1" s="1"/>
  <c r="N149" i="1"/>
  <c r="S149" i="1" s="1"/>
  <c r="Y149" i="1" s="1"/>
  <c r="O148" i="1"/>
  <c r="T148" i="1" s="1"/>
  <c r="Z148" i="1" s="1"/>
  <c r="O147" i="1"/>
  <c r="T147" i="1" s="1"/>
  <c r="Z147" i="1" s="1"/>
  <c r="N145" i="1"/>
  <c r="S145" i="1" s="1"/>
  <c r="Y145" i="1" s="1"/>
  <c r="M142" i="1"/>
  <c r="R142" i="1" s="1"/>
  <c r="X142" i="1" s="1"/>
  <c r="N144" i="1"/>
  <c r="S144" i="1" s="1"/>
  <c r="Y144" i="1" s="1"/>
  <c r="L144" i="1"/>
  <c r="Q144" i="1" s="1"/>
  <c r="W144" i="1" s="1"/>
  <c r="M144" i="1"/>
  <c r="R144" i="1" s="1"/>
  <c r="X144" i="1" s="1"/>
  <c r="N140" i="1"/>
  <c r="S140" i="1" s="1"/>
  <c r="Y140" i="1" s="1"/>
  <c r="K140" i="1"/>
  <c r="P140" i="1" s="1"/>
  <c r="V140" i="1" s="1"/>
  <c r="L140" i="1"/>
  <c r="Q140" i="1" s="1"/>
  <c r="W140" i="1" s="1"/>
  <c r="M140" i="1"/>
  <c r="R140" i="1" s="1"/>
  <c r="X140" i="1" s="1"/>
  <c r="N136" i="1"/>
  <c r="S136" i="1" s="1"/>
  <c r="Y136" i="1" s="1"/>
  <c r="K136" i="1"/>
  <c r="P136" i="1" s="1"/>
  <c r="V136" i="1" s="1"/>
  <c r="O136" i="1"/>
  <c r="T136" i="1" s="1"/>
  <c r="Z136" i="1" s="1"/>
  <c r="L136" i="1"/>
  <c r="Q136" i="1" s="1"/>
  <c r="W136" i="1" s="1"/>
  <c r="M136" i="1"/>
  <c r="R136" i="1" s="1"/>
  <c r="X136" i="1" s="1"/>
  <c r="N132" i="1"/>
  <c r="S132" i="1" s="1"/>
  <c r="Y132" i="1" s="1"/>
  <c r="K132" i="1"/>
  <c r="P132" i="1" s="1"/>
  <c r="V132" i="1" s="1"/>
  <c r="O132" i="1"/>
  <c r="T132" i="1" s="1"/>
  <c r="Z132" i="1" s="1"/>
  <c r="L132" i="1"/>
  <c r="Q132" i="1" s="1"/>
  <c r="W132" i="1" s="1"/>
  <c r="M132" i="1"/>
  <c r="R132" i="1" s="1"/>
  <c r="X132" i="1" s="1"/>
  <c r="N128" i="1"/>
  <c r="S128" i="1" s="1"/>
  <c r="Y128" i="1" s="1"/>
  <c r="K128" i="1"/>
  <c r="P128" i="1" s="1"/>
  <c r="V128" i="1" s="1"/>
  <c r="O128" i="1"/>
  <c r="T128" i="1" s="1"/>
  <c r="Z128" i="1" s="1"/>
  <c r="L128" i="1"/>
  <c r="Q128" i="1" s="1"/>
  <c r="W128" i="1" s="1"/>
  <c r="M128" i="1"/>
  <c r="R128" i="1" s="1"/>
  <c r="X128" i="1" s="1"/>
  <c r="N124" i="1"/>
  <c r="S124" i="1" s="1"/>
  <c r="Y124" i="1" s="1"/>
  <c r="K124" i="1"/>
  <c r="P124" i="1" s="1"/>
  <c r="V124" i="1" s="1"/>
  <c r="O124" i="1"/>
  <c r="T124" i="1" s="1"/>
  <c r="Z124" i="1" s="1"/>
  <c r="L124" i="1"/>
  <c r="Q124" i="1" s="1"/>
  <c r="W124" i="1" s="1"/>
  <c r="M124" i="1"/>
  <c r="R124" i="1" s="1"/>
  <c r="X124" i="1" s="1"/>
  <c r="M161" i="1"/>
  <c r="R161" i="1" s="1"/>
  <c r="X161" i="1" s="1"/>
  <c r="N160" i="1"/>
  <c r="S160" i="1" s="1"/>
  <c r="Y160" i="1" s="1"/>
  <c r="O159" i="1"/>
  <c r="T159" i="1" s="1"/>
  <c r="Z159" i="1" s="1"/>
  <c r="K159" i="1"/>
  <c r="P159" i="1" s="1"/>
  <c r="V159" i="1" s="1"/>
  <c r="L158" i="1"/>
  <c r="Q158" i="1" s="1"/>
  <c r="W158" i="1" s="1"/>
  <c r="M157" i="1"/>
  <c r="R157" i="1" s="1"/>
  <c r="X157" i="1" s="1"/>
  <c r="N156" i="1"/>
  <c r="S156" i="1" s="1"/>
  <c r="Y156" i="1" s="1"/>
  <c r="O155" i="1"/>
  <c r="T155" i="1" s="1"/>
  <c r="Z155" i="1" s="1"/>
  <c r="K155" i="1"/>
  <c r="P155" i="1" s="1"/>
  <c r="V155" i="1" s="1"/>
  <c r="L154" i="1"/>
  <c r="M153" i="1"/>
  <c r="R153" i="1" s="1"/>
  <c r="X153" i="1" s="1"/>
  <c r="N152" i="1"/>
  <c r="S152" i="1" s="1"/>
  <c r="Y152" i="1" s="1"/>
  <c r="O151" i="1"/>
  <c r="T151" i="1" s="1"/>
  <c r="Z151" i="1" s="1"/>
  <c r="K151" i="1"/>
  <c r="P151" i="1" s="1"/>
  <c r="V151" i="1" s="1"/>
  <c r="L150" i="1"/>
  <c r="Q150" i="1" s="1"/>
  <c r="W150" i="1" s="1"/>
  <c r="M149" i="1"/>
  <c r="R149" i="1" s="1"/>
  <c r="X149" i="1" s="1"/>
  <c r="N148" i="1"/>
  <c r="S148" i="1" s="1"/>
  <c r="Y148" i="1" s="1"/>
  <c r="O144" i="1"/>
  <c r="T144" i="1" s="1"/>
  <c r="Z144" i="1" s="1"/>
  <c r="N141" i="1"/>
  <c r="S141" i="1" s="1"/>
  <c r="Y141" i="1" s="1"/>
  <c r="M147" i="1"/>
  <c r="R147" i="1" s="1"/>
  <c r="X147" i="1" s="1"/>
  <c r="N147" i="1"/>
  <c r="S147" i="1" s="1"/>
  <c r="Y147" i="1" s="1"/>
  <c r="K143" i="1"/>
  <c r="P143" i="1" s="1"/>
  <c r="V143" i="1" s="1"/>
  <c r="O143" i="1"/>
  <c r="T143" i="1" s="1"/>
  <c r="Z143" i="1" s="1"/>
  <c r="M143" i="1"/>
  <c r="R143" i="1" s="1"/>
  <c r="X143" i="1" s="1"/>
  <c r="N143" i="1"/>
  <c r="S143" i="1" s="1"/>
  <c r="Y143" i="1" s="1"/>
  <c r="K139" i="1"/>
  <c r="P139" i="1" s="1"/>
  <c r="V139" i="1" s="1"/>
  <c r="O139" i="1"/>
  <c r="T139" i="1" s="1"/>
  <c r="Z139" i="1" s="1"/>
  <c r="L139" i="1"/>
  <c r="Q139" i="1" s="1"/>
  <c r="W139" i="1" s="1"/>
  <c r="M139" i="1"/>
  <c r="R139" i="1" s="1"/>
  <c r="X139" i="1" s="1"/>
  <c r="N139" i="1"/>
  <c r="S139" i="1" s="1"/>
  <c r="Y139" i="1" s="1"/>
  <c r="K135" i="1"/>
  <c r="P135" i="1" s="1"/>
  <c r="V135" i="1" s="1"/>
  <c r="O135" i="1"/>
  <c r="T135" i="1" s="1"/>
  <c r="Z135" i="1" s="1"/>
  <c r="L135" i="1"/>
  <c r="Q135" i="1" s="1"/>
  <c r="W135" i="1" s="1"/>
  <c r="M135" i="1"/>
  <c r="R135" i="1" s="1"/>
  <c r="X135" i="1" s="1"/>
  <c r="N135" i="1"/>
  <c r="S135" i="1" s="1"/>
  <c r="Y135" i="1" s="1"/>
  <c r="K131" i="1"/>
  <c r="P131" i="1" s="1"/>
  <c r="V131" i="1" s="1"/>
  <c r="O131" i="1"/>
  <c r="T131" i="1" s="1"/>
  <c r="Z131" i="1" s="1"/>
  <c r="L131" i="1"/>
  <c r="Q131" i="1" s="1"/>
  <c r="W131" i="1" s="1"/>
  <c r="M131" i="1"/>
  <c r="R131" i="1" s="1"/>
  <c r="X131" i="1" s="1"/>
  <c r="N131" i="1"/>
  <c r="S131" i="1" s="1"/>
  <c r="Y131" i="1" s="1"/>
  <c r="K127" i="1"/>
  <c r="P127" i="1" s="1"/>
  <c r="V127" i="1" s="1"/>
  <c r="O127" i="1"/>
  <c r="T127" i="1" s="1"/>
  <c r="Z127" i="1" s="1"/>
  <c r="L127" i="1"/>
  <c r="Q127" i="1" s="1"/>
  <c r="W127" i="1" s="1"/>
  <c r="M127" i="1"/>
  <c r="R127" i="1" s="1"/>
  <c r="X127" i="1" s="1"/>
  <c r="N127" i="1"/>
  <c r="S127" i="1" s="1"/>
  <c r="Y127" i="1" s="1"/>
  <c r="K123" i="1"/>
  <c r="P123" i="1" s="1"/>
  <c r="V123" i="1" s="1"/>
  <c r="O123" i="1"/>
  <c r="T123" i="1" s="1"/>
  <c r="Z123" i="1" s="1"/>
  <c r="L123" i="1"/>
  <c r="Q123" i="1" s="1"/>
  <c r="W123" i="1" s="1"/>
  <c r="M123" i="1"/>
  <c r="R123" i="1" s="1"/>
  <c r="X123" i="1" s="1"/>
  <c r="N123" i="1"/>
  <c r="S123" i="1" s="1"/>
  <c r="Y123" i="1" s="1"/>
  <c r="O158" i="1"/>
  <c r="T158" i="1" s="1"/>
  <c r="Z158" i="1" s="1"/>
  <c r="O154" i="1"/>
  <c r="O150" i="1"/>
  <c r="T150" i="1" s="1"/>
  <c r="Z150" i="1" s="1"/>
  <c r="L148" i="1"/>
  <c r="Q148" i="1" s="1"/>
  <c r="W148" i="1" s="1"/>
  <c r="K147" i="1"/>
  <c r="P147" i="1" s="1"/>
  <c r="V147" i="1" s="1"/>
  <c r="K144" i="1"/>
  <c r="P144" i="1" s="1"/>
  <c r="V144" i="1" s="1"/>
  <c r="O140" i="1"/>
  <c r="T140" i="1" s="1"/>
  <c r="Z140" i="1" s="1"/>
  <c r="M73" i="1"/>
  <c r="R73" i="1" s="1"/>
  <c r="X73" i="1" s="1"/>
  <c r="K39" i="1"/>
  <c r="O47" i="1"/>
  <c r="T47" i="1" s="1"/>
  <c r="Z47" i="1" s="1"/>
  <c r="Z2" i="1"/>
  <c r="X2" i="1"/>
  <c r="V121" i="1"/>
  <c r="W120" i="1"/>
  <c r="V119" i="1"/>
  <c r="W118" i="1"/>
  <c r="V117" i="1"/>
  <c r="W116" i="1"/>
  <c r="V115" i="1"/>
  <c r="W114" i="1"/>
  <c r="V113" i="1"/>
  <c r="W112" i="1"/>
  <c r="V111" i="1"/>
  <c r="W110" i="1"/>
  <c r="V109" i="1"/>
  <c r="W108" i="1"/>
  <c r="V107" i="1"/>
  <c r="W106" i="1"/>
  <c r="V105" i="1"/>
  <c r="Z81" i="1"/>
  <c r="X81" i="1"/>
  <c r="V81" i="1"/>
  <c r="Y80" i="1"/>
  <c r="W80" i="1"/>
  <c r="Z79" i="1"/>
  <c r="X79" i="1"/>
  <c r="V79" i="1"/>
  <c r="Y78" i="1"/>
  <c r="W78" i="1"/>
  <c r="Z77" i="1"/>
  <c r="X77" i="1"/>
  <c r="V77" i="1"/>
  <c r="Y76" i="1"/>
  <c r="W76" i="1"/>
  <c r="Z75" i="1"/>
  <c r="X75" i="1"/>
  <c r="V75" i="1"/>
  <c r="Y74" i="1"/>
  <c r="W74" i="1"/>
  <c r="Z73" i="1"/>
  <c r="V73" i="1"/>
  <c r="Y72" i="1"/>
  <c r="W72" i="1"/>
  <c r="Z71" i="1"/>
  <c r="X71" i="1"/>
  <c r="V71" i="1"/>
  <c r="Y70" i="1"/>
  <c r="W70" i="1"/>
  <c r="Z69" i="1"/>
  <c r="X69" i="1"/>
  <c r="V69" i="1"/>
  <c r="Y68" i="1"/>
  <c r="W68" i="1"/>
  <c r="Z67" i="1"/>
  <c r="X67" i="1"/>
  <c r="V67" i="1"/>
  <c r="Y66" i="1"/>
  <c r="W66" i="1"/>
  <c r="Z65" i="1"/>
  <c r="X65" i="1"/>
  <c r="V65" i="1"/>
  <c r="Y64" i="1"/>
  <c r="W64" i="1"/>
  <c r="Z63" i="1"/>
  <c r="X63" i="1"/>
  <c r="V63" i="1"/>
  <c r="Y62" i="1"/>
  <c r="W62" i="1"/>
  <c r="Z61" i="1"/>
  <c r="X61" i="1"/>
  <c r="V61" i="1"/>
  <c r="Y60" i="1"/>
  <c r="W60" i="1"/>
  <c r="Z59" i="1"/>
  <c r="X59" i="1"/>
  <c r="V59" i="1"/>
  <c r="Y58" i="1"/>
  <c r="W58" i="1"/>
  <c r="Z57" i="1"/>
  <c r="X57" i="1"/>
  <c r="V57" i="1"/>
  <c r="Y56" i="1"/>
  <c r="W56" i="1"/>
  <c r="Z55" i="1"/>
  <c r="X55" i="1"/>
  <c r="V55" i="1"/>
  <c r="Y54" i="1"/>
  <c r="W54" i="1"/>
  <c r="Z53" i="1"/>
  <c r="X53" i="1"/>
  <c r="V53" i="1"/>
  <c r="Y52" i="1"/>
  <c r="W52" i="1"/>
  <c r="Z51" i="1"/>
  <c r="X51" i="1"/>
  <c r="V51" i="1"/>
  <c r="Y50" i="1"/>
  <c r="W50" i="1"/>
  <c r="Z49" i="1"/>
  <c r="X49" i="1"/>
  <c r="V49" i="1"/>
  <c r="Y48" i="1"/>
  <c r="W48" i="1"/>
  <c r="V47" i="1"/>
  <c r="Y46" i="1"/>
  <c r="W46" i="1"/>
  <c r="Z45" i="1"/>
  <c r="X45" i="1"/>
  <c r="V45" i="1"/>
  <c r="Y44" i="1"/>
  <c r="W44" i="1"/>
  <c r="Z43" i="1"/>
  <c r="X43" i="1"/>
  <c r="V43" i="1"/>
  <c r="Y42" i="1"/>
  <c r="W42" i="1"/>
  <c r="Z41" i="1"/>
  <c r="X41" i="1"/>
  <c r="V41" i="1"/>
  <c r="Y40" i="1"/>
  <c r="W40" i="1"/>
  <c r="Z39" i="1"/>
  <c r="V39" i="1"/>
  <c r="Y38" i="1"/>
  <c r="W38" i="1"/>
  <c r="Z37" i="1"/>
  <c r="X37" i="1"/>
  <c r="V37" i="1"/>
  <c r="Y36" i="1"/>
  <c r="W36" i="1"/>
  <c r="Z35" i="1"/>
  <c r="X35" i="1"/>
  <c r="V35" i="1"/>
  <c r="Y34" i="1"/>
  <c r="W34" i="1"/>
  <c r="Z33" i="1"/>
  <c r="X33" i="1"/>
  <c r="V33" i="1"/>
  <c r="Y32" i="1"/>
  <c r="W32" i="1"/>
  <c r="Z31" i="1"/>
  <c r="X31" i="1"/>
  <c r="V31" i="1"/>
  <c r="Y30" i="1"/>
  <c r="W30" i="1"/>
  <c r="Z29" i="1"/>
  <c r="X29" i="1"/>
  <c r="V29" i="1"/>
  <c r="Y28" i="1"/>
  <c r="W28" i="1"/>
  <c r="Z27" i="1"/>
  <c r="X27" i="1"/>
  <c r="V27" i="1"/>
  <c r="Y26" i="1"/>
  <c r="W26" i="1"/>
  <c r="Z25" i="1"/>
  <c r="X25" i="1"/>
  <c r="V25" i="1"/>
  <c r="Y24" i="1"/>
  <c r="W24" i="1"/>
  <c r="Z23" i="1"/>
  <c r="X23" i="1"/>
  <c r="V23" i="1"/>
  <c r="Y22" i="1"/>
  <c r="W22" i="1"/>
  <c r="Z21" i="1"/>
  <c r="X21" i="1"/>
  <c r="V21" i="1"/>
  <c r="Y20" i="1"/>
  <c r="W20" i="1"/>
  <c r="Z19" i="1"/>
  <c r="X19" i="1"/>
  <c r="V19" i="1"/>
  <c r="Y18" i="1"/>
  <c r="W18" i="1"/>
  <c r="Z17" i="1"/>
  <c r="X17" i="1"/>
  <c r="V17" i="1"/>
  <c r="Y16" i="1"/>
  <c r="W16" i="1"/>
  <c r="Z15" i="1"/>
  <c r="X15" i="1"/>
  <c r="V15" i="1"/>
  <c r="Y14" i="1"/>
  <c r="W14" i="1"/>
  <c r="Z13" i="1"/>
  <c r="X13" i="1"/>
  <c r="V13" i="1"/>
  <c r="Y12" i="1"/>
  <c r="W12" i="1"/>
  <c r="Z11" i="1"/>
  <c r="X11" i="1"/>
  <c r="V11" i="1"/>
  <c r="Y10" i="1"/>
  <c r="W10" i="1"/>
  <c r="Z9" i="1"/>
  <c r="X9" i="1"/>
  <c r="V9" i="1"/>
  <c r="Y8" i="1"/>
  <c r="W8" i="1"/>
  <c r="Z7" i="1"/>
  <c r="X7" i="1"/>
  <c r="V7" i="1"/>
  <c r="Y6" i="1"/>
  <c r="W6" i="1"/>
  <c r="Z5" i="1"/>
  <c r="X5" i="1"/>
  <c r="V5" i="1"/>
  <c r="Y4" i="1"/>
  <c r="W4" i="1"/>
  <c r="Z3" i="1"/>
  <c r="X3" i="1"/>
  <c r="V3" i="1"/>
  <c r="V2" i="1"/>
  <c r="Y2" i="1"/>
  <c r="Y103" i="1"/>
  <c r="Y99" i="1"/>
  <c r="Y95" i="1"/>
  <c r="Y91" i="1"/>
  <c r="Y87" i="1"/>
  <c r="Y83" i="1"/>
  <c r="Y81" i="1"/>
  <c r="Z80" i="1"/>
  <c r="X80" i="1"/>
  <c r="Y79" i="1"/>
  <c r="Z78" i="1"/>
  <c r="X78" i="1"/>
  <c r="Y77" i="1"/>
  <c r="Z76" i="1"/>
  <c r="X76" i="1"/>
  <c r="Y75" i="1"/>
  <c r="Z74" i="1"/>
  <c r="X74" i="1"/>
  <c r="Z72" i="1"/>
  <c r="X72" i="1"/>
  <c r="Y71" i="1"/>
  <c r="Z70" i="1"/>
  <c r="X70" i="1"/>
  <c r="Y69" i="1"/>
  <c r="Z68" i="1"/>
  <c r="X68" i="1"/>
  <c r="Y67" i="1"/>
  <c r="Z66" i="1"/>
  <c r="X66" i="1"/>
  <c r="Y65" i="1"/>
  <c r="Z64" i="1"/>
  <c r="X64" i="1"/>
  <c r="Y63" i="1"/>
  <c r="Z62" i="1"/>
  <c r="X62" i="1"/>
  <c r="Y61" i="1"/>
  <c r="Z60" i="1"/>
  <c r="X60" i="1"/>
  <c r="Y59" i="1"/>
  <c r="Z58" i="1"/>
  <c r="X58" i="1"/>
  <c r="Y57" i="1"/>
  <c r="Z56" i="1"/>
  <c r="X56" i="1"/>
  <c r="Y55" i="1"/>
  <c r="Z54" i="1"/>
  <c r="X54" i="1"/>
  <c r="Y53" i="1"/>
  <c r="Z52" i="1"/>
  <c r="X52" i="1"/>
  <c r="Y51" i="1"/>
  <c r="Z50" i="1"/>
  <c r="X50" i="1"/>
  <c r="Y49" i="1"/>
  <c r="Z48" i="1"/>
  <c r="X48" i="1"/>
  <c r="Y47" i="1"/>
  <c r="Z46" i="1"/>
  <c r="X46" i="1"/>
  <c r="Y45" i="1"/>
  <c r="Z44" i="1"/>
  <c r="X44" i="1"/>
  <c r="Y43" i="1"/>
  <c r="Z42" i="1"/>
  <c r="X42" i="1"/>
  <c r="Y41" i="1"/>
  <c r="Z40" i="1"/>
  <c r="X40" i="1"/>
  <c r="Y39" i="1"/>
  <c r="Z38" i="1"/>
  <c r="X38" i="1"/>
  <c r="Y37" i="1"/>
  <c r="Z36" i="1"/>
  <c r="X36" i="1"/>
  <c r="Y35" i="1"/>
  <c r="Z34" i="1"/>
  <c r="X34" i="1"/>
  <c r="Y33" i="1"/>
  <c r="Z32" i="1"/>
  <c r="X32" i="1"/>
  <c r="Y31" i="1"/>
  <c r="Z30" i="1"/>
  <c r="X30" i="1"/>
  <c r="Y29" i="1"/>
  <c r="Z28" i="1"/>
  <c r="X28" i="1"/>
  <c r="Y27" i="1"/>
  <c r="Z26" i="1"/>
  <c r="X26" i="1"/>
  <c r="Y25" i="1"/>
  <c r="Z24" i="1"/>
  <c r="X24" i="1"/>
  <c r="Y23" i="1"/>
  <c r="Z22" i="1"/>
  <c r="X22" i="1"/>
  <c r="Y21" i="1"/>
  <c r="Z20" i="1"/>
  <c r="X20" i="1"/>
  <c r="Y19" i="1"/>
  <c r="Z18" i="1"/>
  <c r="X18" i="1"/>
  <c r="Y17" i="1"/>
  <c r="Z16" i="1"/>
  <c r="X16" i="1"/>
  <c r="Y15" i="1"/>
  <c r="Z14" i="1"/>
  <c r="X14" i="1"/>
  <c r="Y13" i="1"/>
  <c r="Z12" i="1"/>
  <c r="X12" i="1"/>
  <c r="Y11" i="1"/>
  <c r="Z10" i="1"/>
  <c r="X10" i="1"/>
  <c r="Y9" i="1"/>
  <c r="Z8" i="1"/>
  <c r="X8" i="1"/>
  <c r="Y7" i="1"/>
  <c r="Z6" i="1"/>
  <c r="X6" i="1"/>
  <c r="Y5" i="1"/>
  <c r="Z4" i="1"/>
  <c r="X4" i="1"/>
  <c r="Y3" i="1"/>
  <c r="K5" i="1"/>
  <c r="M5" i="1"/>
  <c r="O5" i="1"/>
  <c r="L4" i="1"/>
  <c r="N4" i="1"/>
  <c r="L6" i="1"/>
  <c r="N6" i="1"/>
  <c r="L8" i="1"/>
  <c r="N8" i="1"/>
  <c r="L10" i="1"/>
  <c r="N10" i="1"/>
  <c r="L12" i="1"/>
  <c r="N12" i="1"/>
  <c r="L14" i="1"/>
  <c r="N14" i="1"/>
  <c r="L16" i="1"/>
  <c r="N16" i="1"/>
  <c r="L18" i="1"/>
  <c r="N18" i="1"/>
  <c r="L20" i="1"/>
  <c r="N20" i="1"/>
  <c r="L22" i="1"/>
  <c r="N22" i="1"/>
  <c r="L24" i="1"/>
  <c r="N24" i="1"/>
  <c r="L26" i="1"/>
  <c r="N26" i="1"/>
  <c r="L28" i="1"/>
  <c r="N28" i="1"/>
  <c r="L30" i="1"/>
  <c r="N30" i="1"/>
  <c r="L32" i="1"/>
  <c r="N32" i="1"/>
  <c r="L34" i="1"/>
  <c r="N34" i="1"/>
  <c r="L36" i="1"/>
  <c r="N36" i="1"/>
  <c r="L38" i="1"/>
  <c r="N38" i="1"/>
  <c r="L40" i="1"/>
  <c r="N40" i="1"/>
  <c r="L42" i="1"/>
  <c r="N42" i="1"/>
  <c r="L44" i="1"/>
  <c r="N44" i="1"/>
  <c r="L46" i="1"/>
  <c r="N46" i="1"/>
  <c r="L48" i="1"/>
  <c r="N48" i="1"/>
  <c r="L50" i="1"/>
  <c r="N50" i="1"/>
  <c r="L52" i="1"/>
  <c r="N52" i="1"/>
  <c r="L54" i="1"/>
  <c r="N54" i="1"/>
  <c r="L56" i="1"/>
  <c r="N56" i="1"/>
  <c r="L58" i="1"/>
  <c r="N58" i="1"/>
  <c r="L60" i="1"/>
  <c r="N60" i="1"/>
  <c r="L62" i="1"/>
  <c r="N62" i="1"/>
  <c r="L64" i="1"/>
  <c r="N64" i="1"/>
  <c r="L66" i="1"/>
  <c r="N66" i="1"/>
  <c r="L68" i="1"/>
  <c r="N68" i="1"/>
  <c r="L70" i="1"/>
  <c r="N70" i="1"/>
  <c r="L72" i="1"/>
  <c r="N72" i="1"/>
  <c r="L74" i="1"/>
  <c r="N74" i="1"/>
  <c r="L76" i="1"/>
  <c r="N76" i="1"/>
  <c r="L78" i="1"/>
  <c r="N78" i="1"/>
  <c r="L80" i="1"/>
  <c r="N80" i="1"/>
  <c r="L82" i="1"/>
  <c r="Q82" i="1" s="1"/>
  <c r="W82" i="1" s="1"/>
  <c r="N82" i="1"/>
  <c r="S82" i="1" s="1"/>
  <c r="Y82" i="1" s="1"/>
  <c r="L84" i="1"/>
  <c r="Q84" i="1" s="1"/>
  <c r="W84" i="1" s="1"/>
  <c r="N84" i="1"/>
  <c r="S84" i="1" s="1"/>
  <c r="Y84" i="1" s="1"/>
  <c r="L86" i="1"/>
  <c r="Q86" i="1" s="1"/>
  <c r="W86" i="1" s="1"/>
  <c r="N86" i="1"/>
  <c r="S86" i="1" s="1"/>
  <c r="Y86" i="1" s="1"/>
  <c r="L88" i="1"/>
  <c r="Q88" i="1" s="1"/>
  <c r="W88" i="1" s="1"/>
  <c r="N88" i="1"/>
  <c r="S88" i="1" s="1"/>
  <c r="Y88" i="1" s="1"/>
  <c r="L90" i="1"/>
  <c r="Q90" i="1" s="1"/>
  <c r="W90" i="1" s="1"/>
  <c r="N90" i="1"/>
  <c r="S90" i="1" s="1"/>
  <c r="Y90" i="1" s="1"/>
  <c r="L92" i="1"/>
  <c r="Q92" i="1" s="1"/>
  <c r="W92" i="1" s="1"/>
  <c r="N92" i="1"/>
  <c r="S92" i="1" s="1"/>
  <c r="Y92" i="1" s="1"/>
  <c r="L94" i="1"/>
  <c r="Q94" i="1" s="1"/>
  <c r="W94" i="1" s="1"/>
  <c r="N94" i="1"/>
  <c r="S94" i="1" s="1"/>
  <c r="Y94" i="1" s="1"/>
  <c r="L96" i="1"/>
  <c r="Q96" i="1" s="1"/>
  <c r="W96" i="1" s="1"/>
  <c r="N96" i="1"/>
  <c r="S96" i="1" s="1"/>
  <c r="Y96" i="1" s="1"/>
  <c r="L98" i="1"/>
  <c r="Q98" i="1" s="1"/>
  <c r="W98" i="1" s="1"/>
  <c r="N98" i="1"/>
  <c r="S98" i="1" s="1"/>
  <c r="Y98" i="1" s="1"/>
  <c r="L100" i="1"/>
  <c r="Q100" i="1" s="1"/>
  <c r="W100" i="1" s="1"/>
  <c r="N100" i="1"/>
  <c r="S100" i="1" s="1"/>
  <c r="Y100" i="1" s="1"/>
  <c r="L102" i="1"/>
  <c r="Q102" i="1" s="1"/>
  <c r="W102" i="1" s="1"/>
  <c r="N102" i="1"/>
  <c r="S102" i="1" s="1"/>
  <c r="Y102" i="1" s="1"/>
  <c r="L104" i="1"/>
  <c r="Q104" i="1" s="1"/>
  <c r="W104" i="1" s="1"/>
  <c r="N104" i="1"/>
  <c r="S104" i="1" s="1"/>
  <c r="Y104" i="1" s="1"/>
  <c r="L2" i="1"/>
  <c r="N2" i="1"/>
  <c r="K2" i="1"/>
  <c r="N121" i="1"/>
  <c r="S121" i="1" s="1"/>
  <c r="Y121" i="1" s="1"/>
  <c r="L121" i="1"/>
  <c r="Q121" i="1" s="1"/>
  <c r="W121" i="1" s="1"/>
  <c r="O120" i="1"/>
  <c r="T120" i="1" s="1"/>
  <c r="Z120" i="1" s="1"/>
  <c r="M120" i="1"/>
  <c r="R120" i="1" s="1"/>
  <c r="X120" i="1" s="1"/>
  <c r="K120" i="1"/>
  <c r="P120" i="1" s="1"/>
  <c r="V120" i="1" s="1"/>
  <c r="N119" i="1"/>
  <c r="S119" i="1" s="1"/>
  <c r="Y119" i="1" s="1"/>
  <c r="L119" i="1"/>
  <c r="Q119" i="1" s="1"/>
  <c r="W119" i="1" s="1"/>
  <c r="O118" i="1"/>
  <c r="T118" i="1" s="1"/>
  <c r="Z118" i="1" s="1"/>
  <c r="M118" i="1"/>
  <c r="R118" i="1" s="1"/>
  <c r="X118" i="1" s="1"/>
  <c r="K118" i="1"/>
  <c r="P118" i="1" s="1"/>
  <c r="V118" i="1" s="1"/>
  <c r="N117" i="1"/>
  <c r="S117" i="1" s="1"/>
  <c r="Y117" i="1" s="1"/>
  <c r="L117" i="1"/>
  <c r="Q117" i="1" s="1"/>
  <c r="W117" i="1" s="1"/>
  <c r="O116" i="1"/>
  <c r="T116" i="1" s="1"/>
  <c r="Z116" i="1" s="1"/>
  <c r="M116" i="1"/>
  <c r="R116" i="1" s="1"/>
  <c r="X116" i="1" s="1"/>
  <c r="K116" i="1"/>
  <c r="P116" i="1" s="1"/>
  <c r="V116" i="1" s="1"/>
  <c r="N115" i="1"/>
  <c r="S115" i="1" s="1"/>
  <c r="Y115" i="1" s="1"/>
  <c r="L115" i="1"/>
  <c r="Q115" i="1" s="1"/>
  <c r="W115" i="1" s="1"/>
  <c r="O114" i="1"/>
  <c r="T114" i="1" s="1"/>
  <c r="Z114" i="1" s="1"/>
  <c r="M114" i="1"/>
  <c r="R114" i="1" s="1"/>
  <c r="X114" i="1" s="1"/>
  <c r="K114" i="1"/>
  <c r="P114" i="1" s="1"/>
  <c r="V114" i="1" s="1"/>
  <c r="N113" i="1"/>
  <c r="S113" i="1" s="1"/>
  <c r="Y113" i="1" s="1"/>
  <c r="L113" i="1"/>
  <c r="Q113" i="1" s="1"/>
  <c r="W113" i="1" s="1"/>
  <c r="O112" i="1"/>
  <c r="T112" i="1" s="1"/>
  <c r="Z112" i="1" s="1"/>
  <c r="M112" i="1"/>
  <c r="R112" i="1" s="1"/>
  <c r="X112" i="1" s="1"/>
  <c r="K112" i="1"/>
  <c r="P112" i="1" s="1"/>
  <c r="V112" i="1" s="1"/>
  <c r="N111" i="1"/>
  <c r="S111" i="1" s="1"/>
  <c r="Y111" i="1" s="1"/>
  <c r="L111" i="1"/>
  <c r="Q111" i="1" s="1"/>
  <c r="W111" i="1" s="1"/>
  <c r="O110" i="1"/>
  <c r="T110" i="1" s="1"/>
  <c r="Z110" i="1" s="1"/>
  <c r="M110" i="1"/>
  <c r="R110" i="1" s="1"/>
  <c r="X110" i="1" s="1"/>
  <c r="K110" i="1"/>
  <c r="P110" i="1" s="1"/>
  <c r="V110" i="1" s="1"/>
  <c r="N109" i="1"/>
  <c r="S109" i="1" s="1"/>
  <c r="Y109" i="1" s="1"/>
  <c r="L109" i="1"/>
  <c r="Q109" i="1" s="1"/>
  <c r="W109" i="1" s="1"/>
  <c r="O108" i="1"/>
  <c r="T108" i="1" s="1"/>
  <c r="Z108" i="1" s="1"/>
  <c r="M108" i="1"/>
  <c r="R108" i="1" s="1"/>
  <c r="X108" i="1" s="1"/>
  <c r="K108" i="1"/>
  <c r="P108" i="1" s="1"/>
  <c r="V108" i="1" s="1"/>
  <c r="N107" i="1"/>
  <c r="S107" i="1" s="1"/>
  <c r="Y107" i="1" s="1"/>
  <c r="L107" i="1"/>
  <c r="Q107" i="1" s="1"/>
  <c r="W107" i="1" s="1"/>
  <c r="O106" i="1"/>
  <c r="T106" i="1" s="1"/>
  <c r="Z106" i="1" s="1"/>
  <c r="M106" i="1"/>
  <c r="R106" i="1" s="1"/>
  <c r="X106" i="1" s="1"/>
  <c r="K106" i="1"/>
  <c r="P106" i="1" s="1"/>
  <c r="V106" i="1" s="1"/>
  <c r="N105" i="1"/>
  <c r="S105" i="1" s="1"/>
  <c r="Y105" i="1" s="1"/>
  <c r="L105" i="1"/>
  <c r="Q105" i="1" s="1"/>
  <c r="W105" i="1" s="1"/>
  <c r="M104" i="1"/>
  <c r="R104" i="1" s="1"/>
  <c r="X104" i="1" s="1"/>
  <c r="O102" i="1"/>
  <c r="T102" i="1" s="1"/>
  <c r="Z102" i="1" s="1"/>
  <c r="K102" i="1"/>
  <c r="P102" i="1" s="1"/>
  <c r="V102" i="1" s="1"/>
  <c r="M100" i="1"/>
  <c r="R100" i="1" s="1"/>
  <c r="X100" i="1" s="1"/>
  <c r="O98" i="1"/>
  <c r="T98" i="1" s="1"/>
  <c r="Z98" i="1" s="1"/>
  <c r="K98" i="1"/>
  <c r="P98" i="1" s="1"/>
  <c r="V98" i="1" s="1"/>
  <c r="M96" i="1"/>
  <c r="R96" i="1" s="1"/>
  <c r="X96" i="1" s="1"/>
  <c r="O94" i="1"/>
  <c r="T94" i="1" s="1"/>
  <c r="Z94" i="1" s="1"/>
  <c r="K94" i="1"/>
  <c r="P94" i="1" s="1"/>
  <c r="V94" i="1" s="1"/>
  <c r="M92" i="1"/>
  <c r="R92" i="1" s="1"/>
  <c r="X92" i="1" s="1"/>
  <c r="O90" i="1"/>
  <c r="T90" i="1" s="1"/>
  <c r="Z90" i="1" s="1"/>
  <c r="K90" i="1"/>
  <c r="P90" i="1" s="1"/>
  <c r="V90" i="1" s="1"/>
  <c r="M88" i="1"/>
  <c r="R88" i="1" s="1"/>
  <c r="X88" i="1" s="1"/>
  <c r="O86" i="1"/>
  <c r="T86" i="1" s="1"/>
  <c r="Z86" i="1" s="1"/>
  <c r="K86" i="1"/>
  <c r="P86" i="1" s="1"/>
  <c r="V86" i="1" s="1"/>
  <c r="M84" i="1"/>
  <c r="R84" i="1" s="1"/>
  <c r="X84" i="1" s="1"/>
  <c r="O82" i="1"/>
  <c r="T82" i="1" s="1"/>
  <c r="Z82" i="1" s="1"/>
  <c r="K82" i="1"/>
  <c r="P82" i="1" s="1"/>
  <c r="V82" i="1" s="1"/>
  <c r="M80" i="1"/>
  <c r="O78" i="1"/>
  <c r="K78" i="1"/>
  <c r="M76" i="1"/>
  <c r="O74" i="1"/>
  <c r="K74" i="1"/>
  <c r="M72" i="1"/>
  <c r="O70" i="1"/>
  <c r="K70" i="1"/>
  <c r="M68" i="1"/>
  <c r="O66" i="1"/>
  <c r="K66" i="1"/>
  <c r="M64" i="1"/>
  <c r="O62" i="1"/>
  <c r="K62" i="1"/>
  <c r="M60" i="1"/>
  <c r="O58" i="1"/>
  <c r="K58" i="1"/>
  <c r="M56" i="1"/>
  <c r="O54" i="1"/>
  <c r="K54" i="1"/>
  <c r="M52" i="1"/>
  <c r="O50" i="1"/>
  <c r="K50" i="1"/>
  <c r="M48" i="1"/>
  <c r="O46" i="1"/>
  <c r="K46" i="1"/>
  <c r="M44" i="1"/>
  <c r="O42" i="1"/>
  <c r="K42" i="1"/>
  <c r="M40" i="1"/>
  <c r="O38" i="1"/>
  <c r="K38" i="1"/>
  <c r="M36" i="1"/>
  <c r="O34" i="1"/>
  <c r="K34" i="1"/>
  <c r="M32" i="1"/>
  <c r="O30" i="1"/>
  <c r="K30" i="1"/>
  <c r="M28" i="1"/>
  <c r="O26" i="1"/>
  <c r="K26" i="1"/>
  <c r="M24" i="1"/>
  <c r="O22" i="1"/>
  <c r="K22" i="1"/>
  <c r="M20" i="1"/>
  <c r="O18" i="1"/>
  <c r="K18" i="1"/>
  <c r="M16" i="1"/>
  <c r="O14" i="1"/>
  <c r="K14" i="1"/>
  <c r="M12" i="1"/>
  <c r="O10" i="1"/>
  <c r="K10" i="1"/>
  <c r="M8" i="1"/>
  <c r="O6" i="1"/>
  <c r="K6" i="1"/>
  <c r="L5" i="1"/>
  <c r="M4" i="1"/>
  <c r="L3" i="1"/>
  <c r="K3" i="1"/>
  <c r="M3" i="1"/>
  <c r="O3" i="1"/>
  <c r="K7" i="1"/>
  <c r="M7" i="1"/>
  <c r="O7" i="1"/>
  <c r="K9" i="1"/>
  <c r="M9" i="1"/>
  <c r="O9" i="1"/>
  <c r="K11" i="1"/>
  <c r="M11" i="1"/>
  <c r="O11" i="1"/>
  <c r="K13" i="1"/>
  <c r="M13" i="1"/>
  <c r="O13" i="1"/>
  <c r="K15" i="1"/>
  <c r="M15" i="1"/>
  <c r="O15" i="1"/>
  <c r="K17" i="1"/>
  <c r="M17" i="1"/>
  <c r="O17" i="1"/>
  <c r="K19" i="1"/>
  <c r="M19" i="1"/>
  <c r="O19" i="1"/>
  <c r="K21" i="1"/>
  <c r="M21" i="1"/>
  <c r="O21" i="1"/>
  <c r="K23" i="1"/>
  <c r="M23" i="1"/>
  <c r="O23" i="1"/>
  <c r="K25" i="1"/>
  <c r="M25" i="1"/>
  <c r="O25" i="1"/>
  <c r="K27" i="1"/>
  <c r="M27" i="1"/>
  <c r="O27" i="1"/>
  <c r="K29" i="1"/>
  <c r="M29" i="1"/>
  <c r="O29" i="1"/>
  <c r="K31" i="1"/>
  <c r="M31" i="1"/>
  <c r="O31" i="1"/>
  <c r="K33" i="1"/>
  <c r="M33" i="1"/>
  <c r="O33" i="1"/>
  <c r="K35" i="1"/>
  <c r="M35" i="1"/>
  <c r="O35" i="1"/>
  <c r="K37" i="1"/>
  <c r="M37" i="1"/>
  <c r="O37" i="1"/>
  <c r="M39" i="1"/>
  <c r="R39" i="1" s="1"/>
  <c r="X39" i="1" s="1"/>
  <c r="O39" i="1"/>
  <c r="K41" i="1"/>
  <c r="M41" i="1"/>
  <c r="O41" i="1"/>
  <c r="K43" i="1"/>
  <c r="M43" i="1"/>
  <c r="O43" i="1"/>
  <c r="K45" i="1"/>
  <c r="M45" i="1"/>
  <c r="O45" i="1"/>
  <c r="K47" i="1"/>
  <c r="M47" i="1"/>
  <c r="R47" i="1" s="1"/>
  <c r="X47" i="1" s="1"/>
  <c r="K49" i="1"/>
  <c r="M49" i="1"/>
  <c r="O49" i="1"/>
  <c r="K51" i="1"/>
  <c r="M51" i="1"/>
  <c r="O51" i="1"/>
  <c r="K53" i="1"/>
  <c r="M53" i="1"/>
  <c r="O53" i="1"/>
  <c r="K55" i="1"/>
  <c r="M55" i="1"/>
  <c r="O55" i="1"/>
  <c r="K57" i="1"/>
  <c r="M57" i="1"/>
  <c r="O57" i="1"/>
  <c r="K59" i="1"/>
  <c r="M59" i="1"/>
  <c r="O59" i="1"/>
  <c r="K61" i="1"/>
  <c r="M61" i="1"/>
  <c r="O61" i="1"/>
  <c r="K63" i="1"/>
  <c r="M63" i="1"/>
  <c r="O63" i="1"/>
  <c r="K65" i="1"/>
  <c r="M65" i="1"/>
  <c r="O65" i="1"/>
  <c r="K67" i="1"/>
  <c r="M67" i="1"/>
  <c r="O67" i="1"/>
  <c r="K69" i="1"/>
  <c r="M69" i="1"/>
  <c r="O69" i="1"/>
  <c r="K71" i="1"/>
  <c r="M71" i="1"/>
  <c r="O71" i="1"/>
  <c r="K73" i="1"/>
  <c r="O73" i="1"/>
  <c r="K75" i="1"/>
  <c r="M75" i="1"/>
  <c r="O75" i="1"/>
  <c r="K77" i="1"/>
  <c r="M77" i="1"/>
  <c r="O77" i="1"/>
  <c r="K79" i="1"/>
  <c r="M79" i="1"/>
  <c r="O79" i="1"/>
  <c r="K81" i="1"/>
  <c r="M81" i="1"/>
  <c r="O81" i="1"/>
  <c r="K83" i="1"/>
  <c r="P83" i="1" s="1"/>
  <c r="V83" i="1" s="1"/>
  <c r="M83" i="1"/>
  <c r="R83" i="1" s="1"/>
  <c r="X83" i="1" s="1"/>
  <c r="O83" i="1"/>
  <c r="T83" i="1" s="1"/>
  <c r="Z83" i="1" s="1"/>
  <c r="K85" i="1"/>
  <c r="P85" i="1" s="1"/>
  <c r="V85" i="1" s="1"/>
  <c r="M85" i="1"/>
  <c r="R85" i="1" s="1"/>
  <c r="X85" i="1" s="1"/>
  <c r="O85" i="1"/>
  <c r="T85" i="1" s="1"/>
  <c r="Z85" i="1" s="1"/>
  <c r="K87" i="1"/>
  <c r="P87" i="1" s="1"/>
  <c r="V87" i="1" s="1"/>
  <c r="M87" i="1"/>
  <c r="R87" i="1" s="1"/>
  <c r="X87" i="1" s="1"/>
  <c r="O87" i="1"/>
  <c r="T87" i="1" s="1"/>
  <c r="Z87" i="1" s="1"/>
  <c r="K89" i="1"/>
  <c r="P89" i="1" s="1"/>
  <c r="V89" i="1" s="1"/>
  <c r="M89" i="1"/>
  <c r="R89" i="1" s="1"/>
  <c r="X89" i="1" s="1"/>
  <c r="O89" i="1"/>
  <c r="T89" i="1" s="1"/>
  <c r="Z89" i="1" s="1"/>
  <c r="K91" i="1"/>
  <c r="P91" i="1" s="1"/>
  <c r="V91" i="1" s="1"/>
  <c r="M91" i="1"/>
  <c r="R91" i="1" s="1"/>
  <c r="X91" i="1" s="1"/>
  <c r="O91" i="1"/>
  <c r="T91" i="1" s="1"/>
  <c r="Z91" i="1" s="1"/>
  <c r="K93" i="1"/>
  <c r="P93" i="1" s="1"/>
  <c r="V93" i="1" s="1"/>
  <c r="M93" i="1"/>
  <c r="R93" i="1" s="1"/>
  <c r="X93" i="1" s="1"/>
  <c r="O93" i="1"/>
  <c r="T93" i="1" s="1"/>
  <c r="Z93" i="1" s="1"/>
  <c r="K95" i="1"/>
  <c r="P95" i="1" s="1"/>
  <c r="V95" i="1" s="1"/>
  <c r="M95" i="1"/>
  <c r="R95" i="1" s="1"/>
  <c r="X95" i="1" s="1"/>
  <c r="O95" i="1"/>
  <c r="T95" i="1" s="1"/>
  <c r="Z95" i="1" s="1"/>
  <c r="K97" i="1"/>
  <c r="P97" i="1" s="1"/>
  <c r="V97" i="1" s="1"/>
  <c r="M97" i="1"/>
  <c r="R97" i="1" s="1"/>
  <c r="X97" i="1" s="1"/>
  <c r="O97" i="1"/>
  <c r="T97" i="1" s="1"/>
  <c r="Z97" i="1" s="1"/>
  <c r="K99" i="1"/>
  <c r="P99" i="1" s="1"/>
  <c r="V99" i="1" s="1"/>
  <c r="M99" i="1"/>
  <c r="R99" i="1" s="1"/>
  <c r="X99" i="1" s="1"/>
  <c r="O99" i="1"/>
  <c r="T99" i="1" s="1"/>
  <c r="Z99" i="1" s="1"/>
  <c r="K101" i="1"/>
  <c r="P101" i="1" s="1"/>
  <c r="V101" i="1" s="1"/>
  <c r="M101" i="1"/>
  <c r="R101" i="1" s="1"/>
  <c r="X101" i="1" s="1"/>
  <c r="O101" i="1"/>
  <c r="T101" i="1" s="1"/>
  <c r="Z101" i="1" s="1"/>
  <c r="K103" i="1"/>
  <c r="P103" i="1" s="1"/>
  <c r="V103" i="1" s="1"/>
  <c r="M103" i="1"/>
  <c r="R103" i="1" s="1"/>
  <c r="X103" i="1" s="1"/>
  <c r="O103" i="1"/>
  <c r="T103" i="1" s="1"/>
  <c r="Z103" i="1" s="1"/>
  <c r="M2" i="1"/>
  <c r="O121" i="1"/>
  <c r="T121" i="1" s="1"/>
  <c r="Z121" i="1" s="1"/>
  <c r="M121" i="1"/>
  <c r="R121" i="1" s="1"/>
  <c r="X121" i="1" s="1"/>
  <c r="N120" i="1"/>
  <c r="S120" i="1" s="1"/>
  <c r="Y120" i="1" s="1"/>
  <c r="O119" i="1"/>
  <c r="T119" i="1" s="1"/>
  <c r="Z119" i="1" s="1"/>
  <c r="M119" i="1"/>
  <c r="R119" i="1" s="1"/>
  <c r="X119" i="1" s="1"/>
  <c r="N118" i="1"/>
  <c r="S118" i="1" s="1"/>
  <c r="Y118" i="1" s="1"/>
  <c r="O117" i="1"/>
  <c r="T117" i="1" s="1"/>
  <c r="Z117" i="1" s="1"/>
  <c r="M117" i="1"/>
  <c r="R117" i="1" s="1"/>
  <c r="X117" i="1" s="1"/>
  <c r="N116" i="1"/>
  <c r="S116" i="1" s="1"/>
  <c r="Y116" i="1" s="1"/>
  <c r="O115" i="1"/>
  <c r="T115" i="1" s="1"/>
  <c r="Z115" i="1" s="1"/>
  <c r="M115" i="1"/>
  <c r="R115" i="1" s="1"/>
  <c r="X115" i="1" s="1"/>
  <c r="N114" i="1"/>
  <c r="S114" i="1" s="1"/>
  <c r="Y114" i="1" s="1"/>
  <c r="O113" i="1"/>
  <c r="T113" i="1" s="1"/>
  <c r="Z113" i="1" s="1"/>
  <c r="M113" i="1"/>
  <c r="R113" i="1" s="1"/>
  <c r="X113" i="1" s="1"/>
  <c r="N112" i="1"/>
  <c r="S112" i="1" s="1"/>
  <c r="Y112" i="1" s="1"/>
  <c r="O111" i="1"/>
  <c r="T111" i="1" s="1"/>
  <c r="Z111" i="1" s="1"/>
  <c r="M111" i="1"/>
  <c r="R111" i="1" s="1"/>
  <c r="X111" i="1" s="1"/>
  <c r="N110" i="1"/>
  <c r="S110" i="1" s="1"/>
  <c r="Y110" i="1" s="1"/>
  <c r="O109" i="1"/>
  <c r="T109" i="1" s="1"/>
  <c r="Z109" i="1" s="1"/>
  <c r="M109" i="1"/>
  <c r="R109" i="1" s="1"/>
  <c r="X109" i="1" s="1"/>
  <c r="N108" i="1"/>
  <c r="S108" i="1" s="1"/>
  <c r="Y108" i="1" s="1"/>
  <c r="O107" i="1"/>
  <c r="T107" i="1" s="1"/>
  <c r="Z107" i="1" s="1"/>
  <c r="M107" i="1"/>
  <c r="R107" i="1" s="1"/>
  <c r="X107" i="1" s="1"/>
  <c r="N106" i="1"/>
  <c r="S106" i="1" s="1"/>
  <c r="Y106" i="1" s="1"/>
  <c r="O105" i="1"/>
  <c r="T105" i="1" s="1"/>
  <c r="Z105" i="1" s="1"/>
  <c r="M105" i="1"/>
  <c r="R105" i="1" s="1"/>
  <c r="X105" i="1" s="1"/>
  <c r="O104" i="1"/>
  <c r="T104" i="1" s="1"/>
  <c r="Z104" i="1" s="1"/>
  <c r="K104" i="1"/>
  <c r="P104" i="1" s="1"/>
  <c r="V104" i="1" s="1"/>
  <c r="L103" i="1"/>
  <c r="Q103" i="1" s="1"/>
  <c r="W103" i="1" s="1"/>
  <c r="M102" i="1"/>
  <c r="R102" i="1" s="1"/>
  <c r="X102" i="1" s="1"/>
  <c r="N101" i="1"/>
  <c r="S101" i="1" s="1"/>
  <c r="Y101" i="1" s="1"/>
  <c r="O100" i="1"/>
  <c r="T100" i="1" s="1"/>
  <c r="Z100" i="1" s="1"/>
  <c r="K100" i="1"/>
  <c r="P100" i="1" s="1"/>
  <c r="V100" i="1" s="1"/>
  <c r="L99" i="1"/>
  <c r="Q99" i="1" s="1"/>
  <c r="W99" i="1" s="1"/>
  <c r="M98" i="1"/>
  <c r="R98" i="1" s="1"/>
  <c r="X98" i="1" s="1"/>
  <c r="N97" i="1"/>
  <c r="S97" i="1" s="1"/>
  <c r="Y97" i="1" s="1"/>
  <c r="O96" i="1"/>
  <c r="T96" i="1" s="1"/>
  <c r="Z96" i="1" s="1"/>
  <c r="K96" i="1"/>
  <c r="P96" i="1" s="1"/>
  <c r="V96" i="1" s="1"/>
  <c r="L95" i="1"/>
  <c r="Q95" i="1" s="1"/>
  <c r="W95" i="1" s="1"/>
  <c r="M94" i="1"/>
  <c r="R94" i="1" s="1"/>
  <c r="X94" i="1" s="1"/>
  <c r="N93" i="1"/>
  <c r="S93" i="1" s="1"/>
  <c r="Y93" i="1" s="1"/>
  <c r="O92" i="1"/>
  <c r="T92" i="1" s="1"/>
  <c r="Z92" i="1" s="1"/>
  <c r="K92" i="1"/>
  <c r="P92" i="1" s="1"/>
  <c r="V92" i="1" s="1"/>
  <c r="L91" i="1"/>
  <c r="Q91" i="1" s="1"/>
  <c r="W91" i="1" s="1"/>
  <c r="M90" i="1"/>
  <c r="R90" i="1" s="1"/>
  <c r="X90" i="1" s="1"/>
  <c r="N89" i="1"/>
  <c r="S89" i="1" s="1"/>
  <c r="Y89" i="1" s="1"/>
  <c r="O88" i="1"/>
  <c r="T88" i="1" s="1"/>
  <c r="Z88" i="1" s="1"/>
  <c r="K88" i="1"/>
  <c r="P88" i="1" s="1"/>
  <c r="V88" i="1" s="1"/>
  <c r="L87" i="1"/>
  <c r="Q87" i="1" s="1"/>
  <c r="W87" i="1" s="1"/>
  <c r="M86" i="1"/>
  <c r="R86" i="1" s="1"/>
  <c r="X86" i="1" s="1"/>
  <c r="N85" i="1"/>
  <c r="S85" i="1" s="1"/>
  <c r="Y85" i="1" s="1"/>
  <c r="O84" i="1"/>
  <c r="T84" i="1" s="1"/>
  <c r="Z84" i="1" s="1"/>
  <c r="K84" i="1"/>
  <c r="P84" i="1" s="1"/>
  <c r="V84" i="1" s="1"/>
  <c r="L83" i="1"/>
  <c r="Q83" i="1" s="1"/>
  <c r="W83" i="1" s="1"/>
  <c r="M82" i="1"/>
  <c r="R82" i="1" s="1"/>
  <c r="X82" i="1" s="1"/>
  <c r="N81" i="1"/>
  <c r="O80" i="1"/>
  <c r="K80" i="1"/>
  <c r="L79" i="1"/>
  <c r="M78" i="1"/>
  <c r="N77" i="1"/>
  <c r="O76" i="1"/>
  <c r="K76" i="1"/>
  <c r="L75" i="1"/>
  <c r="M74" i="1"/>
  <c r="N73" i="1"/>
  <c r="S73" i="1" s="1"/>
  <c r="Y73" i="1" s="1"/>
  <c r="O72" i="1"/>
  <c r="K72" i="1"/>
  <c r="L71" i="1"/>
  <c r="M70" i="1"/>
  <c r="N69" i="1"/>
  <c r="O68" i="1"/>
  <c r="K68" i="1"/>
  <c r="L67" i="1"/>
  <c r="M66" i="1"/>
  <c r="N65" i="1"/>
  <c r="O64" i="1"/>
  <c r="K64" i="1"/>
  <c r="L63" i="1"/>
  <c r="M62" i="1"/>
  <c r="N61" i="1"/>
  <c r="O60" i="1"/>
  <c r="K60" i="1"/>
  <c r="L59" i="1"/>
  <c r="M58" i="1"/>
  <c r="N57" i="1"/>
  <c r="O56" i="1"/>
  <c r="K56" i="1"/>
  <c r="L55" i="1"/>
  <c r="M54" i="1"/>
  <c r="N53" i="1"/>
  <c r="O52" i="1"/>
  <c r="K52" i="1"/>
  <c r="L51" i="1"/>
  <c r="M50" i="1"/>
  <c r="N49" i="1"/>
  <c r="O48" i="1"/>
  <c r="K48" i="1"/>
  <c r="L47" i="1"/>
  <c r="Q47" i="1" s="1"/>
  <c r="W47" i="1" s="1"/>
  <c r="M46" i="1"/>
  <c r="N45" i="1"/>
  <c r="O44" i="1"/>
  <c r="K44" i="1"/>
  <c r="L43" i="1"/>
  <c r="M42" i="1"/>
  <c r="N41" i="1"/>
  <c r="O40" i="1"/>
  <c r="K40" i="1"/>
  <c r="L39" i="1"/>
  <c r="Q39" i="1" s="1"/>
  <c r="W39" i="1" s="1"/>
  <c r="M38" i="1"/>
  <c r="N37" i="1"/>
  <c r="O36" i="1"/>
  <c r="K36" i="1"/>
  <c r="L35" i="1"/>
  <c r="M34" i="1"/>
  <c r="N33" i="1"/>
  <c r="O32" i="1"/>
  <c r="K32" i="1"/>
  <c r="L31" i="1"/>
  <c r="M30" i="1"/>
  <c r="N29" i="1"/>
  <c r="O28" i="1"/>
  <c r="K28" i="1"/>
  <c r="L27" i="1"/>
  <c r="M26" i="1"/>
  <c r="N25" i="1"/>
  <c r="O24" i="1"/>
  <c r="K24" i="1"/>
  <c r="L23" i="1"/>
  <c r="M22" i="1"/>
  <c r="N21" i="1"/>
  <c r="O20" i="1"/>
  <c r="K20" i="1"/>
  <c r="L19" i="1"/>
  <c r="M18" i="1"/>
  <c r="N17" i="1"/>
  <c r="O16" i="1"/>
  <c r="K16" i="1"/>
  <c r="L15" i="1"/>
  <c r="M14" i="1"/>
  <c r="N13" i="1"/>
  <c r="O12" i="1"/>
  <c r="K12" i="1"/>
  <c r="L11" i="1"/>
  <c r="M10" i="1"/>
  <c r="N9" i="1"/>
  <c r="O8" i="1"/>
  <c r="K8" i="1"/>
  <c r="L7" i="1"/>
  <c r="M6" i="1"/>
  <c r="N5" i="1"/>
  <c r="O4" i="1"/>
  <c r="K4" i="1"/>
  <c r="L172" i="1" l="1"/>
  <c r="L167" i="1"/>
  <c r="Q154" i="1"/>
  <c r="M164" i="1"/>
  <c r="M169" i="1"/>
  <c r="R130" i="1"/>
  <c r="K170" i="1"/>
  <c r="K165" i="1"/>
  <c r="P138" i="1"/>
  <c r="O171" i="1"/>
  <c r="O166" i="1"/>
  <c r="T146" i="1"/>
  <c r="O163" i="1"/>
  <c r="O168" i="1"/>
  <c r="T122" i="1"/>
  <c r="L163" i="1"/>
  <c r="L168" i="1"/>
  <c r="Q122" i="1"/>
  <c r="M166" i="1"/>
  <c r="M171" i="1"/>
  <c r="R146" i="1"/>
  <c r="O169" i="1"/>
  <c r="O164" i="1"/>
  <c r="T130" i="1"/>
  <c r="L169" i="1"/>
  <c r="L164" i="1"/>
  <c r="Q130" i="1"/>
  <c r="N170" i="1"/>
  <c r="N165" i="1"/>
  <c r="S138" i="1"/>
  <c r="K166" i="1"/>
  <c r="K171" i="1"/>
  <c r="P146" i="1"/>
  <c r="K168" i="1"/>
  <c r="K163" i="1"/>
  <c r="P122" i="1"/>
  <c r="P172" i="1"/>
  <c r="V154" i="1"/>
  <c r="P167" i="1"/>
  <c r="O172" i="1"/>
  <c r="O167" i="1"/>
  <c r="T154" i="1"/>
  <c r="N172" i="1"/>
  <c r="N167" i="1"/>
  <c r="S154" i="1"/>
  <c r="K169" i="1"/>
  <c r="K164" i="1"/>
  <c r="P130" i="1"/>
  <c r="M165" i="1"/>
  <c r="M170" i="1"/>
  <c r="R138" i="1"/>
  <c r="N171" i="1"/>
  <c r="N166" i="1"/>
  <c r="S146" i="1"/>
  <c r="N163" i="1"/>
  <c r="N168" i="1"/>
  <c r="S122" i="1"/>
  <c r="K167" i="1"/>
  <c r="M167" i="1"/>
  <c r="M172" i="1"/>
  <c r="R154" i="1"/>
  <c r="N169" i="1"/>
  <c r="N164" i="1"/>
  <c r="S130" i="1"/>
  <c r="O170" i="1"/>
  <c r="O165" i="1"/>
  <c r="T138" i="1"/>
  <c r="L170" i="1"/>
  <c r="L165" i="1"/>
  <c r="Q138" i="1"/>
  <c r="L171" i="1"/>
  <c r="L166" i="1"/>
  <c r="Q146" i="1"/>
  <c r="M163" i="1"/>
  <c r="M168" i="1"/>
  <c r="R122" i="1"/>
  <c r="K172" i="1"/>
  <c r="Q165" i="1" l="1"/>
  <c r="Q170" i="1"/>
  <c r="W138" i="1"/>
  <c r="V172" i="1"/>
  <c r="V167" i="1"/>
  <c r="Q163" i="1"/>
  <c r="Q168" i="1"/>
  <c r="W122" i="1"/>
  <c r="X122" i="1"/>
  <c r="R163" i="1"/>
  <c r="R168" i="1"/>
  <c r="S169" i="1"/>
  <c r="Y130" i="1"/>
  <c r="S164" i="1"/>
  <c r="P169" i="1"/>
  <c r="V130" i="1"/>
  <c r="P164" i="1"/>
  <c r="V122" i="1"/>
  <c r="P163" i="1"/>
  <c r="P168" i="1"/>
  <c r="T164" i="1"/>
  <c r="Z130" i="1"/>
  <c r="T169" i="1"/>
  <c r="T166" i="1"/>
  <c r="T171" i="1"/>
  <c r="Z146" i="1"/>
  <c r="S171" i="1"/>
  <c r="Y146" i="1"/>
  <c r="S166" i="1"/>
  <c r="S170" i="1"/>
  <c r="Y138" i="1"/>
  <c r="S165" i="1"/>
  <c r="R169" i="1"/>
  <c r="X130" i="1"/>
  <c r="R164" i="1"/>
  <c r="T170" i="1"/>
  <c r="Z138" i="1"/>
  <c r="T165" i="1"/>
  <c r="R170" i="1"/>
  <c r="X138" i="1"/>
  <c r="R165" i="1"/>
  <c r="Q164" i="1"/>
  <c r="Q169" i="1"/>
  <c r="W130" i="1"/>
  <c r="T163" i="1"/>
  <c r="T168" i="1"/>
  <c r="Z122" i="1"/>
  <c r="Q167" i="1"/>
  <c r="Q172" i="1"/>
  <c r="W154" i="1"/>
  <c r="T167" i="1"/>
  <c r="T172" i="1"/>
  <c r="Z154" i="1"/>
  <c r="Q166" i="1"/>
  <c r="Q171" i="1"/>
  <c r="W146" i="1"/>
  <c r="R172" i="1"/>
  <c r="X154" i="1"/>
  <c r="R167" i="1"/>
  <c r="S168" i="1"/>
  <c r="Y122" i="1"/>
  <c r="S163" i="1"/>
  <c r="S172" i="1"/>
  <c r="Y154" i="1"/>
  <c r="S167" i="1"/>
  <c r="P171" i="1"/>
  <c r="V146" i="1"/>
  <c r="P166" i="1"/>
  <c r="R171" i="1"/>
  <c r="X146" i="1"/>
  <c r="R166" i="1"/>
  <c r="P170" i="1"/>
  <c r="V138" i="1"/>
  <c r="P165" i="1"/>
  <c r="X166" i="1" l="1"/>
  <c r="X171" i="1"/>
  <c r="V168" i="1"/>
  <c r="Y167" i="1"/>
  <c r="Y172" i="1"/>
  <c r="W166" i="1"/>
  <c r="W171" i="1"/>
  <c r="W164" i="1"/>
  <c r="W169" i="1"/>
  <c r="X165" i="1"/>
  <c r="X170" i="1"/>
  <c r="Y166" i="1"/>
  <c r="Y171" i="1"/>
  <c r="V164" i="1"/>
  <c r="V169" i="1"/>
  <c r="W163" i="1"/>
  <c r="W168" i="1"/>
  <c r="X164" i="1"/>
  <c r="X169" i="1"/>
  <c r="Z166" i="1"/>
  <c r="Z171" i="1"/>
  <c r="V171" i="1"/>
  <c r="V166" i="1"/>
  <c r="Z163" i="1"/>
  <c r="Z168" i="1"/>
  <c r="Y165" i="1"/>
  <c r="Y170" i="1"/>
  <c r="W165" i="1"/>
  <c r="W170" i="1"/>
  <c r="X167" i="1"/>
  <c r="X172" i="1"/>
  <c r="W167" i="1"/>
  <c r="W172" i="1"/>
  <c r="Z164" i="1"/>
  <c r="Z169" i="1"/>
  <c r="V170" i="1"/>
  <c r="V165" i="1"/>
  <c r="Y163" i="1"/>
  <c r="Y168" i="1"/>
  <c r="Z167" i="1"/>
  <c r="Z172" i="1"/>
  <c r="Z165" i="1"/>
  <c r="Z170" i="1"/>
  <c r="Y164" i="1"/>
  <c r="Y169" i="1"/>
  <c r="X163" i="1"/>
  <c r="X168" i="1"/>
</calcChain>
</file>

<file path=xl/sharedStrings.xml><?xml version="1.0" encoding="utf-8"?>
<sst xmlns="http://schemas.openxmlformats.org/spreadsheetml/2006/main" count="371" uniqueCount="46">
  <si>
    <t>ID</t>
  </si>
  <si>
    <t>1 day</t>
  </si>
  <si>
    <t>Necropsy time</t>
  </si>
  <si>
    <t>Air Control</t>
  </si>
  <si>
    <t>Amosite 3.3</t>
  </si>
  <si>
    <t>LA 1.0</t>
  </si>
  <si>
    <t>LA 3.3</t>
  </si>
  <si>
    <t>LA 10.0</t>
  </si>
  <si>
    <t>Group #</t>
  </si>
  <si>
    <t>Eos</t>
  </si>
  <si>
    <t>Lym</t>
  </si>
  <si>
    <t>Neut</t>
  </si>
  <si>
    <t>Mac</t>
  </si>
  <si>
    <t>Baso</t>
  </si>
  <si>
    <t>Total counted</t>
  </si>
  <si>
    <t>1 month</t>
  </si>
  <si>
    <t>3 months</t>
  </si>
  <si>
    <t>% Eos</t>
  </si>
  <si>
    <t>% Lym</t>
  </si>
  <si>
    <t>% Neut</t>
  </si>
  <si>
    <t>% Mac</t>
  </si>
  <si>
    <t>% Baso</t>
  </si>
  <si>
    <t># Mac</t>
  </si>
  <si>
    <t># Neut</t>
  </si>
  <si>
    <t># Lym</t>
  </si>
  <si>
    <t># Baso</t>
  </si>
  <si>
    <t># Eos</t>
  </si>
  <si>
    <t>Total #</t>
  </si>
  <si>
    <t>ALP (U/L)</t>
  </si>
  <si>
    <t>LDH (U/L)</t>
  </si>
  <si>
    <t>NAG (MU/mL)</t>
  </si>
  <si>
    <t>Protein (ug/ml)</t>
  </si>
  <si>
    <t xml:space="preserve">Air Control </t>
  </si>
  <si>
    <t>Control</t>
  </si>
  <si>
    <t>AM 3.3</t>
  </si>
  <si>
    <t>Macs</t>
  </si>
  <si>
    <t>Neuts</t>
  </si>
  <si>
    <t>18 month averages</t>
  </si>
  <si>
    <t>Lyms</t>
  </si>
  <si>
    <t>Mac SE</t>
  </si>
  <si>
    <t>Neut SE</t>
  </si>
  <si>
    <t>Lym SE</t>
  </si>
  <si>
    <t>Air</t>
  </si>
  <si>
    <t>Amo 3.3</t>
  </si>
  <si>
    <t>LA 10</t>
  </si>
  <si>
    <t>18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</si>
</sst>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3" borderId="0" xfId="0" applyNumberFormat="1" applyFill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1" fillId="2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0" fontId="1" fillId="0" borderId="0" xfId="0" applyFont="1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/>
    <xf numFmtId="1" fontId="2" fillId="3" borderId="0" xfId="0" applyNumberFormat="1" applyFont="1" applyFill="1"/>
    <xf numFmtId="164" fontId="0" fillId="0" borderId="0" xfId="0" applyNumberFormat="1" applyAlignment="1">
      <alignment wrapText="1"/>
    </xf>
    <xf numFmtId="164" fontId="0" fillId="0" borderId="0" xfId="0" applyNumberFormat="1"/>
    <xf numFmtId="164" fontId="1" fillId="2" borderId="0" xfId="0" applyNumberFormat="1" applyFont="1" applyFill="1"/>
    <xf numFmtId="164" fontId="0" fillId="3" borderId="0" xfId="0" applyNumberFormat="1" applyFill="1"/>
    <xf numFmtId="164" fontId="2" fillId="3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5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quotePrefix="1" applyFill="1" applyAlignment="1">
      <alignment horizontal="right"/>
    </xf>
    <xf numFmtId="0" fontId="1" fillId="0" borderId="0" xfId="0" applyFont="1" applyFill="1"/>
    <xf numFmtId="164" fontId="0" fillId="0" borderId="0" xfId="0" applyNumberFormat="1" applyFill="1" applyBorder="1"/>
    <xf numFmtId="1" fontId="0" fillId="0" borderId="0" xfId="0" applyNumberFormat="1" applyFill="1"/>
    <xf numFmtId="2" fontId="0" fillId="0" borderId="0" xfId="0" applyNumberFormat="1" applyFill="1"/>
    <xf numFmtId="1" fontId="0" fillId="2" borderId="0" xfId="0" applyNumberFormat="1" applyFill="1"/>
    <xf numFmtId="1" fontId="0" fillId="0" borderId="0" xfId="0" applyNumberFormat="1" applyFont="1"/>
    <xf numFmtId="2" fontId="0" fillId="0" borderId="0" xfId="0" applyNumberFormat="1" applyFont="1"/>
    <xf numFmtId="1" fontId="0" fillId="2" borderId="0" xfId="0" applyNumberFormat="1" applyFont="1" applyFill="1"/>
    <xf numFmtId="2" fontId="0" fillId="2" borderId="0" xfId="0" applyNumberFormat="1" applyFont="1" applyFill="1"/>
    <xf numFmtId="164" fontId="0" fillId="2" borderId="0" xfId="0" applyNumberFormat="1" applyFill="1"/>
    <xf numFmtId="0" fontId="4" fillId="0" borderId="0" xfId="0" applyFont="1"/>
    <xf numFmtId="166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Sheet1!$Q$174</c:f>
              <c:strCache>
                <c:ptCount val="1"/>
                <c:pt idx="0">
                  <c:v>Neuts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99FF"/>
              </a:solidFill>
              <a:ln w="19050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966FF"/>
              </a:solidFill>
              <a:ln w="19050">
                <a:solidFill>
                  <a:schemeClr val="tx1"/>
                </a:solidFill>
              </a:ln>
            </c:spPr>
          </c:dPt>
          <c:errBars>
            <c:errBarType val="plus"/>
            <c:errValType val="cust"/>
            <c:noEndCap val="0"/>
            <c:plus>
              <c:numRef>
                <c:f>Sheet1!$T$175:$T$179</c:f>
                <c:numCache>
                  <c:formatCode>General</c:formatCode>
                  <c:ptCount val="5"/>
                  <c:pt idx="0">
                    <c:v>4824.9835536924656</c:v>
                  </c:pt>
                  <c:pt idx="1">
                    <c:v>5267.5344525580094</c:v>
                  </c:pt>
                  <c:pt idx="2">
                    <c:v>13527.261669524869</c:v>
                  </c:pt>
                  <c:pt idx="3">
                    <c:v>26068.699767598013</c:v>
                  </c:pt>
                  <c:pt idx="4">
                    <c:v>14317.296949502314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solidFill>
                  <a:schemeClr val="tx1"/>
                </a:solidFill>
              </a:ln>
            </c:spPr>
          </c:errBars>
          <c:cat>
            <c:strRef>
              <c:f>Sheet1!$O$175:$O$179</c:f>
              <c:strCache>
                <c:ptCount val="5"/>
                <c:pt idx="0">
                  <c:v>Air</c:v>
                </c:pt>
                <c:pt idx="1">
                  <c:v>Amo 3.3</c:v>
                </c:pt>
                <c:pt idx="2">
                  <c:v>LA 1.0</c:v>
                </c:pt>
                <c:pt idx="3">
                  <c:v>LA 3.3</c:v>
                </c:pt>
                <c:pt idx="4">
                  <c:v>LA 10</c:v>
                </c:pt>
              </c:strCache>
            </c:strRef>
          </c:cat>
          <c:val>
            <c:numRef>
              <c:f>Sheet1!$Q$175:$Q$179</c:f>
              <c:numCache>
                <c:formatCode>0</c:formatCode>
                <c:ptCount val="5"/>
                <c:pt idx="0">
                  <c:v>14377.458333333334</c:v>
                </c:pt>
                <c:pt idx="1">
                  <c:v>30648.090833333335</c:v>
                </c:pt>
                <c:pt idx="2">
                  <c:v>28867.847848101264</c:v>
                </c:pt>
                <c:pt idx="3">
                  <c:v>43700.375</c:v>
                </c:pt>
                <c:pt idx="4">
                  <c:v>41432.541666666672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81624"/>
        <c:axId val="5182016"/>
      </c:barChart>
      <c:catAx>
        <c:axId val="5181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9050">
            <a:solidFill>
              <a:schemeClr val="tx1"/>
            </a:solidFill>
          </a:ln>
        </c:spPr>
        <c:crossAx val="5182016"/>
        <c:crosses val="autoZero"/>
        <c:auto val="1"/>
        <c:lblAlgn val="ctr"/>
        <c:lblOffset val="100"/>
        <c:noMultiLvlLbl val="0"/>
      </c:catAx>
      <c:valAx>
        <c:axId val="5182016"/>
        <c:scaling>
          <c:orientation val="minMax"/>
          <c:max val="500000"/>
          <c:min val="0"/>
        </c:scaling>
        <c:delete val="0"/>
        <c:axPos val="l"/>
        <c:numFmt formatCode="0" sourceLinked="1"/>
        <c:majorTickMark val="cross"/>
        <c:minorTickMark val="out"/>
        <c:tickLblPos val="nextTo"/>
        <c:spPr>
          <a:ln w="19050">
            <a:solidFill>
              <a:schemeClr val="tx1"/>
            </a:solidFill>
          </a:ln>
        </c:spPr>
        <c:crossAx val="5181624"/>
        <c:crosses val="autoZero"/>
        <c:crossBetween val="between"/>
        <c:majorUnit val="100000"/>
        <c:minorUnit val="25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Sheet1!$P$174</c:f>
              <c:strCache>
                <c:ptCount val="1"/>
                <c:pt idx="0">
                  <c:v>Macs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99FF"/>
              </a:solidFill>
              <a:ln w="19050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966FF"/>
              </a:solidFill>
              <a:ln w="19050">
                <a:solidFill>
                  <a:schemeClr val="tx1"/>
                </a:solidFill>
              </a:ln>
            </c:spPr>
          </c:dPt>
          <c:errBars>
            <c:errBarType val="plus"/>
            <c:errValType val="fixedVal"/>
            <c:noEndCap val="0"/>
            <c:val val="250000"/>
            <c:spPr>
              <a:ln w="19050">
                <a:solidFill>
                  <a:schemeClr val="tx1"/>
                </a:solidFill>
              </a:ln>
            </c:spPr>
          </c:errBars>
          <c:cat>
            <c:strRef>
              <c:f>Sheet1!$O$175:$O$179</c:f>
              <c:strCache>
                <c:ptCount val="5"/>
                <c:pt idx="0">
                  <c:v>Air</c:v>
                </c:pt>
                <c:pt idx="1">
                  <c:v>Amo 3.3</c:v>
                </c:pt>
                <c:pt idx="2">
                  <c:v>LA 1.0</c:v>
                </c:pt>
                <c:pt idx="3">
                  <c:v>LA 3.3</c:v>
                </c:pt>
                <c:pt idx="4">
                  <c:v>LA 10</c:v>
                </c:pt>
              </c:strCache>
            </c:strRef>
          </c:cat>
          <c:val>
            <c:numRef>
              <c:f>Sheet1!$P$175:$P$179</c:f>
              <c:numCache>
                <c:formatCode>0</c:formatCode>
                <c:ptCount val="5"/>
                <c:pt idx="0">
                  <c:v>1493878.2083333335</c:v>
                </c:pt>
                <c:pt idx="1">
                  <c:v>1550963.2858333334</c:v>
                </c:pt>
                <c:pt idx="2">
                  <c:v>1426161.4456645572</c:v>
                </c:pt>
                <c:pt idx="3">
                  <c:v>1453142.7916666667</c:v>
                </c:pt>
                <c:pt idx="4">
                  <c:v>1370529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82800"/>
        <c:axId val="5183192"/>
      </c:barChart>
      <c:catAx>
        <c:axId val="518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9050">
            <a:solidFill>
              <a:sysClr val="windowText" lastClr="000000"/>
            </a:solidFill>
          </a:ln>
        </c:spPr>
        <c:crossAx val="5183192"/>
        <c:crosses val="autoZero"/>
        <c:auto val="1"/>
        <c:lblAlgn val="ctr"/>
        <c:lblOffset val="100"/>
        <c:noMultiLvlLbl val="0"/>
      </c:catAx>
      <c:valAx>
        <c:axId val="5183192"/>
        <c:scaling>
          <c:orientation val="minMax"/>
          <c:max val="1800000"/>
          <c:min val="0"/>
        </c:scaling>
        <c:delete val="0"/>
        <c:axPos val="l"/>
        <c:numFmt formatCode="0" sourceLinked="1"/>
        <c:majorTickMark val="cross"/>
        <c:minorTickMark val="out"/>
        <c:tickLblPos val="nextTo"/>
        <c:spPr>
          <a:ln w="19050">
            <a:solidFill>
              <a:schemeClr val="tx1"/>
            </a:solidFill>
          </a:ln>
        </c:spPr>
        <c:crossAx val="5182800"/>
        <c:crosses val="autoZero"/>
        <c:crossBetween val="between"/>
        <c:majorUnit val="250000"/>
        <c:minorUnit val="5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Sheet1!$R$174</c:f>
              <c:strCache>
                <c:ptCount val="1"/>
                <c:pt idx="0">
                  <c:v>Lyms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99FF"/>
              </a:solidFill>
              <a:ln w="19050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966FF"/>
              </a:solidFill>
              <a:ln w="19050">
                <a:solidFill>
                  <a:schemeClr val="tx1"/>
                </a:solidFill>
              </a:ln>
            </c:spPr>
          </c:dPt>
          <c:errBars>
            <c:errBarType val="plus"/>
            <c:errValType val="cust"/>
            <c:noEndCap val="0"/>
            <c:plus>
              <c:numRef>
                <c:f>Sheet1!$U$175:$U$179</c:f>
                <c:numCache>
                  <c:formatCode>General</c:formatCode>
                  <c:ptCount val="5"/>
                  <c:pt idx="0">
                    <c:v>5866.828604028552</c:v>
                  </c:pt>
                  <c:pt idx="1">
                    <c:v>5342.6310983325293</c:v>
                  </c:pt>
                  <c:pt idx="2">
                    <c:v>20677.472433490464</c:v>
                  </c:pt>
                  <c:pt idx="3">
                    <c:v>1067.5904333279375</c:v>
                  </c:pt>
                  <c:pt idx="4">
                    <c:v>1453.8561592863448</c:v>
                  </c:pt>
                </c:numCache>
              </c:numRef>
            </c:plus>
            <c:minus>
              <c:numRef>
                <c:f>Sheet1!$U$214</c:f>
                <c:numCache>
                  <c:formatCode>General</c:formatCode>
                  <c:ptCount val="1"/>
                </c:numCache>
              </c:numRef>
            </c:minus>
            <c:spPr>
              <a:ln w="19050">
                <a:solidFill>
                  <a:schemeClr val="tx1"/>
                </a:solidFill>
              </a:ln>
            </c:spPr>
          </c:errBars>
          <c:cat>
            <c:strRef>
              <c:f>Sheet1!$O$175:$O$179</c:f>
              <c:strCache>
                <c:ptCount val="5"/>
                <c:pt idx="0">
                  <c:v>Air</c:v>
                </c:pt>
                <c:pt idx="1">
                  <c:v>Amo 3.3</c:v>
                </c:pt>
                <c:pt idx="2">
                  <c:v>LA 1.0</c:v>
                </c:pt>
                <c:pt idx="3">
                  <c:v>LA 3.3</c:v>
                </c:pt>
                <c:pt idx="4">
                  <c:v>LA 10</c:v>
                </c:pt>
              </c:strCache>
            </c:strRef>
          </c:cat>
          <c:val>
            <c:numRef>
              <c:f>Sheet1!$R$175:$R$179</c:f>
              <c:numCache>
                <c:formatCode>0</c:formatCode>
                <c:ptCount val="5"/>
                <c:pt idx="0">
                  <c:v>11969.333333333334</c:v>
                </c:pt>
                <c:pt idx="1">
                  <c:v>10779.54</c:v>
                </c:pt>
                <c:pt idx="2">
                  <c:v>27453.812320675104</c:v>
                </c:pt>
                <c:pt idx="3">
                  <c:v>1569.3333333333335</c:v>
                </c:pt>
                <c:pt idx="4">
                  <c:v>3125.9583333333339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8799368"/>
        <c:axId val="278799760"/>
      </c:barChart>
      <c:catAx>
        <c:axId val="27879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050" b="1"/>
            </a:pPr>
            <a:endParaRPr lang="en-US"/>
          </a:p>
        </c:txPr>
        <c:crossAx val="278799760"/>
        <c:crosses val="autoZero"/>
        <c:auto val="1"/>
        <c:lblAlgn val="ctr"/>
        <c:lblOffset val="100"/>
        <c:noMultiLvlLbl val="0"/>
      </c:catAx>
      <c:valAx>
        <c:axId val="278799760"/>
        <c:scaling>
          <c:orientation val="minMax"/>
          <c:max val="200000"/>
          <c:min val="0"/>
        </c:scaling>
        <c:delete val="0"/>
        <c:axPos val="l"/>
        <c:numFmt formatCode="0" sourceLinked="1"/>
        <c:majorTickMark val="cross"/>
        <c:minorTickMark val="out"/>
        <c:tickLblPos val="nextTo"/>
        <c:spPr>
          <a:ln w="19050">
            <a:solidFill>
              <a:schemeClr val="tx1"/>
            </a:solidFill>
          </a:ln>
        </c:spPr>
        <c:crossAx val="278799368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195</xdr:row>
      <xdr:rowOff>76200</xdr:rowOff>
    </xdr:from>
    <xdr:to>
      <xdr:col>19</xdr:col>
      <xdr:colOff>361950</xdr:colOff>
      <xdr:row>208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181</xdr:row>
      <xdr:rowOff>95251</xdr:rowOff>
    </xdr:from>
    <xdr:to>
      <xdr:col>19</xdr:col>
      <xdr:colOff>342900</xdr:colOff>
      <xdr:row>194</xdr:row>
      <xdr:rowOff>114301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600075</xdr:colOff>
      <xdr:row>209</xdr:row>
      <xdr:rowOff>76201</xdr:rowOff>
    </xdr:from>
    <xdr:to>
      <xdr:col>19</xdr:col>
      <xdr:colOff>342900</xdr:colOff>
      <xdr:row>223</xdr:row>
      <xdr:rowOff>114301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2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defaultRowHeight="15" x14ac:dyDescent="0.25"/>
  <cols>
    <col min="1" max="1" width="14" bestFit="1" customWidth="1"/>
    <col min="2" max="2" width="11.42578125" bestFit="1" customWidth="1"/>
    <col min="3" max="3" width="7.85546875" bestFit="1" customWidth="1"/>
    <col min="4" max="5" width="4" bestFit="1" customWidth="1"/>
    <col min="6" max="6" width="4.5703125" bestFit="1" customWidth="1"/>
    <col min="7" max="7" width="5.42578125" bestFit="1" customWidth="1"/>
    <col min="8" max="8" width="4.5703125" bestFit="1" customWidth="1"/>
    <col min="9" max="9" width="5.140625" bestFit="1" customWidth="1"/>
    <col min="10" max="10" width="13.28515625" customWidth="1"/>
    <col min="11" max="14" width="9.140625" style="16" customWidth="1"/>
    <col min="15" max="15" width="7.5703125" style="16" bestFit="1" customWidth="1"/>
    <col min="16" max="16" width="8" style="2" bestFit="1" customWidth="1"/>
    <col min="17" max="17" width="7" style="2" customWidth="1"/>
    <col min="18" max="18" width="7.5703125" style="2" bestFit="1" customWidth="1"/>
    <col min="19" max="19" width="8" style="2" customWidth="1"/>
    <col min="20" max="20" width="7.85546875" style="2" bestFit="1" customWidth="1"/>
    <col min="21" max="21" width="10" bestFit="1" customWidth="1"/>
    <col min="22" max="22" width="8.42578125" style="1" customWidth="1"/>
    <col min="23" max="23" width="6.85546875" style="1" customWidth="1"/>
    <col min="24" max="24" width="7" style="1" customWidth="1"/>
    <col min="25" max="26" width="9.140625" style="1" customWidth="1"/>
    <col min="27" max="39" width="9.140625" customWidth="1"/>
    <col min="40" max="40" width="9.7109375" customWidth="1"/>
    <col min="41" max="41" width="9.140625" customWidth="1"/>
  </cols>
  <sheetData>
    <row r="1" spans="1:30" s="4" customFormat="1" ht="30" x14ac:dyDescent="0.25">
      <c r="A1" s="4" t="s">
        <v>2</v>
      </c>
      <c r="C1" s="4" t="s">
        <v>8</v>
      </c>
      <c r="D1" s="4" t="s">
        <v>0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15" t="s">
        <v>17</v>
      </c>
      <c r="L1" s="15" t="s">
        <v>18</v>
      </c>
      <c r="M1" s="15" t="s">
        <v>19</v>
      </c>
      <c r="N1" s="15" t="s">
        <v>20</v>
      </c>
      <c r="O1" s="15" t="s">
        <v>21</v>
      </c>
      <c r="P1" s="6" t="s">
        <v>26</v>
      </c>
      <c r="Q1" s="6" t="s">
        <v>24</v>
      </c>
      <c r="R1" s="6" t="s">
        <v>23</v>
      </c>
      <c r="S1" s="6" t="s">
        <v>22</v>
      </c>
      <c r="T1" s="6" t="s">
        <v>25</v>
      </c>
      <c r="U1" s="4" t="s">
        <v>27</v>
      </c>
      <c r="V1" s="5" t="s">
        <v>17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28</v>
      </c>
      <c r="AB1" s="5" t="s">
        <v>29</v>
      </c>
      <c r="AC1" s="5" t="s">
        <v>30</v>
      </c>
      <c r="AD1" s="5" t="s">
        <v>31</v>
      </c>
    </row>
    <row r="2" spans="1:30" x14ac:dyDescent="0.25">
      <c r="A2" t="s">
        <v>1</v>
      </c>
      <c r="B2" t="s">
        <v>3</v>
      </c>
      <c r="C2">
        <v>1</v>
      </c>
      <c r="D2">
        <v>113</v>
      </c>
      <c r="E2">
        <v>0</v>
      </c>
      <c r="F2">
        <v>8</v>
      </c>
      <c r="G2">
        <v>0</v>
      </c>
      <c r="H2">
        <v>292</v>
      </c>
      <c r="I2">
        <v>0</v>
      </c>
      <c r="J2">
        <f t="shared" ref="J2:J33" si="0">SUM(E2,F2,G2,H2,I2)</f>
        <v>300</v>
      </c>
      <c r="K2" s="16">
        <f t="shared" ref="K2:K33" si="1">E2/J2*100</f>
        <v>0</v>
      </c>
      <c r="L2" s="16">
        <f t="shared" ref="L2:L33" si="2">F2/J2*100</f>
        <v>2.666666666666667</v>
      </c>
      <c r="M2" s="16">
        <f t="shared" ref="M2:M33" si="3">G2/J2*100</f>
        <v>0</v>
      </c>
      <c r="N2" s="16">
        <f t="shared" ref="N2:N33" si="4">H2/J2*100</f>
        <v>97.333333333333343</v>
      </c>
      <c r="O2" s="16">
        <f t="shared" ref="O2:O33" si="5">I2/J2*100</f>
        <v>0</v>
      </c>
      <c r="P2" s="2">
        <v>0</v>
      </c>
      <c r="Q2" s="2">
        <v>13513</v>
      </c>
      <c r="R2" s="2">
        <v>0</v>
      </c>
      <c r="S2" s="2">
        <v>492587.1</v>
      </c>
      <c r="T2" s="2">
        <v>0</v>
      </c>
      <c r="U2">
        <f>SUM(P2:T2)</f>
        <v>506100.1</v>
      </c>
      <c r="V2" s="1">
        <f t="shared" ref="V2:V33" si="6">P2/$U2*100</f>
        <v>0</v>
      </c>
      <c r="W2" s="1">
        <f t="shared" ref="W2:W33" si="7">Q2/$U2*100</f>
        <v>2.6700251590545032</v>
      </c>
      <c r="X2" s="1">
        <f t="shared" ref="X2:X33" si="8">R2/$U2*100</f>
        <v>0</v>
      </c>
      <c r="Y2" s="1">
        <f t="shared" ref="Y2:Y33" si="9">S2/$U2*100</f>
        <v>97.329974840945496</v>
      </c>
      <c r="Z2" s="1">
        <f t="shared" ref="Z2:Z33" si="10">T2/$U2*100</f>
        <v>0</v>
      </c>
      <c r="AA2" s="2">
        <v>91</v>
      </c>
      <c r="AB2" s="2">
        <v>73</v>
      </c>
      <c r="AC2" s="1">
        <v>4.88</v>
      </c>
      <c r="AD2" s="2">
        <v>227</v>
      </c>
    </row>
    <row r="3" spans="1:30" x14ac:dyDescent="0.25">
      <c r="A3" t="s">
        <v>1</v>
      </c>
      <c r="B3" t="s">
        <v>3</v>
      </c>
      <c r="C3">
        <v>1</v>
      </c>
      <c r="D3">
        <v>114</v>
      </c>
      <c r="E3">
        <v>0</v>
      </c>
      <c r="F3">
        <v>1</v>
      </c>
      <c r="G3">
        <v>0</v>
      </c>
      <c r="H3">
        <v>299</v>
      </c>
      <c r="I3">
        <v>0</v>
      </c>
      <c r="J3">
        <f t="shared" si="0"/>
        <v>300</v>
      </c>
      <c r="K3" s="16">
        <f t="shared" si="1"/>
        <v>0</v>
      </c>
      <c r="L3" s="16">
        <f t="shared" si="2"/>
        <v>0.33333333333333337</v>
      </c>
      <c r="M3" s="16">
        <f t="shared" si="3"/>
        <v>0</v>
      </c>
      <c r="N3" s="16">
        <f t="shared" si="4"/>
        <v>99.666666666666671</v>
      </c>
      <c r="O3" s="16">
        <f t="shared" si="5"/>
        <v>0</v>
      </c>
      <c r="P3" s="2">
        <v>0</v>
      </c>
      <c r="Q3" s="2">
        <v>1403</v>
      </c>
      <c r="R3" s="2">
        <v>0</v>
      </c>
      <c r="S3" s="2">
        <v>423796.8</v>
      </c>
      <c r="T3" s="2">
        <v>0</v>
      </c>
      <c r="U3">
        <f t="shared" ref="U3:U66" si="11">SUM(P3:T3)</f>
        <v>425199.8</v>
      </c>
      <c r="V3" s="1">
        <f t="shared" si="6"/>
        <v>0</v>
      </c>
      <c r="W3" s="1">
        <f t="shared" si="7"/>
        <v>0.32996252585255215</v>
      </c>
      <c r="X3" s="1">
        <f t="shared" si="8"/>
        <v>0</v>
      </c>
      <c r="Y3" s="1">
        <f t="shared" si="9"/>
        <v>99.670037474147449</v>
      </c>
      <c r="Z3" s="1">
        <f t="shared" si="10"/>
        <v>0</v>
      </c>
      <c r="AA3" s="2">
        <v>47</v>
      </c>
      <c r="AB3" s="2">
        <v>36</v>
      </c>
      <c r="AC3" s="1">
        <v>3.91</v>
      </c>
      <c r="AD3" s="2">
        <v>122</v>
      </c>
    </row>
    <row r="4" spans="1:30" x14ac:dyDescent="0.25">
      <c r="A4" t="s">
        <v>1</v>
      </c>
      <c r="B4" t="s">
        <v>3</v>
      </c>
      <c r="C4">
        <v>1</v>
      </c>
      <c r="D4">
        <v>115</v>
      </c>
      <c r="E4">
        <v>0</v>
      </c>
      <c r="F4">
        <v>0</v>
      </c>
      <c r="G4">
        <v>2</v>
      </c>
      <c r="H4">
        <v>298</v>
      </c>
      <c r="I4">
        <v>0</v>
      </c>
      <c r="J4">
        <f t="shared" si="0"/>
        <v>300</v>
      </c>
      <c r="K4" s="16">
        <f t="shared" si="1"/>
        <v>0</v>
      </c>
      <c r="L4" s="16">
        <f t="shared" si="2"/>
        <v>0</v>
      </c>
      <c r="M4" s="16">
        <f t="shared" si="3"/>
        <v>0.66666666666666674</v>
      </c>
      <c r="N4" s="16">
        <f t="shared" si="4"/>
        <v>99.333333333333329</v>
      </c>
      <c r="O4" s="16">
        <f t="shared" si="5"/>
        <v>0</v>
      </c>
      <c r="P4" s="2">
        <v>0</v>
      </c>
      <c r="Q4" s="2">
        <v>0</v>
      </c>
      <c r="R4" s="2">
        <v>9035</v>
      </c>
      <c r="S4" s="2">
        <v>1339465.1000000001</v>
      </c>
      <c r="T4" s="2">
        <v>0</v>
      </c>
      <c r="U4">
        <f t="shared" si="11"/>
        <v>1348500.1</v>
      </c>
      <c r="V4" s="1">
        <f t="shared" si="6"/>
        <v>0</v>
      </c>
      <c r="W4" s="1">
        <f t="shared" si="7"/>
        <v>0</v>
      </c>
      <c r="X4" s="1">
        <f t="shared" si="8"/>
        <v>0.67000365813840124</v>
      </c>
      <c r="Y4" s="1">
        <f t="shared" si="9"/>
        <v>99.329996341861602</v>
      </c>
      <c r="Z4" s="1">
        <f t="shared" si="10"/>
        <v>0</v>
      </c>
      <c r="AA4" s="2">
        <v>46</v>
      </c>
      <c r="AB4" s="2">
        <v>48</v>
      </c>
      <c r="AC4" s="1">
        <v>5.05</v>
      </c>
      <c r="AD4" s="2">
        <v>181</v>
      </c>
    </row>
    <row r="5" spans="1:30" x14ac:dyDescent="0.25">
      <c r="A5" t="s">
        <v>1</v>
      </c>
      <c r="B5" t="s">
        <v>3</v>
      </c>
      <c r="C5">
        <v>1</v>
      </c>
      <c r="D5">
        <v>116</v>
      </c>
      <c r="E5">
        <v>0</v>
      </c>
      <c r="F5">
        <v>4</v>
      </c>
      <c r="G5">
        <v>3</v>
      </c>
      <c r="H5">
        <v>293</v>
      </c>
      <c r="I5">
        <v>0</v>
      </c>
      <c r="J5">
        <f t="shared" si="0"/>
        <v>300</v>
      </c>
      <c r="K5" s="16">
        <f t="shared" si="1"/>
        <v>0</v>
      </c>
      <c r="L5" s="16">
        <f t="shared" si="2"/>
        <v>1.3333333333333335</v>
      </c>
      <c r="M5" s="16">
        <f t="shared" si="3"/>
        <v>1</v>
      </c>
      <c r="N5" s="16">
        <f t="shared" si="4"/>
        <v>97.666666666666671</v>
      </c>
      <c r="O5" s="16">
        <f t="shared" si="5"/>
        <v>0</v>
      </c>
      <c r="P5" s="2">
        <v>0</v>
      </c>
      <c r="Q5" s="2">
        <v>7641</v>
      </c>
      <c r="R5" s="2">
        <v>5745</v>
      </c>
      <c r="S5" s="2">
        <v>561114.19999999995</v>
      </c>
      <c r="T5" s="2">
        <v>0</v>
      </c>
      <c r="U5">
        <f t="shared" si="11"/>
        <v>574500.19999999995</v>
      </c>
      <c r="V5" s="1">
        <f t="shared" si="6"/>
        <v>0</v>
      </c>
      <c r="W5" s="1">
        <f t="shared" si="7"/>
        <v>1.330025646640332</v>
      </c>
      <c r="X5" s="1">
        <f t="shared" si="8"/>
        <v>0.99999965187131357</v>
      </c>
      <c r="Y5" s="1">
        <f t="shared" si="9"/>
        <v>97.669974701488343</v>
      </c>
      <c r="Z5" s="1">
        <f t="shared" si="10"/>
        <v>0</v>
      </c>
      <c r="AA5" s="2">
        <v>53</v>
      </c>
      <c r="AB5" s="2">
        <v>31</v>
      </c>
      <c r="AC5" s="1">
        <v>2.91</v>
      </c>
      <c r="AD5" s="2">
        <v>136</v>
      </c>
    </row>
    <row r="6" spans="1:30" x14ac:dyDescent="0.25">
      <c r="A6" t="s">
        <v>1</v>
      </c>
      <c r="B6" t="s">
        <v>3</v>
      </c>
      <c r="C6">
        <v>1</v>
      </c>
      <c r="D6">
        <v>117</v>
      </c>
      <c r="E6">
        <v>0</v>
      </c>
      <c r="F6">
        <v>0</v>
      </c>
      <c r="G6">
        <v>0</v>
      </c>
      <c r="H6">
        <v>300</v>
      </c>
      <c r="I6">
        <v>0</v>
      </c>
      <c r="J6">
        <f t="shared" si="0"/>
        <v>300</v>
      </c>
      <c r="K6" s="16">
        <f t="shared" si="1"/>
        <v>0</v>
      </c>
      <c r="L6" s="16">
        <f t="shared" si="2"/>
        <v>0</v>
      </c>
      <c r="M6" s="16">
        <f t="shared" si="3"/>
        <v>0</v>
      </c>
      <c r="N6" s="16">
        <f t="shared" si="4"/>
        <v>100</v>
      </c>
      <c r="O6" s="16">
        <f t="shared" si="5"/>
        <v>0</v>
      </c>
      <c r="P6" s="2">
        <v>0</v>
      </c>
      <c r="Q6" s="2">
        <v>0</v>
      </c>
      <c r="R6" s="2">
        <v>0</v>
      </c>
      <c r="S6" s="2">
        <v>788700</v>
      </c>
      <c r="T6" s="2">
        <v>0</v>
      </c>
      <c r="U6">
        <f t="shared" si="11"/>
        <v>788700</v>
      </c>
      <c r="V6" s="1">
        <f t="shared" si="6"/>
        <v>0</v>
      </c>
      <c r="W6" s="1">
        <f t="shared" si="7"/>
        <v>0</v>
      </c>
      <c r="X6" s="1">
        <f t="shared" si="8"/>
        <v>0</v>
      </c>
      <c r="Y6" s="1">
        <f t="shared" si="9"/>
        <v>100</v>
      </c>
      <c r="Z6" s="1">
        <f t="shared" si="10"/>
        <v>0</v>
      </c>
      <c r="AA6" s="2">
        <v>44</v>
      </c>
      <c r="AB6" s="2">
        <v>26</v>
      </c>
      <c r="AC6" s="1">
        <v>4.21</v>
      </c>
      <c r="AD6" s="2">
        <v>107</v>
      </c>
    </row>
    <row r="7" spans="1:30" x14ac:dyDescent="0.25">
      <c r="A7" t="s">
        <v>1</v>
      </c>
      <c r="B7" t="s">
        <v>3</v>
      </c>
      <c r="C7">
        <v>1</v>
      </c>
      <c r="D7">
        <v>118</v>
      </c>
      <c r="E7">
        <v>0</v>
      </c>
      <c r="F7">
        <v>0</v>
      </c>
      <c r="G7">
        <v>1</v>
      </c>
      <c r="H7">
        <v>299</v>
      </c>
      <c r="I7">
        <v>0</v>
      </c>
      <c r="J7">
        <f t="shared" si="0"/>
        <v>300</v>
      </c>
      <c r="K7" s="16">
        <f t="shared" si="1"/>
        <v>0</v>
      </c>
      <c r="L7" s="16">
        <f t="shared" si="2"/>
        <v>0</v>
      </c>
      <c r="M7" s="16">
        <f t="shared" si="3"/>
        <v>0.33333333333333337</v>
      </c>
      <c r="N7" s="16">
        <f t="shared" si="4"/>
        <v>99.666666666666671</v>
      </c>
      <c r="O7" s="16">
        <f t="shared" si="5"/>
        <v>0</v>
      </c>
      <c r="P7" s="2">
        <v>0</v>
      </c>
      <c r="Q7" s="2">
        <v>0</v>
      </c>
      <c r="R7" s="2">
        <v>2423</v>
      </c>
      <c r="S7" s="2">
        <v>731876.8</v>
      </c>
      <c r="T7" s="2">
        <v>0</v>
      </c>
      <c r="U7">
        <f t="shared" si="11"/>
        <v>734299.8</v>
      </c>
      <c r="V7" s="1">
        <f t="shared" si="6"/>
        <v>0</v>
      </c>
      <c r="W7" s="1">
        <f t="shared" si="7"/>
        <v>0</v>
      </c>
      <c r="X7" s="1">
        <f t="shared" si="8"/>
        <v>0.32997421489151973</v>
      </c>
      <c r="Y7" s="1">
        <f t="shared" si="9"/>
        <v>99.670025785108479</v>
      </c>
      <c r="Z7" s="1">
        <f t="shared" si="10"/>
        <v>0</v>
      </c>
      <c r="AA7" s="2">
        <v>42</v>
      </c>
      <c r="AB7" s="2">
        <v>35</v>
      </c>
      <c r="AC7" s="1">
        <v>2.92</v>
      </c>
      <c r="AD7" s="2">
        <v>139</v>
      </c>
    </row>
    <row r="8" spans="1:30" x14ac:dyDescent="0.25">
      <c r="A8" t="s">
        <v>1</v>
      </c>
      <c r="B8" t="s">
        <v>3</v>
      </c>
      <c r="C8">
        <v>1</v>
      </c>
      <c r="D8">
        <v>119</v>
      </c>
      <c r="E8">
        <v>0</v>
      </c>
      <c r="F8">
        <v>11</v>
      </c>
      <c r="G8">
        <v>2</v>
      </c>
      <c r="H8">
        <v>287</v>
      </c>
      <c r="I8">
        <v>0</v>
      </c>
      <c r="J8">
        <f t="shared" si="0"/>
        <v>300</v>
      </c>
      <c r="K8" s="16">
        <f t="shared" si="1"/>
        <v>0</v>
      </c>
      <c r="L8" s="16">
        <f t="shared" si="2"/>
        <v>3.6666666666666665</v>
      </c>
      <c r="M8" s="16">
        <f t="shared" si="3"/>
        <v>0.66666666666666674</v>
      </c>
      <c r="N8" s="16">
        <f t="shared" si="4"/>
        <v>95.666666666666671</v>
      </c>
      <c r="O8" s="16">
        <f t="shared" si="5"/>
        <v>0</v>
      </c>
      <c r="P8" s="2">
        <v>0</v>
      </c>
      <c r="Q8" s="2">
        <v>39959</v>
      </c>
      <c r="R8" s="2">
        <v>7295</v>
      </c>
      <c r="S8" s="2">
        <v>1041655</v>
      </c>
      <c r="T8" s="2">
        <v>0</v>
      </c>
      <c r="U8">
        <f t="shared" si="11"/>
        <v>1088909</v>
      </c>
      <c r="V8" s="1">
        <f t="shared" si="6"/>
        <v>0</v>
      </c>
      <c r="W8" s="1">
        <f t="shared" si="7"/>
        <v>3.6696363056968031</v>
      </c>
      <c r="X8" s="1">
        <f t="shared" si="8"/>
        <v>0.66993660627288409</v>
      </c>
      <c r="Y8" s="1">
        <f t="shared" si="9"/>
        <v>95.660427088030303</v>
      </c>
      <c r="Z8" s="1">
        <f t="shared" si="10"/>
        <v>0</v>
      </c>
      <c r="AA8" s="2">
        <v>40</v>
      </c>
      <c r="AB8" s="2">
        <v>24</v>
      </c>
      <c r="AC8" s="1">
        <v>2.76</v>
      </c>
      <c r="AD8" s="2">
        <v>138</v>
      </c>
    </row>
    <row r="9" spans="1:30" s="10" customFormat="1" x14ac:dyDescent="0.25">
      <c r="A9" s="7" t="s">
        <v>1</v>
      </c>
      <c r="B9" s="7" t="s">
        <v>3</v>
      </c>
      <c r="C9" s="7">
        <v>1</v>
      </c>
      <c r="D9" s="7">
        <v>120</v>
      </c>
      <c r="E9" s="7">
        <v>0</v>
      </c>
      <c r="F9" s="7">
        <v>17</v>
      </c>
      <c r="G9" s="7">
        <v>173</v>
      </c>
      <c r="H9" s="7">
        <v>110</v>
      </c>
      <c r="I9" s="7">
        <v>0</v>
      </c>
      <c r="J9" s="7">
        <f t="shared" si="0"/>
        <v>300</v>
      </c>
      <c r="K9" s="17">
        <f t="shared" si="1"/>
        <v>0</v>
      </c>
      <c r="L9" s="17">
        <f t="shared" si="2"/>
        <v>5.6666666666666661</v>
      </c>
      <c r="M9" s="17">
        <f t="shared" si="3"/>
        <v>57.666666666666664</v>
      </c>
      <c r="N9" s="17">
        <f t="shared" si="4"/>
        <v>36.666666666666664</v>
      </c>
      <c r="O9" s="17">
        <f t="shared" si="5"/>
        <v>0</v>
      </c>
      <c r="P9" s="9">
        <v>0</v>
      </c>
      <c r="Q9" s="9">
        <v>25061</v>
      </c>
      <c r="R9" s="9">
        <v>254901</v>
      </c>
      <c r="S9" s="9">
        <v>162081.4</v>
      </c>
      <c r="T9" s="9">
        <v>0</v>
      </c>
      <c r="U9" s="7">
        <f t="shared" si="11"/>
        <v>442043.4</v>
      </c>
      <c r="V9" s="8">
        <f t="shared" si="6"/>
        <v>0</v>
      </c>
      <c r="W9" s="8">
        <f t="shared" si="7"/>
        <v>5.6693528282517054</v>
      </c>
      <c r="X9" s="8">
        <f t="shared" si="8"/>
        <v>57.66424744719636</v>
      </c>
      <c r="Y9" s="8">
        <f t="shared" si="9"/>
        <v>36.66639972455193</v>
      </c>
      <c r="Z9" s="8">
        <f t="shared" si="10"/>
        <v>0</v>
      </c>
      <c r="AA9" s="33">
        <v>40</v>
      </c>
      <c r="AB9" s="33">
        <v>25</v>
      </c>
      <c r="AC9" s="34">
        <v>4.2</v>
      </c>
      <c r="AD9" s="33">
        <v>112</v>
      </c>
    </row>
    <row r="10" spans="1:30" x14ac:dyDescent="0.25">
      <c r="A10" t="s">
        <v>1</v>
      </c>
      <c r="B10" t="s">
        <v>4</v>
      </c>
      <c r="C10">
        <v>2</v>
      </c>
      <c r="D10">
        <v>225</v>
      </c>
      <c r="E10">
        <v>0</v>
      </c>
      <c r="F10">
        <v>3</v>
      </c>
      <c r="G10">
        <v>77</v>
      </c>
      <c r="H10">
        <v>220</v>
      </c>
      <c r="I10">
        <v>0</v>
      </c>
      <c r="J10">
        <f t="shared" si="0"/>
        <v>300</v>
      </c>
      <c r="K10" s="16">
        <f t="shared" si="1"/>
        <v>0</v>
      </c>
      <c r="L10" s="16">
        <f t="shared" si="2"/>
        <v>1</v>
      </c>
      <c r="M10" s="16">
        <f t="shared" si="3"/>
        <v>25.666666666666664</v>
      </c>
      <c r="N10" s="16">
        <f t="shared" si="4"/>
        <v>73.333333333333329</v>
      </c>
      <c r="O10" s="16">
        <f t="shared" si="5"/>
        <v>0</v>
      </c>
      <c r="P10" s="2">
        <v>0</v>
      </c>
      <c r="Q10" s="2">
        <v>2840</v>
      </c>
      <c r="R10" s="2">
        <v>72903</v>
      </c>
      <c r="S10" s="2">
        <v>208257.2</v>
      </c>
      <c r="T10" s="2">
        <v>0</v>
      </c>
      <c r="U10">
        <f t="shared" si="11"/>
        <v>284000.2</v>
      </c>
      <c r="V10" s="1">
        <f t="shared" si="6"/>
        <v>0</v>
      </c>
      <c r="W10" s="1">
        <f t="shared" si="7"/>
        <v>0.99999929577514379</v>
      </c>
      <c r="X10" s="1">
        <f t="shared" si="8"/>
        <v>25.670052345033557</v>
      </c>
      <c r="Y10" s="1">
        <f t="shared" si="9"/>
        <v>73.329948359191306</v>
      </c>
      <c r="Z10" s="1">
        <f t="shared" si="10"/>
        <v>0</v>
      </c>
      <c r="AA10" s="2">
        <v>77</v>
      </c>
      <c r="AB10" s="2">
        <v>73</v>
      </c>
      <c r="AC10" s="1">
        <v>3.45</v>
      </c>
      <c r="AD10" s="2">
        <v>173</v>
      </c>
    </row>
    <row r="11" spans="1:30" x14ac:dyDescent="0.25">
      <c r="A11" t="s">
        <v>1</v>
      </c>
      <c r="B11" t="s">
        <v>4</v>
      </c>
      <c r="C11">
        <v>2</v>
      </c>
      <c r="D11">
        <v>226</v>
      </c>
      <c r="E11">
        <v>0</v>
      </c>
      <c r="F11">
        <v>15</v>
      </c>
      <c r="G11">
        <v>48</v>
      </c>
      <c r="H11">
        <v>237</v>
      </c>
      <c r="I11">
        <v>0</v>
      </c>
      <c r="J11">
        <f t="shared" si="0"/>
        <v>300</v>
      </c>
      <c r="K11" s="16">
        <f t="shared" si="1"/>
        <v>0</v>
      </c>
      <c r="L11" s="16">
        <f t="shared" si="2"/>
        <v>5</v>
      </c>
      <c r="M11" s="16">
        <f t="shared" si="3"/>
        <v>16</v>
      </c>
      <c r="N11" s="16">
        <f t="shared" si="4"/>
        <v>79</v>
      </c>
      <c r="O11" s="16">
        <f t="shared" si="5"/>
        <v>0</v>
      </c>
      <c r="P11" s="2">
        <v>0</v>
      </c>
      <c r="Q11" s="2">
        <v>60730</v>
      </c>
      <c r="R11" s="2">
        <v>194336</v>
      </c>
      <c r="S11" s="2">
        <v>959534</v>
      </c>
      <c r="T11" s="2">
        <v>0</v>
      </c>
      <c r="U11">
        <f t="shared" si="11"/>
        <v>1214600</v>
      </c>
      <c r="V11" s="1">
        <f t="shared" si="6"/>
        <v>0</v>
      </c>
      <c r="W11" s="1">
        <f t="shared" si="7"/>
        <v>5</v>
      </c>
      <c r="X11" s="1">
        <f t="shared" si="8"/>
        <v>16</v>
      </c>
      <c r="Y11" s="1">
        <f t="shared" si="9"/>
        <v>79</v>
      </c>
      <c r="Z11" s="1">
        <f t="shared" si="10"/>
        <v>0</v>
      </c>
      <c r="AA11" s="2">
        <v>68</v>
      </c>
      <c r="AB11" s="2">
        <v>80</v>
      </c>
      <c r="AC11" s="1">
        <v>3.26</v>
      </c>
      <c r="AD11" s="2">
        <v>218</v>
      </c>
    </row>
    <row r="12" spans="1:30" x14ac:dyDescent="0.25">
      <c r="A12" t="s">
        <v>1</v>
      </c>
      <c r="B12" t="s">
        <v>4</v>
      </c>
      <c r="C12">
        <v>2</v>
      </c>
      <c r="D12">
        <v>227</v>
      </c>
      <c r="E12">
        <v>0</v>
      </c>
      <c r="F12">
        <v>20</v>
      </c>
      <c r="G12">
        <v>45</v>
      </c>
      <c r="H12">
        <v>235</v>
      </c>
      <c r="I12">
        <v>0</v>
      </c>
      <c r="J12">
        <f t="shared" si="0"/>
        <v>300</v>
      </c>
      <c r="K12" s="16">
        <f t="shared" si="1"/>
        <v>0</v>
      </c>
      <c r="L12" s="16">
        <f t="shared" si="2"/>
        <v>6.666666666666667</v>
      </c>
      <c r="M12" s="16">
        <f t="shared" si="3"/>
        <v>15</v>
      </c>
      <c r="N12" s="16">
        <f t="shared" si="4"/>
        <v>78.333333333333329</v>
      </c>
      <c r="O12" s="16">
        <f t="shared" si="5"/>
        <v>0</v>
      </c>
      <c r="P12" s="2">
        <v>0</v>
      </c>
      <c r="Q12" s="2">
        <v>26340</v>
      </c>
      <c r="R12" s="2">
        <v>59235</v>
      </c>
      <c r="S12" s="2">
        <v>309325.2</v>
      </c>
      <c r="T12" s="2">
        <v>0</v>
      </c>
      <c r="U12">
        <f t="shared" si="11"/>
        <v>394900.2</v>
      </c>
      <c r="V12" s="1">
        <f t="shared" si="6"/>
        <v>0</v>
      </c>
      <c r="W12" s="1">
        <f t="shared" si="7"/>
        <v>6.6700396707826428</v>
      </c>
      <c r="X12" s="1">
        <f t="shared" si="8"/>
        <v>14.999992403143883</v>
      </c>
      <c r="Y12" s="1">
        <f t="shared" si="9"/>
        <v>78.329967926073479</v>
      </c>
      <c r="Z12" s="1">
        <f t="shared" si="10"/>
        <v>0</v>
      </c>
      <c r="AA12" s="2">
        <v>66</v>
      </c>
      <c r="AB12" s="2">
        <v>70</v>
      </c>
      <c r="AC12" s="1">
        <v>4.1100000000000003</v>
      </c>
      <c r="AD12" s="2">
        <v>206</v>
      </c>
    </row>
    <row r="13" spans="1:30" x14ac:dyDescent="0.25">
      <c r="A13" t="s">
        <v>1</v>
      </c>
      <c r="B13" t="s">
        <v>4</v>
      </c>
      <c r="C13">
        <v>2</v>
      </c>
      <c r="D13">
        <v>228</v>
      </c>
      <c r="E13">
        <v>0</v>
      </c>
      <c r="F13">
        <v>11</v>
      </c>
      <c r="G13">
        <v>50</v>
      </c>
      <c r="H13">
        <v>239</v>
      </c>
      <c r="I13">
        <v>0</v>
      </c>
      <c r="J13">
        <f t="shared" si="0"/>
        <v>300</v>
      </c>
      <c r="K13" s="16">
        <f t="shared" si="1"/>
        <v>0</v>
      </c>
      <c r="L13" s="16">
        <f t="shared" si="2"/>
        <v>3.6666666666666665</v>
      </c>
      <c r="M13" s="16">
        <f t="shared" si="3"/>
        <v>16.666666666666664</v>
      </c>
      <c r="N13" s="16">
        <f t="shared" si="4"/>
        <v>79.666666666666657</v>
      </c>
      <c r="O13" s="16">
        <f t="shared" si="5"/>
        <v>0</v>
      </c>
      <c r="P13" s="2">
        <v>0</v>
      </c>
      <c r="Q13" s="2">
        <v>28835</v>
      </c>
      <c r="R13" s="2">
        <v>130976</v>
      </c>
      <c r="S13" s="2">
        <v>625967.19999999995</v>
      </c>
      <c r="T13" s="2">
        <v>0</v>
      </c>
      <c r="U13">
        <f t="shared" si="11"/>
        <v>785778.2</v>
      </c>
      <c r="V13" s="1">
        <f t="shared" si="6"/>
        <v>0</v>
      </c>
      <c r="W13" s="1">
        <f t="shared" si="7"/>
        <v>3.6696105847680682</v>
      </c>
      <c r="X13" s="1">
        <f t="shared" si="8"/>
        <v>16.668316835463241</v>
      </c>
      <c r="Y13" s="1">
        <f t="shared" si="9"/>
        <v>79.66207257976869</v>
      </c>
      <c r="Z13" s="1">
        <f t="shared" si="10"/>
        <v>0</v>
      </c>
      <c r="AA13" s="2">
        <v>60</v>
      </c>
      <c r="AB13" s="2">
        <v>70</v>
      </c>
      <c r="AC13" s="1">
        <v>2.94</v>
      </c>
      <c r="AD13" s="2">
        <v>234</v>
      </c>
    </row>
    <row r="14" spans="1:30" x14ac:dyDescent="0.25">
      <c r="A14" t="s">
        <v>1</v>
      </c>
      <c r="B14" t="s">
        <v>4</v>
      </c>
      <c r="C14">
        <v>2</v>
      </c>
      <c r="D14">
        <v>229</v>
      </c>
      <c r="E14">
        <v>0</v>
      </c>
      <c r="F14">
        <v>3</v>
      </c>
      <c r="G14">
        <v>46</v>
      </c>
      <c r="H14">
        <v>251</v>
      </c>
      <c r="I14">
        <v>0</v>
      </c>
      <c r="J14">
        <f t="shared" si="0"/>
        <v>300</v>
      </c>
      <c r="K14" s="16">
        <f t="shared" si="1"/>
        <v>0</v>
      </c>
      <c r="L14" s="16">
        <f t="shared" si="2"/>
        <v>1</v>
      </c>
      <c r="M14" s="16">
        <f t="shared" si="3"/>
        <v>15.333333333333332</v>
      </c>
      <c r="N14" s="16">
        <f t="shared" si="4"/>
        <v>83.666666666666671</v>
      </c>
      <c r="O14" s="16">
        <f t="shared" si="5"/>
        <v>0</v>
      </c>
      <c r="P14" s="2">
        <v>0</v>
      </c>
      <c r="Q14" s="2">
        <v>7214</v>
      </c>
      <c r="R14" s="2">
        <v>110591</v>
      </c>
      <c r="S14" s="2">
        <v>603595.4</v>
      </c>
      <c r="T14" s="2">
        <v>0</v>
      </c>
      <c r="U14">
        <f t="shared" si="11"/>
        <v>721400.4</v>
      </c>
      <c r="V14" s="1">
        <f t="shared" si="6"/>
        <v>0</v>
      </c>
      <c r="W14" s="1">
        <f t="shared" si="7"/>
        <v>0.99999944552290243</v>
      </c>
      <c r="X14" s="1">
        <f t="shared" si="8"/>
        <v>15.330044175190366</v>
      </c>
      <c r="Y14" s="1">
        <f t="shared" si="9"/>
        <v>83.669956379286731</v>
      </c>
      <c r="Z14" s="1">
        <f t="shared" si="10"/>
        <v>0</v>
      </c>
      <c r="AA14" s="2">
        <v>66</v>
      </c>
      <c r="AB14" s="2">
        <v>60</v>
      </c>
      <c r="AC14" s="1">
        <v>3.15</v>
      </c>
      <c r="AD14" s="2">
        <v>208</v>
      </c>
    </row>
    <row r="15" spans="1:30" x14ac:dyDescent="0.25">
      <c r="A15" t="s">
        <v>1</v>
      </c>
      <c r="B15" t="s">
        <v>4</v>
      </c>
      <c r="C15">
        <v>2</v>
      </c>
      <c r="D15">
        <v>230</v>
      </c>
      <c r="E15">
        <v>0</v>
      </c>
      <c r="F15">
        <v>7</v>
      </c>
      <c r="G15">
        <v>58</v>
      </c>
      <c r="H15">
        <v>235</v>
      </c>
      <c r="I15">
        <v>0</v>
      </c>
      <c r="J15">
        <f t="shared" si="0"/>
        <v>300</v>
      </c>
      <c r="K15" s="16">
        <f t="shared" si="1"/>
        <v>0</v>
      </c>
      <c r="L15" s="16">
        <f t="shared" si="2"/>
        <v>2.3333333333333335</v>
      </c>
      <c r="M15" s="16">
        <f t="shared" si="3"/>
        <v>19.333333333333332</v>
      </c>
      <c r="N15" s="16">
        <f t="shared" si="4"/>
        <v>78.333333333333329</v>
      </c>
      <c r="O15" s="16">
        <f t="shared" si="5"/>
        <v>0</v>
      </c>
      <c r="P15" s="2">
        <v>0</v>
      </c>
      <c r="Q15" s="2">
        <v>15991</v>
      </c>
      <c r="R15" s="2">
        <v>132662</v>
      </c>
      <c r="S15" s="2">
        <v>537578.80000000005</v>
      </c>
      <c r="T15" s="2">
        <v>0</v>
      </c>
      <c r="U15">
        <f t="shared" si="11"/>
        <v>686231.8</v>
      </c>
      <c r="V15" s="1">
        <f t="shared" si="6"/>
        <v>0</v>
      </c>
      <c r="W15" s="1">
        <f t="shared" si="7"/>
        <v>2.3302621650585125</v>
      </c>
      <c r="X15" s="1">
        <f t="shared" si="8"/>
        <v>19.33195168163294</v>
      </c>
      <c r="Y15" s="1">
        <f t="shared" si="9"/>
        <v>78.337786153308556</v>
      </c>
      <c r="Z15" s="1">
        <f t="shared" si="10"/>
        <v>0</v>
      </c>
      <c r="AA15" s="2">
        <v>54</v>
      </c>
      <c r="AB15" s="2">
        <v>61</v>
      </c>
      <c r="AC15" s="1">
        <v>3.23</v>
      </c>
      <c r="AD15" s="2">
        <v>196</v>
      </c>
    </row>
    <row r="16" spans="1:30" x14ac:dyDescent="0.25">
      <c r="A16" t="s">
        <v>1</v>
      </c>
      <c r="B16" t="s">
        <v>4</v>
      </c>
      <c r="C16">
        <v>2</v>
      </c>
      <c r="D16">
        <v>231</v>
      </c>
      <c r="E16">
        <v>0</v>
      </c>
      <c r="F16">
        <v>7</v>
      </c>
      <c r="G16">
        <v>20</v>
      </c>
      <c r="H16">
        <v>273</v>
      </c>
      <c r="I16">
        <v>0</v>
      </c>
      <c r="J16">
        <f t="shared" si="0"/>
        <v>300</v>
      </c>
      <c r="K16" s="16">
        <f t="shared" si="1"/>
        <v>0</v>
      </c>
      <c r="L16" s="16">
        <f t="shared" si="2"/>
        <v>2.3333333333333335</v>
      </c>
      <c r="M16" s="16">
        <f t="shared" si="3"/>
        <v>6.666666666666667</v>
      </c>
      <c r="N16" s="16">
        <f t="shared" si="4"/>
        <v>91</v>
      </c>
      <c r="O16" s="16">
        <f t="shared" si="5"/>
        <v>0</v>
      </c>
      <c r="P16" s="2">
        <v>0</v>
      </c>
      <c r="Q16" s="2">
        <v>14330</v>
      </c>
      <c r="R16" s="2">
        <v>41021</v>
      </c>
      <c r="S16" s="2">
        <v>559650</v>
      </c>
      <c r="T16" s="2">
        <v>0</v>
      </c>
      <c r="U16">
        <f t="shared" si="11"/>
        <v>615001</v>
      </c>
      <c r="V16" s="1">
        <f t="shared" si="6"/>
        <v>0</v>
      </c>
      <c r="W16" s="1">
        <f t="shared" si="7"/>
        <v>2.330077512069086</v>
      </c>
      <c r="X16" s="1">
        <f t="shared" si="8"/>
        <v>6.6700704551699923</v>
      </c>
      <c r="Y16" s="1">
        <f t="shared" si="9"/>
        <v>90.999852032760913</v>
      </c>
      <c r="Z16" s="1">
        <f t="shared" si="10"/>
        <v>0</v>
      </c>
      <c r="AA16" s="2">
        <v>48</v>
      </c>
      <c r="AB16" s="2">
        <v>59</v>
      </c>
      <c r="AC16" s="1">
        <v>2.89</v>
      </c>
      <c r="AD16" s="2">
        <v>198</v>
      </c>
    </row>
    <row r="17" spans="1:30" x14ac:dyDescent="0.25">
      <c r="A17" t="s">
        <v>1</v>
      </c>
      <c r="B17" t="s">
        <v>4</v>
      </c>
      <c r="C17">
        <v>2</v>
      </c>
      <c r="D17">
        <v>232</v>
      </c>
      <c r="E17">
        <v>0</v>
      </c>
      <c r="F17">
        <v>11</v>
      </c>
      <c r="G17">
        <v>47</v>
      </c>
      <c r="H17">
        <v>242</v>
      </c>
      <c r="I17">
        <v>0</v>
      </c>
      <c r="J17">
        <f t="shared" si="0"/>
        <v>300</v>
      </c>
      <c r="K17" s="16">
        <f t="shared" si="1"/>
        <v>0</v>
      </c>
      <c r="L17" s="16">
        <f t="shared" si="2"/>
        <v>3.6666666666666665</v>
      </c>
      <c r="M17" s="16">
        <f t="shared" si="3"/>
        <v>15.666666666666668</v>
      </c>
      <c r="N17" s="16">
        <f t="shared" si="4"/>
        <v>80.666666666666657</v>
      </c>
      <c r="O17" s="16">
        <f t="shared" si="5"/>
        <v>0</v>
      </c>
      <c r="P17" s="2">
        <v>0</v>
      </c>
      <c r="Q17" s="2">
        <v>17506</v>
      </c>
      <c r="R17" s="2">
        <v>74950</v>
      </c>
      <c r="S17" s="2">
        <v>385844.6</v>
      </c>
      <c r="T17" s="2">
        <v>0</v>
      </c>
      <c r="U17">
        <f t="shared" si="11"/>
        <v>478300.6</v>
      </c>
      <c r="V17" s="1">
        <f t="shared" si="6"/>
        <v>0</v>
      </c>
      <c r="W17" s="1">
        <f t="shared" si="7"/>
        <v>3.6600414049240166</v>
      </c>
      <c r="X17" s="1">
        <f t="shared" si="8"/>
        <v>15.6700618815866</v>
      </c>
      <c r="Y17" s="1">
        <f t="shared" si="9"/>
        <v>80.669896713489379</v>
      </c>
      <c r="Z17" s="1">
        <f t="shared" si="10"/>
        <v>0</v>
      </c>
      <c r="AA17" s="2">
        <v>65</v>
      </c>
      <c r="AB17" s="2">
        <v>63</v>
      </c>
      <c r="AC17" s="1">
        <v>2.76</v>
      </c>
      <c r="AD17" s="2">
        <v>199</v>
      </c>
    </row>
    <row r="18" spans="1:30" x14ac:dyDescent="0.25">
      <c r="A18" t="s">
        <v>1</v>
      </c>
      <c r="B18" t="s">
        <v>5</v>
      </c>
      <c r="C18">
        <v>3</v>
      </c>
      <c r="D18">
        <v>325</v>
      </c>
      <c r="E18">
        <v>0</v>
      </c>
      <c r="F18">
        <v>0</v>
      </c>
      <c r="G18">
        <v>8</v>
      </c>
      <c r="H18">
        <v>292</v>
      </c>
      <c r="I18">
        <v>0</v>
      </c>
      <c r="J18">
        <f t="shared" si="0"/>
        <v>300</v>
      </c>
      <c r="K18" s="16">
        <f t="shared" si="1"/>
        <v>0</v>
      </c>
      <c r="L18" s="16">
        <f t="shared" si="2"/>
        <v>0</v>
      </c>
      <c r="M18" s="16">
        <f t="shared" si="3"/>
        <v>2.666666666666667</v>
      </c>
      <c r="N18" s="16">
        <f t="shared" si="4"/>
        <v>97.333333333333343</v>
      </c>
      <c r="O18" s="16">
        <f t="shared" si="5"/>
        <v>0</v>
      </c>
      <c r="P18" s="2">
        <v>0</v>
      </c>
      <c r="Q18" s="2">
        <v>0</v>
      </c>
      <c r="R18" s="2">
        <v>15887</v>
      </c>
      <c r="S18" s="2">
        <v>579113.5</v>
      </c>
      <c r="T18" s="2">
        <v>0</v>
      </c>
      <c r="U18">
        <f t="shared" si="11"/>
        <v>595000.5</v>
      </c>
      <c r="V18" s="1">
        <f t="shared" si="6"/>
        <v>0</v>
      </c>
      <c r="W18" s="1">
        <f t="shared" si="7"/>
        <v>0</v>
      </c>
      <c r="X18" s="1">
        <f t="shared" si="8"/>
        <v>2.6700817898472353</v>
      </c>
      <c r="Y18" s="1">
        <f t="shared" si="9"/>
        <v>97.329918210152769</v>
      </c>
      <c r="Z18" s="1">
        <f t="shared" si="10"/>
        <v>0</v>
      </c>
      <c r="AA18" s="2">
        <v>74</v>
      </c>
      <c r="AB18" s="2">
        <v>81</v>
      </c>
      <c r="AC18" s="1">
        <v>2.99</v>
      </c>
      <c r="AD18" s="2">
        <v>232</v>
      </c>
    </row>
    <row r="19" spans="1:30" x14ac:dyDescent="0.25">
      <c r="A19" t="s">
        <v>1</v>
      </c>
      <c r="B19" t="s">
        <v>5</v>
      </c>
      <c r="C19">
        <v>3</v>
      </c>
      <c r="D19">
        <v>326</v>
      </c>
      <c r="E19">
        <v>0</v>
      </c>
      <c r="F19">
        <v>37</v>
      </c>
      <c r="G19">
        <v>27</v>
      </c>
      <c r="H19">
        <v>236</v>
      </c>
      <c r="I19">
        <v>0</v>
      </c>
      <c r="J19">
        <f t="shared" si="0"/>
        <v>300</v>
      </c>
      <c r="K19" s="16">
        <f t="shared" si="1"/>
        <v>0</v>
      </c>
      <c r="L19" s="16">
        <f t="shared" si="2"/>
        <v>12.333333333333334</v>
      </c>
      <c r="M19" s="16">
        <f t="shared" si="3"/>
        <v>9</v>
      </c>
      <c r="N19" s="16">
        <f t="shared" si="4"/>
        <v>78.666666666666657</v>
      </c>
      <c r="O19" s="16">
        <f t="shared" si="5"/>
        <v>0</v>
      </c>
      <c r="P19" s="2">
        <v>0</v>
      </c>
      <c r="Q19" s="2">
        <v>41293</v>
      </c>
      <c r="R19" s="2">
        <v>30141</v>
      </c>
      <c r="S19" s="2">
        <v>263465.8</v>
      </c>
      <c r="T19" s="2">
        <v>0</v>
      </c>
      <c r="U19">
        <f t="shared" si="11"/>
        <v>334899.8</v>
      </c>
      <c r="V19" s="1">
        <f t="shared" si="6"/>
        <v>0</v>
      </c>
      <c r="W19" s="1">
        <f t="shared" si="7"/>
        <v>12.32995660194482</v>
      </c>
      <c r="X19" s="1">
        <f t="shared" si="8"/>
        <v>9.0000053747419386</v>
      </c>
      <c r="Y19" s="1">
        <f t="shared" si="9"/>
        <v>78.670038023313239</v>
      </c>
      <c r="Z19" s="1">
        <f t="shared" si="10"/>
        <v>0</v>
      </c>
      <c r="AA19" s="2">
        <v>51</v>
      </c>
      <c r="AB19" s="2">
        <v>55</v>
      </c>
      <c r="AC19" s="1">
        <v>3.23</v>
      </c>
      <c r="AD19" s="2">
        <v>228</v>
      </c>
    </row>
    <row r="20" spans="1:30" x14ac:dyDescent="0.25">
      <c r="A20" t="s">
        <v>1</v>
      </c>
      <c r="B20" t="s">
        <v>5</v>
      </c>
      <c r="C20">
        <v>3</v>
      </c>
      <c r="D20">
        <v>327</v>
      </c>
      <c r="E20">
        <v>0</v>
      </c>
      <c r="F20">
        <v>5</v>
      </c>
      <c r="G20">
        <v>18</v>
      </c>
      <c r="H20">
        <v>277</v>
      </c>
      <c r="I20">
        <v>0</v>
      </c>
      <c r="J20">
        <f t="shared" si="0"/>
        <v>300</v>
      </c>
      <c r="K20" s="16">
        <f t="shared" si="1"/>
        <v>0</v>
      </c>
      <c r="L20" s="16">
        <f t="shared" si="2"/>
        <v>1.6666666666666667</v>
      </c>
      <c r="M20" s="16">
        <f t="shared" si="3"/>
        <v>6</v>
      </c>
      <c r="N20" s="16">
        <f t="shared" si="4"/>
        <v>92.333333333333329</v>
      </c>
      <c r="O20" s="16">
        <f t="shared" si="5"/>
        <v>0</v>
      </c>
      <c r="P20" s="2">
        <v>0</v>
      </c>
      <c r="Q20" s="2">
        <v>12829</v>
      </c>
      <c r="R20" s="2">
        <v>46092</v>
      </c>
      <c r="S20" s="2">
        <v>709279.1</v>
      </c>
      <c r="T20" s="2">
        <v>0</v>
      </c>
      <c r="U20">
        <f t="shared" si="11"/>
        <v>768200.1</v>
      </c>
      <c r="V20" s="1">
        <f t="shared" si="6"/>
        <v>0</v>
      </c>
      <c r="W20" s="1">
        <f t="shared" si="7"/>
        <v>1.6700075930737319</v>
      </c>
      <c r="X20" s="1">
        <f t="shared" si="8"/>
        <v>5.9999992189534996</v>
      </c>
      <c r="Y20" s="1">
        <f t="shared" si="9"/>
        <v>92.329993187972775</v>
      </c>
      <c r="Z20" s="1">
        <f t="shared" si="10"/>
        <v>0</v>
      </c>
      <c r="AA20" s="2">
        <v>57</v>
      </c>
      <c r="AB20" s="2">
        <v>69</v>
      </c>
      <c r="AC20" s="1">
        <v>3.45</v>
      </c>
      <c r="AD20" s="2">
        <v>239</v>
      </c>
    </row>
    <row r="21" spans="1:30" x14ac:dyDescent="0.25">
      <c r="A21" t="s">
        <v>1</v>
      </c>
      <c r="B21" t="s">
        <v>5</v>
      </c>
      <c r="C21">
        <v>3</v>
      </c>
      <c r="D21">
        <v>328</v>
      </c>
      <c r="E21">
        <v>0</v>
      </c>
      <c r="F21">
        <v>4</v>
      </c>
      <c r="G21">
        <v>8</v>
      </c>
      <c r="H21">
        <v>288</v>
      </c>
      <c r="I21">
        <v>0</v>
      </c>
      <c r="J21">
        <f t="shared" si="0"/>
        <v>300</v>
      </c>
      <c r="K21" s="16">
        <f t="shared" si="1"/>
        <v>0</v>
      </c>
      <c r="L21" s="16">
        <f t="shared" si="2"/>
        <v>1.3333333333333335</v>
      </c>
      <c r="M21" s="16">
        <f t="shared" si="3"/>
        <v>2.666666666666667</v>
      </c>
      <c r="N21" s="16">
        <f t="shared" si="4"/>
        <v>96</v>
      </c>
      <c r="O21" s="16">
        <f t="shared" si="5"/>
        <v>0</v>
      </c>
      <c r="P21" s="2">
        <v>0</v>
      </c>
      <c r="Q21" s="2">
        <v>6294</v>
      </c>
      <c r="R21" s="2">
        <v>12634</v>
      </c>
      <c r="S21" s="2">
        <v>454272</v>
      </c>
      <c r="T21" s="2">
        <v>0</v>
      </c>
      <c r="U21">
        <f t="shared" si="11"/>
        <v>473200</v>
      </c>
      <c r="V21" s="1">
        <f t="shared" si="6"/>
        <v>0</v>
      </c>
      <c r="W21" s="1">
        <f t="shared" si="7"/>
        <v>1.3300929839391378</v>
      </c>
      <c r="X21" s="1">
        <f t="shared" si="8"/>
        <v>2.6699070160608622</v>
      </c>
      <c r="Y21" s="1">
        <f t="shared" si="9"/>
        <v>96</v>
      </c>
      <c r="Z21" s="1">
        <f t="shared" si="10"/>
        <v>0</v>
      </c>
      <c r="AA21" s="2">
        <v>51</v>
      </c>
      <c r="AB21" s="2">
        <v>50</v>
      </c>
      <c r="AC21" s="1">
        <v>3.47</v>
      </c>
      <c r="AD21" s="2">
        <v>186</v>
      </c>
    </row>
    <row r="22" spans="1:30" x14ac:dyDescent="0.25">
      <c r="A22" t="s">
        <v>1</v>
      </c>
      <c r="B22" t="s">
        <v>5</v>
      </c>
      <c r="C22">
        <v>3</v>
      </c>
      <c r="D22">
        <v>329</v>
      </c>
      <c r="E22">
        <v>0</v>
      </c>
      <c r="F22">
        <v>2</v>
      </c>
      <c r="G22">
        <v>10</v>
      </c>
      <c r="H22">
        <v>288</v>
      </c>
      <c r="I22">
        <v>0</v>
      </c>
      <c r="J22">
        <f t="shared" si="0"/>
        <v>300</v>
      </c>
      <c r="K22" s="16">
        <f t="shared" si="1"/>
        <v>0</v>
      </c>
      <c r="L22" s="16">
        <f t="shared" si="2"/>
        <v>0.66666666666666674</v>
      </c>
      <c r="M22" s="16">
        <f t="shared" si="3"/>
        <v>3.3333333333333335</v>
      </c>
      <c r="N22" s="16">
        <f t="shared" si="4"/>
        <v>96</v>
      </c>
      <c r="O22" s="16">
        <f t="shared" si="5"/>
        <v>0</v>
      </c>
      <c r="P22" s="2">
        <v>0</v>
      </c>
      <c r="Q22" s="2">
        <v>5842</v>
      </c>
      <c r="R22" s="2">
        <v>29034</v>
      </c>
      <c r="S22" s="2">
        <v>837024</v>
      </c>
      <c r="T22" s="2">
        <v>0</v>
      </c>
      <c r="U22">
        <f t="shared" si="11"/>
        <v>871900</v>
      </c>
      <c r="V22" s="1">
        <f t="shared" si="6"/>
        <v>0</v>
      </c>
      <c r="W22" s="1">
        <f t="shared" si="7"/>
        <v>0.6700309668539971</v>
      </c>
      <c r="X22" s="1">
        <f t="shared" si="8"/>
        <v>3.3299690331460035</v>
      </c>
      <c r="Y22" s="1">
        <f t="shared" si="9"/>
        <v>96</v>
      </c>
      <c r="Z22" s="1">
        <f t="shared" si="10"/>
        <v>0</v>
      </c>
      <c r="AA22" s="2">
        <v>45</v>
      </c>
      <c r="AB22" s="2">
        <v>50</v>
      </c>
      <c r="AC22" s="1">
        <v>3.53</v>
      </c>
      <c r="AD22" s="2">
        <v>196</v>
      </c>
    </row>
    <row r="23" spans="1:30" x14ac:dyDescent="0.25">
      <c r="A23" t="s">
        <v>1</v>
      </c>
      <c r="B23" t="s">
        <v>5</v>
      </c>
      <c r="C23">
        <v>3</v>
      </c>
      <c r="D23">
        <v>330</v>
      </c>
      <c r="E23">
        <v>0</v>
      </c>
      <c r="F23">
        <v>11</v>
      </c>
      <c r="G23">
        <v>15</v>
      </c>
      <c r="H23">
        <v>274</v>
      </c>
      <c r="I23">
        <v>0</v>
      </c>
      <c r="J23">
        <f t="shared" si="0"/>
        <v>300</v>
      </c>
      <c r="K23" s="16">
        <f t="shared" si="1"/>
        <v>0</v>
      </c>
      <c r="L23" s="16">
        <f t="shared" si="2"/>
        <v>3.6666666666666665</v>
      </c>
      <c r="M23" s="16">
        <f t="shared" si="3"/>
        <v>5</v>
      </c>
      <c r="N23" s="16">
        <f t="shared" si="4"/>
        <v>91.333333333333329</v>
      </c>
      <c r="O23" s="16">
        <f t="shared" si="5"/>
        <v>0</v>
      </c>
      <c r="P23" s="2">
        <v>0</v>
      </c>
      <c r="Q23" s="2">
        <v>29415</v>
      </c>
      <c r="R23" s="2">
        <v>40075</v>
      </c>
      <c r="S23" s="2">
        <v>732010</v>
      </c>
      <c r="T23" s="2">
        <v>0</v>
      </c>
      <c r="U23">
        <f t="shared" si="11"/>
        <v>801500</v>
      </c>
      <c r="V23" s="1">
        <f t="shared" si="6"/>
        <v>0</v>
      </c>
      <c r="W23" s="1">
        <f t="shared" si="7"/>
        <v>3.6699937616968188</v>
      </c>
      <c r="X23" s="1">
        <f t="shared" si="8"/>
        <v>5</v>
      </c>
      <c r="Y23" s="1">
        <f t="shared" si="9"/>
        <v>91.330006238303184</v>
      </c>
      <c r="Z23" s="1">
        <f t="shared" si="10"/>
        <v>0</v>
      </c>
      <c r="AA23" s="2">
        <v>51</v>
      </c>
      <c r="AB23" s="2">
        <v>59</v>
      </c>
      <c r="AC23" s="1">
        <v>4.43</v>
      </c>
      <c r="AD23" s="2">
        <v>215</v>
      </c>
    </row>
    <row r="24" spans="1:30" x14ac:dyDescent="0.25">
      <c r="A24" t="s">
        <v>1</v>
      </c>
      <c r="B24" t="s">
        <v>5</v>
      </c>
      <c r="C24">
        <v>3</v>
      </c>
      <c r="D24">
        <v>331</v>
      </c>
      <c r="E24">
        <v>0</v>
      </c>
      <c r="F24">
        <v>5</v>
      </c>
      <c r="G24">
        <v>8</v>
      </c>
      <c r="H24">
        <v>287</v>
      </c>
      <c r="I24">
        <v>0</v>
      </c>
      <c r="J24">
        <f t="shared" si="0"/>
        <v>300</v>
      </c>
      <c r="K24" s="16">
        <f t="shared" si="1"/>
        <v>0</v>
      </c>
      <c r="L24" s="16">
        <f t="shared" si="2"/>
        <v>1.6666666666666667</v>
      </c>
      <c r="M24" s="16">
        <f t="shared" si="3"/>
        <v>2.666666666666667</v>
      </c>
      <c r="N24" s="16">
        <f t="shared" si="4"/>
        <v>95.666666666666671</v>
      </c>
      <c r="O24" s="16">
        <f t="shared" si="5"/>
        <v>0</v>
      </c>
      <c r="P24" s="2">
        <v>0</v>
      </c>
      <c r="Q24" s="2">
        <v>14669</v>
      </c>
      <c r="R24" s="2">
        <v>23365</v>
      </c>
      <c r="S24" s="2">
        <v>840365.3</v>
      </c>
      <c r="T24" s="2">
        <v>0</v>
      </c>
      <c r="U24">
        <f t="shared" si="11"/>
        <v>878399.3</v>
      </c>
      <c r="V24" s="1">
        <f t="shared" si="6"/>
        <v>0</v>
      </c>
      <c r="W24" s="1">
        <f t="shared" si="7"/>
        <v>1.6699694546660044</v>
      </c>
      <c r="X24" s="1">
        <f t="shared" si="8"/>
        <v>2.659952028650296</v>
      </c>
      <c r="Y24" s="1">
        <f t="shared" si="9"/>
        <v>95.670078516683702</v>
      </c>
      <c r="Z24" s="1">
        <f t="shared" si="10"/>
        <v>0</v>
      </c>
      <c r="AA24" s="2">
        <v>42</v>
      </c>
      <c r="AB24" s="2">
        <v>54</v>
      </c>
      <c r="AC24" s="1">
        <v>3.09</v>
      </c>
      <c r="AD24" s="2">
        <v>210</v>
      </c>
    </row>
    <row r="25" spans="1:30" x14ac:dyDescent="0.25">
      <c r="A25" t="s">
        <v>1</v>
      </c>
      <c r="B25" t="s">
        <v>5</v>
      </c>
      <c r="C25">
        <v>3</v>
      </c>
      <c r="D25">
        <v>332</v>
      </c>
      <c r="E25">
        <v>0</v>
      </c>
      <c r="F25">
        <v>8</v>
      </c>
      <c r="G25">
        <v>32</v>
      </c>
      <c r="H25">
        <v>260</v>
      </c>
      <c r="I25">
        <v>0</v>
      </c>
      <c r="J25">
        <f t="shared" si="0"/>
        <v>300</v>
      </c>
      <c r="K25" s="16">
        <f t="shared" si="1"/>
        <v>0</v>
      </c>
      <c r="L25" s="16">
        <f t="shared" si="2"/>
        <v>2.666666666666667</v>
      </c>
      <c r="M25" s="16">
        <f t="shared" si="3"/>
        <v>10.666666666666668</v>
      </c>
      <c r="N25" s="16">
        <f t="shared" si="4"/>
        <v>86.666666666666671</v>
      </c>
      <c r="O25" s="16">
        <f t="shared" si="5"/>
        <v>0</v>
      </c>
      <c r="P25" s="2">
        <v>0</v>
      </c>
      <c r="Q25" s="2">
        <v>8111</v>
      </c>
      <c r="R25" s="2">
        <v>32385</v>
      </c>
      <c r="S25" s="2">
        <v>263303.5</v>
      </c>
      <c r="T25" s="2">
        <v>0</v>
      </c>
      <c r="U25">
        <f t="shared" si="11"/>
        <v>303799.5</v>
      </c>
      <c r="V25" s="1">
        <f t="shared" si="6"/>
        <v>0</v>
      </c>
      <c r="W25" s="1">
        <f t="shared" si="7"/>
        <v>2.6698529786915381</v>
      </c>
      <c r="X25" s="1">
        <f t="shared" si="8"/>
        <v>10.659991211308775</v>
      </c>
      <c r="Y25" s="1">
        <f t="shared" si="9"/>
        <v>86.670155809999684</v>
      </c>
      <c r="Z25" s="1">
        <f t="shared" si="10"/>
        <v>0</v>
      </c>
      <c r="AA25" s="2">
        <v>44</v>
      </c>
      <c r="AB25" s="2">
        <v>40</v>
      </c>
      <c r="AC25" s="1">
        <v>2.52</v>
      </c>
      <c r="AD25" s="2">
        <v>148</v>
      </c>
    </row>
    <row r="26" spans="1:30" x14ac:dyDescent="0.25">
      <c r="A26" t="s">
        <v>1</v>
      </c>
      <c r="B26" t="s">
        <v>6</v>
      </c>
      <c r="C26">
        <v>4</v>
      </c>
      <c r="D26">
        <v>425</v>
      </c>
      <c r="E26">
        <v>0</v>
      </c>
      <c r="F26">
        <v>1</v>
      </c>
      <c r="G26">
        <v>32</v>
      </c>
      <c r="H26">
        <v>267</v>
      </c>
      <c r="I26">
        <v>0</v>
      </c>
      <c r="J26">
        <f t="shared" si="0"/>
        <v>300</v>
      </c>
      <c r="K26" s="16">
        <f t="shared" si="1"/>
        <v>0</v>
      </c>
      <c r="L26" s="16">
        <f t="shared" si="2"/>
        <v>0.33333333333333337</v>
      </c>
      <c r="M26" s="16">
        <f t="shared" si="3"/>
        <v>10.666666666666668</v>
      </c>
      <c r="N26" s="16">
        <f t="shared" si="4"/>
        <v>89</v>
      </c>
      <c r="O26" s="16">
        <f t="shared" si="5"/>
        <v>0</v>
      </c>
      <c r="P26" s="2">
        <v>0</v>
      </c>
      <c r="Q26" s="2">
        <v>1535</v>
      </c>
      <c r="R26" s="2">
        <v>49626</v>
      </c>
      <c r="S26" s="2">
        <v>413939</v>
      </c>
      <c r="T26" s="2">
        <v>0</v>
      </c>
      <c r="U26">
        <f t="shared" si="11"/>
        <v>465100</v>
      </c>
      <c r="V26" s="1">
        <f t="shared" si="6"/>
        <v>0</v>
      </c>
      <c r="W26" s="1">
        <f t="shared" si="7"/>
        <v>0.33003655127929477</v>
      </c>
      <c r="X26" s="1">
        <f t="shared" si="8"/>
        <v>10.669963448720706</v>
      </c>
      <c r="Y26" s="1">
        <f t="shared" si="9"/>
        <v>89</v>
      </c>
      <c r="Z26" s="1">
        <f t="shared" si="10"/>
        <v>0</v>
      </c>
      <c r="AA26" s="2">
        <v>64</v>
      </c>
      <c r="AB26" s="2">
        <v>73</v>
      </c>
      <c r="AC26" s="1">
        <v>3.18</v>
      </c>
      <c r="AD26" s="2">
        <v>214</v>
      </c>
    </row>
    <row r="27" spans="1:30" x14ac:dyDescent="0.25">
      <c r="A27" t="s">
        <v>1</v>
      </c>
      <c r="B27" t="s">
        <v>6</v>
      </c>
      <c r="C27">
        <v>4</v>
      </c>
      <c r="D27">
        <v>426</v>
      </c>
      <c r="E27">
        <v>0</v>
      </c>
      <c r="F27">
        <v>4</v>
      </c>
      <c r="G27">
        <v>52</v>
      </c>
      <c r="H27">
        <v>244</v>
      </c>
      <c r="I27">
        <v>0</v>
      </c>
      <c r="J27">
        <f t="shared" si="0"/>
        <v>300</v>
      </c>
      <c r="K27" s="16">
        <f t="shared" si="1"/>
        <v>0</v>
      </c>
      <c r="L27" s="16">
        <f t="shared" si="2"/>
        <v>1.3333333333333335</v>
      </c>
      <c r="M27" s="16">
        <f t="shared" si="3"/>
        <v>17.333333333333336</v>
      </c>
      <c r="N27" s="16">
        <f t="shared" si="4"/>
        <v>81.333333333333329</v>
      </c>
      <c r="O27" s="16">
        <f t="shared" si="5"/>
        <v>0</v>
      </c>
      <c r="P27" s="2">
        <v>0</v>
      </c>
      <c r="Q27" s="2">
        <v>10354</v>
      </c>
      <c r="R27" s="2">
        <v>134914</v>
      </c>
      <c r="S27" s="2">
        <v>633154</v>
      </c>
      <c r="T27" s="2">
        <v>0</v>
      </c>
      <c r="U27">
        <f t="shared" si="11"/>
        <v>778422</v>
      </c>
      <c r="V27" s="1">
        <f t="shared" si="6"/>
        <v>0</v>
      </c>
      <c r="W27" s="1">
        <f t="shared" si="7"/>
        <v>1.3301268463635405</v>
      </c>
      <c r="X27" s="1">
        <f t="shared" si="8"/>
        <v>17.331730089848438</v>
      </c>
      <c r="Y27" s="1">
        <f t="shared" si="9"/>
        <v>81.338143063788024</v>
      </c>
      <c r="Z27" s="1">
        <f t="shared" si="10"/>
        <v>0</v>
      </c>
      <c r="AA27" s="2">
        <v>75</v>
      </c>
      <c r="AB27" s="2">
        <v>97</v>
      </c>
      <c r="AC27" s="1">
        <v>4.1900000000000004</v>
      </c>
      <c r="AD27" s="2">
        <v>245</v>
      </c>
    </row>
    <row r="28" spans="1:30" x14ac:dyDescent="0.25">
      <c r="A28" t="s">
        <v>1</v>
      </c>
      <c r="B28" t="s">
        <v>6</v>
      </c>
      <c r="C28">
        <v>4</v>
      </c>
      <c r="D28">
        <v>427</v>
      </c>
      <c r="E28">
        <v>0</v>
      </c>
      <c r="F28">
        <v>23</v>
      </c>
      <c r="G28">
        <v>72</v>
      </c>
      <c r="H28">
        <v>205</v>
      </c>
      <c r="I28">
        <v>0</v>
      </c>
      <c r="J28">
        <f t="shared" si="0"/>
        <v>300</v>
      </c>
      <c r="K28" s="16">
        <f t="shared" si="1"/>
        <v>0</v>
      </c>
      <c r="L28" s="16">
        <f t="shared" si="2"/>
        <v>7.6666666666666661</v>
      </c>
      <c r="M28" s="16">
        <f t="shared" si="3"/>
        <v>24</v>
      </c>
      <c r="N28" s="16">
        <f t="shared" si="4"/>
        <v>68.333333333333329</v>
      </c>
      <c r="O28" s="16">
        <f t="shared" si="5"/>
        <v>0</v>
      </c>
      <c r="P28" s="2">
        <v>0</v>
      </c>
      <c r="Q28" s="2">
        <v>56244</v>
      </c>
      <c r="R28" s="2">
        <v>175992</v>
      </c>
      <c r="S28" s="2">
        <v>501064</v>
      </c>
      <c r="T28" s="2">
        <v>0</v>
      </c>
      <c r="U28">
        <f t="shared" si="11"/>
        <v>733300</v>
      </c>
      <c r="V28" s="1">
        <f t="shared" si="6"/>
        <v>0</v>
      </c>
      <c r="W28" s="1">
        <f t="shared" si="7"/>
        <v>7.6699849993181513</v>
      </c>
      <c r="X28" s="1">
        <f t="shared" si="8"/>
        <v>24</v>
      </c>
      <c r="Y28" s="1">
        <f t="shared" si="9"/>
        <v>68.330015000681854</v>
      </c>
      <c r="Z28" s="1">
        <f t="shared" si="10"/>
        <v>0</v>
      </c>
      <c r="AA28" s="2">
        <v>69</v>
      </c>
      <c r="AB28" s="2">
        <v>71</v>
      </c>
      <c r="AC28" s="1">
        <v>2.96</v>
      </c>
      <c r="AD28" s="2">
        <v>235</v>
      </c>
    </row>
    <row r="29" spans="1:30" x14ac:dyDescent="0.25">
      <c r="A29" t="s">
        <v>1</v>
      </c>
      <c r="B29" t="s">
        <v>6</v>
      </c>
      <c r="C29">
        <v>4</v>
      </c>
      <c r="D29">
        <v>428</v>
      </c>
      <c r="E29">
        <v>0</v>
      </c>
      <c r="F29">
        <v>25</v>
      </c>
      <c r="G29">
        <v>90</v>
      </c>
      <c r="H29">
        <v>185</v>
      </c>
      <c r="I29">
        <v>0</v>
      </c>
      <c r="J29">
        <f t="shared" si="0"/>
        <v>300</v>
      </c>
      <c r="K29" s="16">
        <f t="shared" si="1"/>
        <v>0</v>
      </c>
      <c r="L29" s="16">
        <f t="shared" si="2"/>
        <v>8.3333333333333321</v>
      </c>
      <c r="M29" s="16">
        <f t="shared" si="3"/>
        <v>30</v>
      </c>
      <c r="N29" s="16">
        <f t="shared" si="4"/>
        <v>61.666666666666671</v>
      </c>
      <c r="O29" s="16">
        <f t="shared" si="5"/>
        <v>0</v>
      </c>
      <c r="P29" s="2">
        <v>0</v>
      </c>
      <c r="Q29" s="2">
        <v>55869</v>
      </c>
      <c r="R29" s="2">
        <v>201210</v>
      </c>
      <c r="S29" s="2">
        <v>413621</v>
      </c>
      <c r="T29" s="2">
        <v>0</v>
      </c>
      <c r="U29">
        <f t="shared" si="11"/>
        <v>670700</v>
      </c>
      <c r="V29" s="1">
        <f t="shared" si="6"/>
        <v>0</v>
      </c>
      <c r="W29" s="1">
        <f t="shared" si="7"/>
        <v>8.3299537796332181</v>
      </c>
      <c r="X29" s="1">
        <f t="shared" si="8"/>
        <v>30</v>
      </c>
      <c r="Y29" s="1">
        <f t="shared" si="9"/>
        <v>61.670046220366778</v>
      </c>
      <c r="Z29" s="1">
        <f t="shared" si="10"/>
        <v>0</v>
      </c>
      <c r="AA29" s="2">
        <v>60</v>
      </c>
      <c r="AB29" s="2">
        <v>67</v>
      </c>
      <c r="AC29" s="1">
        <v>2.81</v>
      </c>
      <c r="AD29" s="2">
        <v>229</v>
      </c>
    </row>
    <row r="30" spans="1:30" x14ac:dyDescent="0.25">
      <c r="A30" t="s">
        <v>1</v>
      </c>
      <c r="B30" t="s">
        <v>6</v>
      </c>
      <c r="C30">
        <v>4</v>
      </c>
      <c r="D30">
        <v>429</v>
      </c>
      <c r="E30">
        <v>0</v>
      </c>
      <c r="F30">
        <v>13</v>
      </c>
      <c r="G30">
        <v>51</v>
      </c>
      <c r="H30">
        <v>236</v>
      </c>
      <c r="I30">
        <v>0</v>
      </c>
      <c r="J30">
        <f t="shared" si="0"/>
        <v>300</v>
      </c>
      <c r="K30" s="16">
        <f t="shared" si="1"/>
        <v>0</v>
      </c>
      <c r="L30" s="16">
        <f t="shared" si="2"/>
        <v>4.3333333333333339</v>
      </c>
      <c r="M30" s="16">
        <f t="shared" si="3"/>
        <v>17</v>
      </c>
      <c r="N30" s="16">
        <f t="shared" si="4"/>
        <v>78.666666666666657</v>
      </c>
      <c r="O30" s="16">
        <f t="shared" si="5"/>
        <v>0</v>
      </c>
      <c r="P30" s="2">
        <v>0</v>
      </c>
      <c r="Q30" s="2">
        <v>42655</v>
      </c>
      <c r="R30" s="2">
        <v>167467</v>
      </c>
      <c r="S30" s="2">
        <v>774978</v>
      </c>
      <c r="T30" s="2">
        <v>0</v>
      </c>
      <c r="U30">
        <f t="shared" si="11"/>
        <v>985100</v>
      </c>
      <c r="V30" s="1">
        <f t="shared" si="6"/>
        <v>0</v>
      </c>
      <c r="W30" s="1">
        <f t="shared" si="7"/>
        <v>4.3300172571312556</v>
      </c>
      <c r="X30" s="1">
        <f t="shared" si="8"/>
        <v>17</v>
      </c>
      <c r="Y30" s="1">
        <f t="shared" si="9"/>
        <v>78.669982742868754</v>
      </c>
      <c r="Z30" s="1">
        <f t="shared" si="10"/>
        <v>0</v>
      </c>
      <c r="AA30" s="2">
        <v>62</v>
      </c>
      <c r="AB30" s="2">
        <v>75</v>
      </c>
      <c r="AC30" s="1">
        <v>3.17</v>
      </c>
      <c r="AD30" s="2">
        <v>221</v>
      </c>
    </row>
    <row r="31" spans="1:30" x14ac:dyDescent="0.25">
      <c r="A31" t="s">
        <v>1</v>
      </c>
      <c r="B31" t="s">
        <v>6</v>
      </c>
      <c r="C31">
        <v>4</v>
      </c>
      <c r="D31">
        <v>430</v>
      </c>
      <c r="E31">
        <v>0</v>
      </c>
      <c r="F31">
        <v>18</v>
      </c>
      <c r="G31">
        <v>58</v>
      </c>
      <c r="H31">
        <v>224</v>
      </c>
      <c r="I31">
        <v>0</v>
      </c>
      <c r="J31">
        <f t="shared" si="0"/>
        <v>300</v>
      </c>
      <c r="K31" s="16">
        <f t="shared" si="1"/>
        <v>0</v>
      </c>
      <c r="L31" s="16">
        <f t="shared" si="2"/>
        <v>6</v>
      </c>
      <c r="M31" s="16">
        <f t="shared" si="3"/>
        <v>19.333333333333332</v>
      </c>
      <c r="N31" s="16">
        <f t="shared" si="4"/>
        <v>74.666666666666671</v>
      </c>
      <c r="O31" s="16">
        <f t="shared" si="5"/>
        <v>0</v>
      </c>
      <c r="P31" s="2">
        <v>0</v>
      </c>
      <c r="Q31" s="2">
        <v>38316</v>
      </c>
      <c r="R31" s="2">
        <v>123441</v>
      </c>
      <c r="S31" s="2">
        <v>476843</v>
      </c>
      <c r="T31" s="2">
        <v>0</v>
      </c>
      <c r="U31">
        <f t="shared" si="11"/>
        <v>638600</v>
      </c>
      <c r="V31" s="1">
        <f t="shared" si="6"/>
        <v>0</v>
      </c>
      <c r="W31" s="1">
        <f t="shared" si="7"/>
        <v>6</v>
      </c>
      <c r="X31" s="1">
        <f t="shared" si="8"/>
        <v>19.329940494832446</v>
      </c>
      <c r="Y31" s="1">
        <f t="shared" si="9"/>
        <v>74.670059505167558</v>
      </c>
      <c r="Z31" s="1">
        <f t="shared" si="10"/>
        <v>0</v>
      </c>
      <c r="AA31" s="2">
        <v>72</v>
      </c>
      <c r="AB31" s="2">
        <v>82</v>
      </c>
      <c r="AC31" s="1">
        <v>4.22</v>
      </c>
      <c r="AD31" s="2">
        <v>233</v>
      </c>
    </row>
    <row r="32" spans="1:30" x14ac:dyDescent="0.25">
      <c r="A32" t="s">
        <v>1</v>
      </c>
      <c r="B32" t="s">
        <v>6</v>
      </c>
      <c r="C32">
        <v>4</v>
      </c>
      <c r="D32">
        <v>431</v>
      </c>
      <c r="E32">
        <v>0</v>
      </c>
      <c r="F32">
        <v>0</v>
      </c>
      <c r="G32">
        <v>22</v>
      </c>
      <c r="H32">
        <v>278</v>
      </c>
      <c r="I32">
        <v>0</v>
      </c>
      <c r="J32">
        <f t="shared" si="0"/>
        <v>300</v>
      </c>
      <c r="K32" s="16">
        <f t="shared" si="1"/>
        <v>0</v>
      </c>
      <c r="L32" s="16">
        <f t="shared" si="2"/>
        <v>0</v>
      </c>
      <c r="M32" s="16">
        <f t="shared" si="3"/>
        <v>7.333333333333333</v>
      </c>
      <c r="N32" s="16">
        <f t="shared" si="4"/>
        <v>92.666666666666657</v>
      </c>
      <c r="O32" s="16">
        <f t="shared" si="5"/>
        <v>0</v>
      </c>
      <c r="P32" s="2">
        <v>0</v>
      </c>
      <c r="Q32" s="2">
        <v>0</v>
      </c>
      <c r="R32" s="2">
        <v>45387</v>
      </c>
      <c r="S32" s="2">
        <v>573813</v>
      </c>
      <c r="T32" s="2">
        <v>0</v>
      </c>
      <c r="U32">
        <f t="shared" si="11"/>
        <v>619200</v>
      </c>
      <c r="V32" s="1">
        <f t="shared" si="6"/>
        <v>0</v>
      </c>
      <c r="W32" s="1">
        <f t="shared" si="7"/>
        <v>0</v>
      </c>
      <c r="X32" s="1">
        <f t="shared" si="8"/>
        <v>7.3299418604651168</v>
      </c>
      <c r="Y32" s="1">
        <f t="shared" si="9"/>
        <v>92.670058139534888</v>
      </c>
      <c r="Z32" s="1">
        <f t="shared" si="10"/>
        <v>0</v>
      </c>
      <c r="AA32" s="2">
        <v>76</v>
      </c>
      <c r="AB32" s="2">
        <v>72</v>
      </c>
      <c r="AC32" s="1">
        <v>3.17</v>
      </c>
      <c r="AD32" s="2">
        <v>217</v>
      </c>
    </row>
    <row r="33" spans="1:30" x14ac:dyDescent="0.25">
      <c r="A33" t="s">
        <v>1</v>
      </c>
      <c r="B33" t="s">
        <v>6</v>
      </c>
      <c r="C33">
        <v>4</v>
      </c>
      <c r="D33">
        <v>432</v>
      </c>
      <c r="E33">
        <v>0</v>
      </c>
      <c r="F33">
        <v>16</v>
      </c>
      <c r="G33">
        <v>60</v>
      </c>
      <c r="H33">
        <v>224</v>
      </c>
      <c r="I33">
        <v>0</v>
      </c>
      <c r="J33">
        <f t="shared" si="0"/>
        <v>300</v>
      </c>
      <c r="K33" s="16">
        <f t="shared" si="1"/>
        <v>0</v>
      </c>
      <c r="L33" s="16">
        <f t="shared" si="2"/>
        <v>5.3333333333333339</v>
      </c>
      <c r="M33" s="16">
        <f t="shared" si="3"/>
        <v>20</v>
      </c>
      <c r="N33" s="16">
        <f t="shared" si="4"/>
        <v>74.666666666666671</v>
      </c>
      <c r="O33" s="16">
        <f t="shared" si="5"/>
        <v>0</v>
      </c>
      <c r="P33" s="2">
        <v>0</v>
      </c>
      <c r="Q33" s="2">
        <v>40321</v>
      </c>
      <c r="R33" s="2">
        <v>151300</v>
      </c>
      <c r="S33" s="2">
        <v>564879</v>
      </c>
      <c r="T33" s="2">
        <v>0</v>
      </c>
      <c r="U33">
        <f t="shared" si="11"/>
        <v>756500</v>
      </c>
      <c r="V33" s="1">
        <f t="shared" si="6"/>
        <v>0</v>
      </c>
      <c r="W33" s="1">
        <f t="shared" si="7"/>
        <v>5.3299405155320558</v>
      </c>
      <c r="X33" s="1">
        <f t="shared" si="8"/>
        <v>20</v>
      </c>
      <c r="Y33" s="1">
        <f t="shared" si="9"/>
        <v>74.670059484467942</v>
      </c>
      <c r="Z33" s="1">
        <f t="shared" si="10"/>
        <v>0</v>
      </c>
      <c r="AA33" s="2">
        <v>57</v>
      </c>
      <c r="AB33" s="2">
        <v>67</v>
      </c>
      <c r="AC33" s="1">
        <v>2.93</v>
      </c>
      <c r="AD33" s="2">
        <v>176</v>
      </c>
    </row>
    <row r="34" spans="1:30" x14ac:dyDescent="0.25">
      <c r="A34" t="s">
        <v>1</v>
      </c>
      <c r="B34" t="s">
        <v>7</v>
      </c>
      <c r="C34">
        <v>5</v>
      </c>
      <c r="D34">
        <v>525</v>
      </c>
      <c r="E34">
        <v>0</v>
      </c>
      <c r="F34">
        <v>31</v>
      </c>
      <c r="G34">
        <v>100</v>
      </c>
      <c r="H34">
        <v>169</v>
      </c>
      <c r="I34">
        <v>0</v>
      </c>
      <c r="J34">
        <f t="shared" ref="J34:J65" si="12">SUM(E34,F34,G34,H34,I34)</f>
        <v>300</v>
      </c>
      <c r="K34" s="16">
        <f t="shared" ref="K34:K65" si="13">E34/J34*100</f>
        <v>0</v>
      </c>
      <c r="L34" s="16">
        <f t="shared" ref="L34:L65" si="14">F34/J34*100</f>
        <v>10.333333333333334</v>
      </c>
      <c r="M34" s="16">
        <f t="shared" ref="M34:M65" si="15">G34/J34*100</f>
        <v>33.333333333333329</v>
      </c>
      <c r="N34" s="16">
        <f t="shared" ref="N34:N65" si="16">H34/J34*100</f>
        <v>56.333333333333336</v>
      </c>
      <c r="O34" s="16">
        <f t="shared" ref="O34:O65" si="17">I34/J34*100</f>
        <v>0</v>
      </c>
      <c r="P34" s="2">
        <v>0</v>
      </c>
      <c r="Q34" s="2">
        <v>57838</v>
      </c>
      <c r="R34" s="2">
        <v>186615</v>
      </c>
      <c r="S34" s="2">
        <v>315392</v>
      </c>
      <c r="T34" s="2">
        <v>0</v>
      </c>
      <c r="U34">
        <f t="shared" si="11"/>
        <v>559845</v>
      </c>
      <c r="V34" s="1">
        <f t="shared" ref="V34:V65" si="18">P34/$U34*100</f>
        <v>0</v>
      </c>
      <c r="W34" s="1">
        <f t="shared" ref="W34:W65" si="19">Q34/$U34*100</f>
        <v>10.331073779349643</v>
      </c>
      <c r="X34" s="1">
        <f t="shared" ref="X34:X65" si="20">R34/$U34*100</f>
        <v>33.333333333333329</v>
      </c>
      <c r="Y34" s="1">
        <f t="shared" ref="Y34:Y65" si="21">S34/$U34*100</f>
        <v>56.33559288731702</v>
      </c>
      <c r="Z34" s="1">
        <f t="shared" ref="Z34:Z65" si="22">T34/$U34*100</f>
        <v>0</v>
      </c>
      <c r="AA34" s="2">
        <v>90</v>
      </c>
      <c r="AB34" s="2">
        <v>100</v>
      </c>
      <c r="AC34" s="1">
        <v>3.43</v>
      </c>
      <c r="AD34" s="2">
        <v>265</v>
      </c>
    </row>
    <row r="35" spans="1:30" x14ac:dyDescent="0.25">
      <c r="A35" t="s">
        <v>1</v>
      </c>
      <c r="B35" t="s">
        <v>7</v>
      </c>
      <c r="C35">
        <v>5</v>
      </c>
      <c r="D35">
        <v>526</v>
      </c>
      <c r="E35">
        <v>0</v>
      </c>
      <c r="F35">
        <v>16</v>
      </c>
      <c r="G35">
        <v>105</v>
      </c>
      <c r="H35">
        <v>179</v>
      </c>
      <c r="I35">
        <v>0</v>
      </c>
      <c r="J35">
        <f t="shared" si="12"/>
        <v>300</v>
      </c>
      <c r="K35" s="16">
        <f t="shared" si="13"/>
        <v>0</v>
      </c>
      <c r="L35" s="16">
        <f t="shared" si="14"/>
        <v>5.3333333333333339</v>
      </c>
      <c r="M35" s="16">
        <f t="shared" si="15"/>
        <v>35</v>
      </c>
      <c r="N35" s="16">
        <f t="shared" si="16"/>
        <v>59.666666666666671</v>
      </c>
      <c r="O35" s="16">
        <f t="shared" si="17"/>
        <v>0</v>
      </c>
      <c r="P35" s="2">
        <v>0</v>
      </c>
      <c r="Q35" s="2">
        <v>33680</v>
      </c>
      <c r="R35" s="2">
        <v>221165</v>
      </c>
      <c r="S35" s="2">
        <v>377055</v>
      </c>
      <c r="T35" s="2">
        <v>0</v>
      </c>
      <c r="U35">
        <f t="shared" si="11"/>
        <v>631900</v>
      </c>
      <c r="V35" s="1">
        <f t="shared" si="18"/>
        <v>0</v>
      </c>
      <c r="W35" s="1">
        <f t="shared" si="19"/>
        <v>5.3299572717202084</v>
      </c>
      <c r="X35" s="1">
        <f t="shared" si="20"/>
        <v>35</v>
      </c>
      <c r="Y35" s="1">
        <f t="shared" si="21"/>
        <v>59.670042728279796</v>
      </c>
      <c r="Z35" s="1">
        <f t="shared" si="22"/>
        <v>0</v>
      </c>
      <c r="AA35" s="2">
        <v>108</v>
      </c>
      <c r="AB35" s="2">
        <v>108</v>
      </c>
      <c r="AC35" s="1">
        <v>4.6399999999999997</v>
      </c>
      <c r="AD35" s="2">
        <v>273</v>
      </c>
    </row>
    <row r="36" spans="1:30" x14ac:dyDescent="0.25">
      <c r="A36" t="s">
        <v>1</v>
      </c>
      <c r="B36" t="s">
        <v>7</v>
      </c>
      <c r="C36">
        <v>5</v>
      </c>
      <c r="D36">
        <v>527</v>
      </c>
      <c r="E36">
        <v>0</v>
      </c>
      <c r="F36">
        <v>19</v>
      </c>
      <c r="G36">
        <v>133</v>
      </c>
      <c r="H36">
        <v>148</v>
      </c>
      <c r="I36">
        <v>0</v>
      </c>
      <c r="J36">
        <f t="shared" si="12"/>
        <v>300</v>
      </c>
      <c r="K36" s="16">
        <f t="shared" si="13"/>
        <v>0</v>
      </c>
      <c r="L36" s="16">
        <f t="shared" si="14"/>
        <v>6.3333333333333339</v>
      </c>
      <c r="M36" s="16">
        <f t="shared" si="15"/>
        <v>44.333333333333336</v>
      </c>
      <c r="N36" s="16">
        <f t="shared" si="16"/>
        <v>49.333333333333336</v>
      </c>
      <c r="O36" s="16">
        <f t="shared" si="17"/>
        <v>0</v>
      </c>
      <c r="P36" s="2">
        <v>0</v>
      </c>
      <c r="Q36" s="2">
        <v>41632</v>
      </c>
      <c r="R36" s="2">
        <v>291558</v>
      </c>
      <c r="S36" s="2">
        <v>324443</v>
      </c>
      <c r="T36" s="2">
        <v>0</v>
      </c>
      <c r="U36">
        <f t="shared" si="11"/>
        <v>657633</v>
      </c>
      <c r="V36" s="1">
        <f t="shared" si="18"/>
        <v>0</v>
      </c>
      <c r="W36" s="1">
        <f t="shared" si="19"/>
        <v>6.3305825589652587</v>
      </c>
      <c r="X36" s="1">
        <f t="shared" si="20"/>
        <v>44.334454019186992</v>
      </c>
      <c r="Y36" s="1">
        <f t="shared" si="21"/>
        <v>49.334963421847746</v>
      </c>
      <c r="Z36" s="1">
        <f t="shared" si="22"/>
        <v>0</v>
      </c>
      <c r="AA36" s="2">
        <v>86</v>
      </c>
      <c r="AB36" s="2">
        <v>89</v>
      </c>
      <c r="AC36" s="1">
        <v>4.28</v>
      </c>
      <c r="AD36" s="2">
        <v>264</v>
      </c>
    </row>
    <row r="37" spans="1:30" x14ac:dyDescent="0.25">
      <c r="A37" t="s">
        <v>1</v>
      </c>
      <c r="B37" t="s">
        <v>7</v>
      </c>
      <c r="C37">
        <v>5</v>
      </c>
      <c r="D37">
        <v>528</v>
      </c>
      <c r="E37">
        <v>0</v>
      </c>
      <c r="F37">
        <v>21</v>
      </c>
      <c r="G37">
        <v>104</v>
      </c>
      <c r="H37">
        <v>175</v>
      </c>
      <c r="I37">
        <v>0</v>
      </c>
      <c r="J37">
        <f t="shared" si="12"/>
        <v>300</v>
      </c>
      <c r="K37" s="16">
        <f t="shared" si="13"/>
        <v>0</v>
      </c>
      <c r="L37" s="16">
        <f t="shared" si="14"/>
        <v>7.0000000000000009</v>
      </c>
      <c r="M37" s="16">
        <f t="shared" si="15"/>
        <v>34.666666666666671</v>
      </c>
      <c r="N37" s="16">
        <f t="shared" si="16"/>
        <v>58.333333333333336</v>
      </c>
      <c r="O37" s="16">
        <f t="shared" si="17"/>
        <v>0</v>
      </c>
      <c r="P37" s="2">
        <v>0</v>
      </c>
      <c r="Q37" s="2">
        <v>86100</v>
      </c>
      <c r="R37" s="2">
        <v>426441</v>
      </c>
      <c r="S37" s="2">
        <v>717459</v>
      </c>
      <c r="T37" s="2">
        <v>0</v>
      </c>
      <c r="U37">
        <f t="shared" si="11"/>
        <v>1230000</v>
      </c>
      <c r="V37" s="1">
        <f t="shared" si="18"/>
        <v>0</v>
      </c>
      <c r="W37" s="1">
        <f t="shared" si="19"/>
        <v>7.0000000000000009</v>
      </c>
      <c r="X37" s="1">
        <f t="shared" si="20"/>
        <v>34.67</v>
      </c>
      <c r="Y37" s="1">
        <f t="shared" si="21"/>
        <v>58.330000000000005</v>
      </c>
      <c r="Z37" s="1">
        <f t="shared" si="22"/>
        <v>0</v>
      </c>
      <c r="AA37" s="2">
        <v>91</v>
      </c>
      <c r="AB37" s="2">
        <v>104</v>
      </c>
      <c r="AC37" s="1">
        <v>4.07</v>
      </c>
      <c r="AD37" s="2">
        <v>268</v>
      </c>
    </row>
    <row r="38" spans="1:30" x14ac:dyDescent="0.25">
      <c r="A38" t="s">
        <v>1</v>
      </c>
      <c r="B38" t="s">
        <v>7</v>
      </c>
      <c r="C38">
        <v>5</v>
      </c>
      <c r="D38">
        <v>529</v>
      </c>
      <c r="E38">
        <v>0</v>
      </c>
      <c r="F38">
        <v>6</v>
      </c>
      <c r="G38">
        <v>101</v>
      </c>
      <c r="H38">
        <v>193</v>
      </c>
      <c r="I38">
        <v>0</v>
      </c>
      <c r="J38">
        <f t="shared" si="12"/>
        <v>300</v>
      </c>
      <c r="K38" s="16">
        <f t="shared" si="13"/>
        <v>0</v>
      </c>
      <c r="L38" s="16">
        <f t="shared" si="14"/>
        <v>2</v>
      </c>
      <c r="M38" s="16">
        <f t="shared" si="15"/>
        <v>33.666666666666664</v>
      </c>
      <c r="N38" s="16">
        <f t="shared" si="16"/>
        <v>64.333333333333329</v>
      </c>
      <c r="O38" s="16">
        <f t="shared" si="17"/>
        <v>0</v>
      </c>
      <c r="P38" s="2">
        <v>0</v>
      </c>
      <c r="Q38" s="2">
        <v>14664</v>
      </c>
      <c r="R38" s="2">
        <v>246868</v>
      </c>
      <c r="S38" s="2">
        <v>471668</v>
      </c>
      <c r="T38" s="2">
        <v>0</v>
      </c>
      <c r="U38">
        <f t="shared" si="11"/>
        <v>733200</v>
      </c>
      <c r="V38" s="1">
        <f t="shared" si="18"/>
        <v>0</v>
      </c>
      <c r="W38" s="1">
        <f t="shared" si="19"/>
        <v>2</v>
      </c>
      <c r="X38" s="1">
        <f t="shared" si="20"/>
        <v>33.669939989088924</v>
      </c>
      <c r="Y38" s="1">
        <f t="shared" si="21"/>
        <v>64.330060010911069</v>
      </c>
      <c r="Z38" s="1">
        <f t="shared" si="22"/>
        <v>0</v>
      </c>
      <c r="AA38" s="2">
        <v>88</v>
      </c>
      <c r="AB38" s="2">
        <v>97</v>
      </c>
      <c r="AC38" s="1">
        <v>4.4800000000000004</v>
      </c>
      <c r="AD38" s="2">
        <v>261</v>
      </c>
    </row>
    <row r="39" spans="1:30" s="11" customFormat="1" x14ac:dyDescent="0.25">
      <c r="A39" s="11" t="s">
        <v>1</v>
      </c>
      <c r="B39" s="11" t="s">
        <v>7</v>
      </c>
      <c r="C39" s="11">
        <v>5</v>
      </c>
      <c r="D39" s="11">
        <v>530</v>
      </c>
      <c r="E39" s="11">
        <v>0</v>
      </c>
      <c r="F39" s="11">
        <v>19</v>
      </c>
      <c r="G39" s="11">
        <v>82</v>
      </c>
      <c r="H39" s="11">
        <v>199</v>
      </c>
      <c r="I39" s="11">
        <v>0</v>
      </c>
      <c r="J39" s="11">
        <f t="shared" si="12"/>
        <v>300</v>
      </c>
      <c r="K39" s="18">
        <f>E39/J39*100</f>
        <v>0</v>
      </c>
      <c r="L39" s="19">
        <f t="shared" si="14"/>
        <v>6.3333333333333339</v>
      </c>
      <c r="M39" s="18">
        <f t="shared" si="15"/>
        <v>27.333333333333332</v>
      </c>
      <c r="N39" s="18">
        <f t="shared" si="16"/>
        <v>66.333333333333329</v>
      </c>
      <c r="O39" s="18">
        <f t="shared" si="17"/>
        <v>0</v>
      </c>
      <c r="P39" s="12">
        <v>0</v>
      </c>
      <c r="Q39" s="14">
        <f>L39*U39/100</f>
        <v>53301.333333333343</v>
      </c>
      <c r="R39" s="12">
        <f>M39*U39/100</f>
        <v>230037.33333333331</v>
      </c>
      <c r="S39" s="12">
        <f>N39*U39/100</f>
        <v>558261.33333333326</v>
      </c>
      <c r="T39" s="12">
        <v>0</v>
      </c>
      <c r="U39" s="13">
        <v>841600</v>
      </c>
      <c r="V39" s="3">
        <f t="shared" si="18"/>
        <v>0</v>
      </c>
      <c r="W39" s="3">
        <f t="shared" si="19"/>
        <v>6.3333333333333339</v>
      </c>
      <c r="X39" s="3">
        <f t="shared" si="20"/>
        <v>27.333333333333332</v>
      </c>
      <c r="Y39" s="3">
        <f t="shared" si="21"/>
        <v>66.333333333333329</v>
      </c>
      <c r="Z39" s="3">
        <f t="shared" si="22"/>
        <v>0</v>
      </c>
      <c r="AA39" s="12">
        <v>83</v>
      </c>
      <c r="AB39" s="12">
        <v>94</v>
      </c>
      <c r="AC39" s="3">
        <v>4.53</v>
      </c>
      <c r="AD39" s="12">
        <v>238</v>
      </c>
    </row>
    <row r="40" spans="1:30" x14ac:dyDescent="0.25">
      <c r="A40" t="s">
        <v>1</v>
      </c>
      <c r="B40" t="s">
        <v>7</v>
      </c>
      <c r="C40">
        <v>5</v>
      </c>
      <c r="D40">
        <v>531</v>
      </c>
      <c r="E40">
        <v>0</v>
      </c>
      <c r="F40">
        <v>26</v>
      </c>
      <c r="G40">
        <v>105</v>
      </c>
      <c r="H40">
        <v>169</v>
      </c>
      <c r="I40">
        <v>0</v>
      </c>
      <c r="J40">
        <f t="shared" si="12"/>
        <v>300</v>
      </c>
      <c r="K40" s="16">
        <f t="shared" si="13"/>
        <v>0</v>
      </c>
      <c r="L40" s="16">
        <f t="shared" si="14"/>
        <v>8.6666666666666679</v>
      </c>
      <c r="M40" s="16">
        <f t="shared" si="15"/>
        <v>35</v>
      </c>
      <c r="N40" s="16">
        <f t="shared" si="16"/>
        <v>56.333333333333336</v>
      </c>
      <c r="O40" s="16">
        <f t="shared" si="17"/>
        <v>0</v>
      </c>
      <c r="P40" s="2">
        <v>0</v>
      </c>
      <c r="Q40" s="2">
        <v>50589</v>
      </c>
      <c r="R40" s="2">
        <v>204225</v>
      </c>
      <c r="S40" s="2">
        <v>328686</v>
      </c>
      <c r="T40" s="2">
        <v>0</v>
      </c>
      <c r="U40">
        <f t="shared" si="11"/>
        <v>583500</v>
      </c>
      <c r="V40" s="1">
        <f t="shared" si="18"/>
        <v>0</v>
      </c>
      <c r="W40" s="1">
        <f t="shared" si="19"/>
        <v>8.6699228791773777</v>
      </c>
      <c r="X40" s="1">
        <f t="shared" si="20"/>
        <v>35</v>
      </c>
      <c r="Y40" s="1">
        <f t="shared" si="21"/>
        <v>56.330077120822622</v>
      </c>
      <c r="Z40" s="1">
        <f t="shared" si="22"/>
        <v>0</v>
      </c>
      <c r="AA40" s="2">
        <v>84</v>
      </c>
      <c r="AB40" s="2">
        <v>86</v>
      </c>
      <c r="AC40" s="1">
        <v>3.54</v>
      </c>
      <c r="AD40" s="2">
        <v>221</v>
      </c>
    </row>
    <row r="41" spans="1:30" x14ac:dyDescent="0.25">
      <c r="A41" t="s">
        <v>1</v>
      </c>
      <c r="B41" t="s">
        <v>7</v>
      </c>
      <c r="C41">
        <v>5</v>
      </c>
      <c r="D41">
        <v>532</v>
      </c>
      <c r="E41">
        <v>0</v>
      </c>
      <c r="F41">
        <v>12</v>
      </c>
      <c r="G41">
        <v>91</v>
      </c>
      <c r="H41">
        <v>197</v>
      </c>
      <c r="I41">
        <v>0</v>
      </c>
      <c r="J41">
        <f t="shared" si="12"/>
        <v>300</v>
      </c>
      <c r="K41" s="16">
        <f t="shared" si="13"/>
        <v>0</v>
      </c>
      <c r="L41" s="16">
        <f t="shared" si="14"/>
        <v>4</v>
      </c>
      <c r="M41" s="16">
        <f t="shared" si="15"/>
        <v>30.333333333333336</v>
      </c>
      <c r="N41" s="16">
        <f t="shared" si="16"/>
        <v>65.666666666666657</v>
      </c>
      <c r="O41" s="16">
        <f t="shared" si="17"/>
        <v>0</v>
      </c>
      <c r="P41" s="2">
        <v>0</v>
      </c>
      <c r="Q41" s="2">
        <v>41176</v>
      </c>
      <c r="R41" s="2">
        <v>312217</v>
      </c>
      <c r="S41" s="2">
        <v>676007</v>
      </c>
      <c r="T41" s="2">
        <v>0</v>
      </c>
      <c r="U41">
        <f t="shared" si="11"/>
        <v>1029400</v>
      </c>
      <c r="V41" s="1">
        <f t="shared" si="18"/>
        <v>0</v>
      </c>
      <c r="W41" s="1">
        <f t="shared" si="19"/>
        <v>4</v>
      </c>
      <c r="X41" s="1">
        <f t="shared" si="20"/>
        <v>30.329998057120655</v>
      </c>
      <c r="Y41" s="1">
        <f t="shared" si="21"/>
        <v>65.670001942879352</v>
      </c>
      <c r="Z41" s="1">
        <f t="shared" si="22"/>
        <v>0</v>
      </c>
      <c r="AA41" s="2">
        <v>73</v>
      </c>
      <c r="AB41" s="2">
        <v>73</v>
      </c>
      <c r="AC41" s="1">
        <v>3.13</v>
      </c>
      <c r="AD41" s="2">
        <v>205</v>
      </c>
    </row>
    <row r="42" spans="1:30" x14ac:dyDescent="0.25">
      <c r="A42" t="s">
        <v>15</v>
      </c>
      <c r="B42" t="s">
        <v>3</v>
      </c>
      <c r="C42">
        <v>1</v>
      </c>
      <c r="D42">
        <v>121</v>
      </c>
      <c r="E42">
        <v>0</v>
      </c>
      <c r="F42">
        <v>5</v>
      </c>
      <c r="G42">
        <v>0</v>
      </c>
      <c r="H42">
        <v>295</v>
      </c>
      <c r="I42">
        <v>0</v>
      </c>
      <c r="J42">
        <f t="shared" si="12"/>
        <v>300</v>
      </c>
      <c r="K42" s="16">
        <f t="shared" si="13"/>
        <v>0</v>
      </c>
      <c r="L42" s="16">
        <f t="shared" si="14"/>
        <v>1.6666666666666667</v>
      </c>
      <c r="M42" s="16">
        <f t="shared" si="15"/>
        <v>0</v>
      </c>
      <c r="N42" s="16">
        <f t="shared" si="16"/>
        <v>98.333333333333329</v>
      </c>
      <c r="O42" s="16">
        <f t="shared" si="17"/>
        <v>0</v>
      </c>
      <c r="P42" s="2">
        <v>0</v>
      </c>
      <c r="Q42" s="2">
        <v>14187</v>
      </c>
      <c r="R42" s="2">
        <v>0</v>
      </c>
      <c r="S42" s="2">
        <v>835313</v>
      </c>
      <c r="T42" s="2">
        <v>0</v>
      </c>
      <c r="U42">
        <f t="shared" si="11"/>
        <v>849500</v>
      </c>
      <c r="V42" s="1">
        <f t="shared" si="18"/>
        <v>0</v>
      </c>
      <c r="W42" s="1">
        <f t="shared" si="19"/>
        <v>1.6700412007062977</v>
      </c>
      <c r="X42" s="1">
        <f t="shared" si="20"/>
        <v>0</v>
      </c>
      <c r="Y42" s="1">
        <f t="shared" si="21"/>
        <v>98.329958799293706</v>
      </c>
      <c r="Z42" s="1">
        <f t="shared" si="22"/>
        <v>0</v>
      </c>
      <c r="AA42" s="2">
        <v>55</v>
      </c>
      <c r="AB42" s="2">
        <v>37</v>
      </c>
      <c r="AC42" s="1">
        <v>3.21</v>
      </c>
      <c r="AD42" s="2">
        <v>118</v>
      </c>
    </row>
    <row r="43" spans="1:30" x14ac:dyDescent="0.25">
      <c r="A43" t="s">
        <v>15</v>
      </c>
      <c r="B43" t="s">
        <v>3</v>
      </c>
      <c r="C43">
        <v>1</v>
      </c>
      <c r="D43">
        <v>122</v>
      </c>
      <c r="E43">
        <v>0</v>
      </c>
      <c r="F43">
        <v>3</v>
      </c>
      <c r="G43">
        <v>1</v>
      </c>
      <c r="H43">
        <v>296</v>
      </c>
      <c r="I43">
        <v>0</v>
      </c>
      <c r="J43">
        <f t="shared" si="12"/>
        <v>300</v>
      </c>
      <c r="K43" s="16">
        <f t="shared" si="13"/>
        <v>0</v>
      </c>
      <c r="L43" s="16">
        <f t="shared" si="14"/>
        <v>1</v>
      </c>
      <c r="M43" s="16">
        <f t="shared" si="15"/>
        <v>0.33333333333333337</v>
      </c>
      <c r="N43" s="16">
        <f t="shared" si="16"/>
        <v>98.666666666666671</v>
      </c>
      <c r="O43" s="16">
        <f t="shared" si="17"/>
        <v>0</v>
      </c>
      <c r="P43" s="2">
        <v>0</v>
      </c>
      <c r="Q43" s="2">
        <v>8531</v>
      </c>
      <c r="R43" s="2">
        <v>2815</v>
      </c>
      <c r="S43" s="2">
        <v>841754</v>
      </c>
      <c r="T43" s="2">
        <v>0</v>
      </c>
      <c r="U43">
        <f t="shared" si="11"/>
        <v>853100</v>
      </c>
      <c r="V43" s="1">
        <f t="shared" si="18"/>
        <v>0</v>
      </c>
      <c r="W43" s="1">
        <f t="shared" si="19"/>
        <v>1</v>
      </c>
      <c r="X43" s="1">
        <f t="shared" si="20"/>
        <v>0.32997303950298912</v>
      </c>
      <c r="Y43" s="1">
        <f t="shared" si="21"/>
        <v>98.670026960497012</v>
      </c>
      <c r="Z43" s="1">
        <f t="shared" si="22"/>
        <v>0</v>
      </c>
      <c r="AA43" s="2">
        <v>55</v>
      </c>
      <c r="AB43" s="2">
        <v>29</v>
      </c>
      <c r="AC43" s="1">
        <v>2.79</v>
      </c>
      <c r="AD43" s="2">
        <v>108</v>
      </c>
    </row>
    <row r="44" spans="1:30" x14ac:dyDescent="0.25">
      <c r="A44" t="s">
        <v>15</v>
      </c>
      <c r="B44" t="s">
        <v>3</v>
      </c>
      <c r="C44">
        <v>1</v>
      </c>
      <c r="D44">
        <v>123</v>
      </c>
      <c r="E44">
        <v>0</v>
      </c>
      <c r="F44">
        <v>9</v>
      </c>
      <c r="G44">
        <v>6</v>
      </c>
      <c r="H44">
        <v>285</v>
      </c>
      <c r="I44">
        <v>0</v>
      </c>
      <c r="J44">
        <f t="shared" si="12"/>
        <v>300</v>
      </c>
      <c r="K44" s="16">
        <f t="shared" si="13"/>
        <v>0</v>
      </c>
      <c r="L44" s="16">
        <f t="shared" si="14"/>
        <v>3</v>
      </c>
      <c r="M44" s="16">
        <f t="shared" si="15"/>
        <v>2</v>
      </c>
      <c r="N44" s="16">
        <f t="shared" si="16"/>
        <v>95</v>
      </c>
      <c r="O44" s="16">
        <f t="shared" si="17"/>
        <v>0</v>
      </c>
      <c r="P44" s="2">
        <v>0</v>
      </c>
      <c r="Q44" s="2">
        <v>37584</v>
      </c>
      <c r="R44" s="2">
        <v>25056</v>
      </c>
      <c r="S44" s="2">
        <v>1190160</v>
      </c>
      <c r="T44" s="2">
        <v>0</v>
      </c>
      <c r="U44">
        <f t="shared" si="11"/>
        <v>1252800</v>
      </c>
      <c r="V44" s="1">
        <f t="shared" si="18"/>
        <v>0</v>
      </c>
      <c r="W44" s="1">
        <f t="shared" si="19"/>
        <v>3</v>
      </c>
      <c r="X44" s="1">
        <f t="shared" si="20"/>
        <v>2</v>
      </c>
      <c r="Y44" s="1">
        <f t="shared" si="21"/>
        <v>95</v>
      </c>
      <c r="Z44" s="1">
        <f t="shared" si="22"/>
        <v>0</v>
      </c>
      <c r="AA44" s="2">
        <v>45</v>
      </c>
      <c r="AB44" s="2">
        <v>33</v>
      </c>
      <c r="AC44" s="1">
        <v>3.35</v>
      </c>
      <c r="AD44" s="2">
        <v>93</v>
      </c>
    </row>
    <row r="45" spans="1:30" x14ac:dyDescent="0.25">
      <c r="A45" t="s">
        <v>15</v>
      </c>
      <c r="B45" t="s">
        <v>3</v>
      </c>
      <c r="C45">
        <v>1</v>
      </c>
      <c r="D45">
        <v>124</v>
      </c>
      <c r="E45">
        <v>0</v>
      </c>
      <c r="F45">
        <v>4</v>
      </c>
      <c r="G45">
        <v>5</v>
      </c>
      <c r="H45">
        <v>291</v>
      </c>
      <c r="I45">
        <v>0</v>
      </c>
      <c r="J45">
        <f t="shared" si="12"/>
        <v>300</v>
      </c>
      <c r="K45" s="16">
        <f t="shared" si="13"/>
        <v>0</v>
      </c>
      <c r="L45" s="16">
        <f t="shared" si="14"/>
        <v>1.3333333333333335</v>
      </c>
      <c r="M45" s="16">
        <f t="shared" si="15"/>
        <v>1.6666666666666667</v>
      </c>
      <c r="N45" s="16">
        <f t="shared" si="16"/>
        <v>97</v>
      </c>
      <c r="O45" s="16">
        <f t="shared" si="17"/>
        <v>0</v>
      </c>
      <c r="P45" s="2">
        <v>0</v>
      </c>
      <c r="Q45" s="2">
        <v>14093</v>
      </c>
      <c r="R45" s="2">
        <v>17695</v>
      </c>
      <c r="S45" s="2">
        <v>1027812</v>
      </c>
      <c r="T45" s="2">
        <v>0</v>
      </c>
      <c r="U45">
        <f t="shared" si="11"/>
        <v>1059600</v>
      </c>
      <c r="V45" s="1">
        <f t="shared" si="18"/>
        <v>0</v>
      </c>
      <c r="W45" s="1">
        <f t="shared" si="19"/>
        <v>1.3300302000755002</v>
      </c>
      <c r="X45" s="1">
        <f t="shared" si="20"/>
        <v>1.6699697999244998</v>
      </c>
      <c r="Y45" s="1">
        <f t="shared" si="21"/>
        <v>97</v>
      </c>
      <c r="Z45" s="1">
        <f t="shared" si="22"/>
        <v>0</v>
      </c>
      <c r="AA45" s="2">
        <v>39</v>
      </c>
      <c r="AB45" s="2">
        <v>25</v>
      </c>
      <c r="AC45" s="1">
        <v>2.67</v>
      </c>
      <c r="AD45" s="2">
        <v>119</v>
      </c>
    </row>
    <row r="46" spans="1:30" x14ac:dyDescent="0.25">
      <c r="A46" t="s">
        <v>15</v>
      </c>
      <c r="B46" t="s">
        <v>3</v>
      </c>
      <c r="C46">
        <v>1</v>
      </c>
      <c r="D46">
        <v>125</v>
      </c>
      <c r="E46">
        <v>0</v>
      </c>
      <c r="F46">
        <v>6</v>
      </c>
      <c r="G46">
        <v>0</v>
      </c>
      <c r="H46">
        <v>294</v>
      </c>
      <c r="I46">
        <v>0</v>
      </c>
      <c r="J46">
        <f t="shared" si="12"/>
        <v>300</v>
      </c>
      <c r="K46" s="16">
        <f t="shared" si="13"/>
        <v>0</v>
      </c>
      <c r="L46" s="16">
        <f t="shared" si="14"/>
        <v>2</v>
      </c>
      <c r="M46" s="16">
        <f t="shared" si="15"/>
        <v>0</v>
      </c>
      <c r="N46" s="16">
        <f t="shared" si="16"/>
        <v>98</v>
      </c>
      <c r="O46" s="16">
        <f t="shared" si="17"/>
        <v>0</v>
      </c>
      <c r="P46" s="2">
        <v>0</v>
      </c>
      <c r="Q46" s="2">
        <v>32410</v>
      </c>
      <c r="R46" s="2">
        <v>0</v>
      </c>
      <c r="S46" s="2">
        <v>1588090</v>
      </c>
      <c r="T46" s="2">
        <v>0</v>
      </c>
      <c r="U46">
        <f t="shared" si="11"/>
        <v>1620500</v>
      </c>
      <c r="V46" s="1">
        <f t="shared" si="18"/>
        <v>0</v>
      </c>
      <c r="W46" s="1">
        <f t="shared" si="19"/>
        <v>2</v>
      </c>
      <c r="X46" s="1">
        <f t="shared" si="20"/>
        <v>0</v>
      </c>
      <c r="Y46" s="1">
        <f t="shared" si="21"/>
        <v>98</v>
      </c>
      <c r="Z46" s="1">
        <f t="shared" si="22"/>
        <v>0</v>
      </c>
      <c r="AA46" s="2">
        <v>60</v>
      </c>
      <c r="AB46" s="2">
        <v>45</v>
      </c>
      <c r="AC46" s="1">
        <v>3.85</v>
      </c>
      <c r="AD46" s="2">
        <v>165</v>
      </c>
    </row>
    <row r="47" spans="1:30" s="11" customFormat="1" x14ac:dyDescent="0.25">
      <c r="A47" s="11" t="s">
        <v>15</v>
      </c>
      <c r="B47" s="11" t="s">
        <v>3</v>
      </c>
      <c r="C47" s="11">
        <v>1</v>
      </c>
      <c r="D47" s="11">
        <v>126</v>
      </c>
      <c r="E47" s="11">
        <v>0</v>
      </c>
      <c r="F47" s="11">
        <v>4</v>
      </c>
      <c r="G47" s="11">
        <v>2</v>
      </c>
      <c r="H47" s="11">
        <v>293</v>
      </c>
      <c r="I47" s="11">
        <v>1</v>
      </c>
      <c r="J47" s="11">
        <f t="shared" si="12"/>
        <v>300</v>
      </c>
      <c r="K47" s="18">
        <f t="shared" si="13"/>
        <v>0</v>
      </c>
      <c r="L47" s="18">
        <f t="shared" si="14"/>
        <v>1.3333333333333335</v>
      </c>
      <c r="M47" s="19">
        <f t="shared" si="15"/>
        <v>0.66666666666666674</v>
      </c>
      <c r="N47" s="19">
        <f t="shared" si="16"/>
        <v>97.666666666666671</v>
      </c>
      <c r="O47" s="18">
        <f t="shared" si="17"/>
        <v>0.33333333333333337</v>
      </c>
      <c r="P47" s="12">
        <v>0</v>
      </c>
      <c r="Q47" s="14">
        <f>L47*U47/100</f>
        <v>19232.000000000004</v>
      </c>
      <c r="R47" s="14">
        <f>M47*U47/100</f>
        <v>9616.0000000000018</v>
      </c>
      <c r="S47" s="14">
        <f>N47*U47/100</f>
        <v>1408744</v>
      </c>
      <c r="T47" s="14">
        <f>O47*U47/100</f>
        <v>4808.0000000000009</v>
      </c>
      <c r="U47" s="13">
        <v>1442400</v>
      </c>
      <c r="V47" s="3">
        <f t="shared" si="18"/>
        <v>0</v>
      </c>
      <c r="W47" s="3">
        <f t="shared" si="19"/>
        <v>1.3333333333333335</v>
      </c>
      <c r="X47" s="3">
        <f t="shared" si="20"/>
        <v>0.66666666666666674</v>
      </c>
      <c r="Y47" s="3">
        <f t="shared" si="21"/>
        <v>97.666666666666671</v>
      </c>
      <c r="Z47" s="3">
        <f t="shared" si="22"/>
        <v>0.33333333333333337</v>
      </c>
      <c r="AA47" s="12">
        <v>49</v>
      </c>
      <c r="AB47" s="12">
        <v>30</v>
      </c>
      <c r="AC47" s="3">
        <v>3.19</v>
      </c>
      <c r="AD47" s="12">
        <v>99</v>
      </c>
    </row>
    <row r="48" spans="1:30" x14ac:dyDescent="0.25">
      <c r="A48" t="s">
        <v>15</v>
      </c>
      <c r="B48" t="s">
        <v>3</v>
      </c>
      <c r="C48">
        <v>1</v>
      </c>
      <c r="D48">
        <v>127</v>
      </c>
      <c r="E48">
        <v>0</v>
      </c>
      <c r="F48">
        <v>0</v>
      </c>
      <c r="G48">
        <v>0</v>
      </c>
      <c r="H48">
        <v>300</v>
      </c>
      <c r="I48">
        <v>0</v>
      </c>
      <c r="J48">
        <f t="shared" si="12"/>
        <v>300</v>
      </c>
      <c r="K48" s="16">
        <f t="shared" si="13"/>
        <v>0</v>
      </c>
      <c r="L48" s="16">
        <f t="shared" si="14"/>
        <v>0</v>
      </c>
      <c r="M48" s="16">
        <f t="shared" si="15"/>
        <v>0</v>
      </c>
      <c r="N48" s="16">
        <f t="shared" si="16"/>
        <v>100</v>
      </c>
      <c r="O48" s="16">
        <f t="shared" si="17"/>
        <v>0</v>
      </c>
      <c r="P48" s="2">
        <v>0</v>
      </c>
      <c r="Q48" s="2">
        <v>0</v>
      </c>
      <c r="R48" s="2">
        <v>0</v>
      </c>
      <c r="S48" s="2">
        <v>1174000</v>
      </c>
      <c r="T48" s="2">
        <v>0</v>
      </c>
      <c r="U48">
        <f t="shared" si="11"/>
        <v>1174000</v>
      </c>
      <c r="V48" s="1">
        <f t="shared" si="18"/>
        <v>0</v>
      </c>
      <c r="W48" s="1">
        <f t="shared" si="19"/>
        <v>0</v>
      </c>
      <c r="X48" s="1">
        <f t="shared" si="20"/>
        <v>0</v>
      </c>
      <c r="Y48" s="1">
        <f t="shared" si="21"/>
        <v>100</v>
      </c>
      <c r="Z48" s="1">
        <f t="shared" si="22"/>
        <v>0</v>
      </c>
      <c r="AA48" s="2">
        <v>54</v>
      </c>
      <c r="AB48" s="2">
        <v>37</v>
      </c>
      <c r="AC48" s="1">
        <v>3.12</v>
      </c>
      <c r="AD48" s="2">
        <v>176</v>
      </c>
    </row>
    <row r="49" spans="1:30" x14ac:dyDescent="0.25">
      <c r="A49" t="s">
        <v>15</v>
      </c>
      <c r="B49" t="s">
        <v>3</v>
      </c>
      <c r="C49">
        <v>1</v>
      </c>
      <c r="D49">
        <v>128</v>
      </c>
      <c r="E49">
        <v>0</v>
      </c>
      <c r="F49">
        <v>9</v>
      </c>
      <c r="G49">
        <v>0</v>
      </c>
      <c r="H49">
        <v>291</v>
      </c>
      <c r="I49">
        <v>0</v>
      </c>
      <c r="J49">
        <f t="shared" si="12"/>
        <v>300</v>
      </c>
      <c r="K49" s="16">
        <f t="shared" si="13"/>
        <v>0</v>
      </c>
      <c r="L49" s="16">
        <f t="shared" si="14"/>
        <v>3</v>
      </c>
      <c r="M49" s="16">
        <f t="shared" si="15"/>
        <v>0</v>
      </c>
      <c r="N49" s="16">
        <f t="shared" si="16"/>
        <v>97</v>
      </c>
      <c r="O49" s="16">
        <f t="shared" si="17"/>
        <v>0</v>
      </c>
      <c r="P49" s="2">
        <v>0</v>
      </c>
      <c r="Q49" s="2">
        <v>38025</v>
      </c>
      <c r="R49" s="2">
        <v>0</v>
      </c>
      <c r="S49" s="2">
        <v>1229475</v>
      </c>
      <c r="T49" s="2">
        <v>0</v>
      </c>
      <c r="U49">
        <f t="shared" si="11"/>
        <v>1267500</v>
      </c>
      <c r="V49" s="1">
        <f t="shared" si="18"/>
        <v>0</v>
      </c>
      <c r="W49" s="1">
        <f t="shared" si="19"/>
        <v>3</v>
      </c>
      <c r="X49" s="1">
        <f t="shared" si="20"/>
        <v>0</v>
      </c>
      <c r="Y49" s="1">
        <f t="shared" si="21"/>
        <v>97</v>
      </c>
      <c r="Z49" s="1">
        <f t="shared" si="22"/>
        <v>0</v>
      </c>
      <c r="AA49" s="2">
        <v>48</v>
      </c>
      <c r="AB49" s="2">
        <v>34</v>
      </c>
      <c r="AC49" s="1">
        <v>2.89</v>
      </c>
      <c r="AD49" s="2">
        <v>155</v>
      </c>
    </row>
    <row r="50" spans="1:30" x14ac:dyDescent="0.25">
      <c r="A50" t="s">
        <v>15</v>
      </c>
      <c r="B50" t="s">
        <v>4</v>
      </c>
      <c r="C50">
        <v>2</v>
      </c>
      <c r="D50">
        <v>233</v>
      </c>
      <c r="E50">
        <v>0</v>
      </c>
      <c r="F50">
        <v>2</v>
      </c>
      <c r="G50">
        <v>34</v>
      </c>
      <c r="H50">
        <v>264</v>
      </c>
      <c r="I50">
        <v>0</v>
      </c>
      <c r="J50">
        <f t="shared" si="12"/>
        <v>300</v>
      </c>
      <c r="K50" s="16">
        <f t="shared" si="13"/>
        <v>0</v>
      </c>
      <c r="L50" s="16">
        <f t="shared" si="14"/>
        <v>0.66666666666666674</v>
      </c>
      <c r="M50" s="16">
        <f t="shared" si="15"/>
        <v>11.333333333333332</v>
      </c>
      <c r="N50" s="16">
        <f t="shared" si="16"/>
        <v>88</v>
      </c>
      <c r="O50" s="16">
        <f t="shared" si="17"/>
        <v>0</v>
      </c>
      <c r="P50" s="2">
        <v>0</v>
      </c>
      <c r="Q50" s="2">
        <v>8401</v>
      </c>
      <c r="R50" s="2">
        <v>142067</v>
      </c>
      <c r="S50" s="2">
        <v>1103432</v>
      </c>
      <c r="T50" s="2">
        <v>0</v>
      </c>
      <c r="U50">
        <f t="shared" si="11"/>
        <v>1253900</v>
      </c>
      <c r="V50" s="1">
        <f t="shared" si="18"/>
        <v>0</v>
      </c>
      <c r="W50" s="1">
        <f t="shared" si="19"/>
        <v>0.66998963234707709</v>
      </c>
      <c r="X50" s="1">
        <f t="shared" si="20"/>
        <v>11.330010367652923</v>
      </c>
      <c r="Y50" s="1">
        <f t="shared" si="21"/>
        <v>88</v>
      </c>
      <c r="Z50" s="1">
        <f t="shared" si="22"/>
        <v>0</v>
      </c>
      <c r="AA50" s="2">
        <v>63</v>
      </c>
      <c r="AB50" s="2">
        <v>69</v>
      </c>
      <c r="AC50" s="1">
        <v>3.52</v>
      </c>
      <c r="AD50" s="2">
        <v>255</v>
      </c>
    </row>
    <row r="51" spans="1:30" x14ac:dyDescent="0.25">
      <c r="A51" t="s">
        <v>15</v>
      </c>
      <c r="B51" t="s">
        <v>4</v>
      </c>
      <c r="C51">
        <v>2</v>
      </c>
      <c r="D51">
        <v>234</v>
      </c>
      <c r="E51">
        <v>0</v>
      </c>
      <c r="F51">
        <v>1</v>
      </c>
      <c r="G51">
        <v>26</v>
      </c>
      <c r="H51">
        <v>273</v>
      </c>
      <c r="I51">
        <v>0</v>
      </c>
      <c r="J51">
        <f t="shared" si="12"/>
        <v>300</v>
      </c>
      <c r="K51" s="16">
        <f t="shared" si="13"/>
        <v>0</v>
      </c>
      <c r="L51" s="16">
        <f t="shared" si="14"/>
        <v>0.33333333333333337</v>
      </c>
      <c r="M51" s="16">
        <f t="shared" si="15"/>
        <v>8.6666666666666679</v>
      </c>
      <c r="N51" s="16">
        <f t="shared" si="16"/>
        <v>91</v>
      </c>
      <c r="O51" s="16">
        <f t="shared" si="17"/>
        <v>0</v>
      </c>
      <c r="P51" s="2">
        <v>0</v>
      </c>
      <c r="Q51" s="2">
        <v>3705</v>
      </c>
      <c r="R51" s="2">
        <v>97329</v>
      </c>
      <c r="S51" s="2">
        <v>1021566</v>
      </c>
      <c r="T51" s="2">
        <v>0</v>
      </c>
      <c r="U51">
        <f t="shared" si="11"/>
        <v>1122600</v>
      </c>
      <c r="V51" s="1">
        <f t="shared" si="18"/>
        <v>0</v>
      </c>
      <c r="W51" s="1">
        <f t="shared" si="19"/>
        <v>0.33003741314804919</v>
      </c>
      <c r="X51" s="1">
        <f t="shared" si="20"/>
        <v>8.6699625868519501</v>
      </c>
      <c r="Y51" s="1">
        <f t="shared" si="21"/>
        <v>91</v>
      </c>
      <c r="Z51" s="1">
        <f t="shared" si="22"/>
        <v>0</v>
      </c>
      <c r="AA51" s="2">
        <v>57</v>
      </c>
      <c r="AB51" s="2">
        <v>122</v>
      </c>
      <c r="AC51" s="1">
        <v>4.1399999999999997</v>
      </c>
      <c r="AD51" s="2">
        <v>243</v>
      </c>
    </row>
    <row r="52" spans="1:30" x14ac:dyDescent="0.25">
      <c r="A52" t="s">
        <v>15</v>
      </c>
      <c r="B52" t="s">
        <v>4</v>
      </c>
      <c r="C52">
        <v>2</v>
      </c>
      <c r="D52">
        <v>235</v>
      </c>
      <c r="E52">
        <v>0</v>
      </c>
      <c r="F52">
        <v>0</v>
      </c>
      <c r="G52">
        <v>32</v>
      </c>
      <c r="H52">
        <v>268</v>
      </c>
      <c r="I52">
        <v>0</v>
      </c>
      <c r="J52">
        <f t="shared" si="12"/>
        <v>300</v>
      </c>
      <c r="K52" s="16">
        <f t="shared" si="13"/>
        <v>0</v>
      </c>
      <c r="L52" s="16">
        <f t="shared" si="14"/>
        <v>0</v>
      </c>
      <c r="M52" s="16">
        <f t="shared" si="15"/>
        <v>10.666666666666668</v>
      </c>
      <c r="N52" s="16">
        <f t="shared" si="16"/>
        <v>89.333333333333329</v>
      </c>
      <c r="O52" s="16">
        <f t="shared" si="17"/>
        <v>0</v>
      </c>
      <c r="P52" s="2">
        <v>0</v>
      </c>
      <c r="Q52" s="2">
        <v>0</v>
      </c>
      <c r="R52" s="2">
        <v>101344</v>
      </c>
      <c r="S52" s="2">
        <v>848456</v>
      </c>
      <c r="T52" s="2">
        <v>0</v>
      </c>
      <c r="U52">
        <f t="shared" si="11"/>
        <v>949800</v>
      </c>
      <c r="V52" s="1">
        <f t="shared" si="18"/>
        <v>0</v>
      </c>
      <c r="W52" s="1">
        <f t="shared" si="19"/>
        <v>0</v>
      </c>
      <c r="X52" s="1">
        <f t="shared" si="20"/>
        <v>10.670035797009897</v>
      </c>
      <c r="Y52" s="1">
        <f t="shared" si="21"/>
        <v>89.329964202990112</v>
      </c>
      <c r="Z52" s="1">
        <f t="shared" si="22"/>
        <v>0</v>
      </c>
      <c r="AA52" s="2">
        <v>49</v>
      </c>
      <c r="AB52" s="2">
        <v>62</v>
      </c>
      <c r="AC52" s="1">
        <v>2.7</v>
      </c>
      <c r="AD52" s="2">
        <v>232</v>
      </c>
    </row>
    <row r="53" spans="1:30" x14ac:dyDescent="0.25">
      <c r="A53" t="s">
        <v>15</v>
      </c>
      <c r="B53" t="s">
        <v>4</v>
      </c>
      <c r="C53">
        <v>2</v>
      </c>
      <c r="D53">
        <v>236</v>
      </c>
      <c r="E53">
        <v>0</v>
      </c>
      <c r="F53">
        <v>1</v>
      </c>
      <c r="G53">
        <v>19</v>
      </c>
      <c r="H53">
        <v>280</v>
      </c>
      <c r="I53">
        <v>0</v>
      </c>
      <c r="J53">
        <f t="shared" si="12"/>
        <v>300</v>
      </c>
      <c r="K53" s="16">
        <f t="shared" si="13"/>
        <v>0</v>
      </c>
      <c r="L53" s="16">
        <f t="shared" si="14"/>
        <v>0.33333333333333337</v>
      </c>
      <c r="M53" s="16">
        <f t="shared" si="15"/>
        <v>6.3333333333333339</v>
      </c>
      <c r="N53" s="16">
        <f t="shared" si="16"/>
        <v>93.333333333333329</v>
      </c>
      <c r="O53" s="16">
        <f t="shared" si="17"/>
        <v>0</v>
      </c>
      <c r="P53" s="2">
        <v>0</v>
      </c>
      <c r="Q53" s="2">
        <v>3623</v>
      </c>
      <c r="R53" s="2">
        <v>69497</v>
      </c>
      <c r="S53" s="2">
        <v>1024670</v>
      </c>
      <c r="T53" s="2">
        <v>0</v>
      </c>
      <c r="U53">
        <f t="shared" si="11"/>
        <v>1097790</v>
      </c>
      <c r="V53" s="1">
        <f t="shared" si="18"/>
        <v>0</v>
      </c>
      <c r="W53" s="1">
        <f t="shared" si="19"/>
        <v>0.33002668998624513</v>
      </c>
      <c r="X53" s="1">
        <f t="shared" si="20"/>
        <v>6.3306278978675339</v>
      </c>
      <c r="Y53" s="1">
        <f t="shared" si="21"/>
        <v>93.33934541214623</v>
      </c>
      <c r="Z53" s="1">
        <f t="shared" si="22"/>
        <v>0</v>
      </c>
      <c r="AA53" s="2">
        <v>63</v>
      </c>
      <c r="AB53" s="2">
        <v>57</v>
      </c>
      <c r="AC53" s="1">
        <v>2.9</v>
      </c>
      <c r="AD53" s="2">
        <v>217</v>
      </c>
    </row>
    <row r="54" spans="1:30" x14ac:dyDescent="0.25">
      <c r="A54" t="s">
        <v>15</v>
      </c>
      <c r="B54" t="s">
        <v>4</v>
      </c>
      <c r="C54">
        <v>2</v>
      </c>
      <c r="D54">
        <v>237</v>
      </c>
      <c r="E54">
        <v>0</v>
      </c>
      <c r="F54">
        <v>0</v>
      </c>
      <c r="G54">
        <v>16</v>
      </c>
      <c r="H54">
        <v>284</v>
      </c>
      <c r="I54">
        <v>0</v>
      </c>
      <c r="J54">
        <f t="shared" si="12"/>
        <v>300</v>
      </c>
      <c r="K54" s="16">
        <f t="shared" si="13"/>
        <v>0</v>
      </c>
      <c r="L54" s="16">
        <f t="shared" si="14"/>
        <v>0</v>
      </c>
      <c r="M54" s="16">
        <f t="shared" si="15"/>
        <v>5.3333333333333339</v>
      </c>
      <c r="N54" s="16">
        <f t="shared" si="16"/>
        <v>94.666666666666671</v>
      </c>
      <c r="O54" s="16">
        <f t="shared" si="17"/>
        <v>0</v>
      </c>
      <c r="P54" s="2">
        <v>0</v>
      </c>
      <c r="Q54" s="2">
        <v>0</v>
      </c>
      <c r="R54" s="2">
        <v>49132</v>
      </c>
      <c r="S54" s="2">
        <v>872668</v>
      </c>
      <c r="T54" s="2">
        <v>0</v>
      </c>
      <c r="U54">
        <f t="shared" si="11"/>
        <v>921800</v>
      </c>
      <c r="V54" s="1">
        <f t="shared" si="18"/>
        <v>0</v>
      </c>
      <c r="W54" s="1">
        <f t="shared" si="19"/>
        <v>0</v>
      </c>
      <c r="X54" s="1">
        <f t="shared" si="20"/>
        <v>5.3300065090041224</v>
      </c>
      <c r="Y54" s="1">
        <f t="shared" si="21"/>
        <v>94.669993490995878</v>
      </c>
      <c r="Z54" s="1">
        <f t="shared" si="22"/>
        <v>0</v>
      </c>
      <c r="AA54" s="2">
        <v>55</v>
      </c>
      <c r="AB54" s="2">
        <v>62</v>
      </c>
      <c r="AC54" s="1">
        <v>3.74</v>
      </c>
      <c r="AD54" s="2">
        <v>223</v>
      </c>
    </row>
    <row r="55" spans="1:30" x14ac:dyDescent="0.25">
      <c r="A55" t="s">
        <v>15</v>
      </c>
      <c r="B55" t="s">
        <v>4</v>
      </c>
      <c r="C55">
        <v>2</v>
      </c>
      <c r="D55">
        <v>238</v>
      </c>
      <c r="E55">
        <v>0</v>
      </c>
      <c r="F55">
        <v>0</v>
      </c>
      <c r="G55">
        <v>18</v>
      </c>
      <c r="H55">
        <v>282</v>
      </c>
      <c r="I55">
        <v>0</v>
      </c>
      <c r="J55">
        <f t="shared" si="12"/>
        <v>300</v>
      </c>
      <c r="K55" s="16">
        <f t="shared" si="13"/>
        <v>0</v>
      </c>
      <c r="L55" s="16">
        <f t="shared" si="14"/>
        <v>0</v>
      </c>
      <c r="M55" s="16">
        <f t="shared" si="15"/>
        <v>6</v>
      </c>
      <c r="N55" s="16">
        <f t="shared" si="16"/>
        <v>94</v>
      </c>
      <c r="O55" s="16">
        <f t="shared" si="17"/>
        <v>0</v>
      </c>
      <c r="P55" s="2">
        <v>0</v>
      </c>
      <c r="Q55" s="2">
        <v>0</v>
      </c>
      <c r="R55" s="2">
        <v>63270</v>
      </c>
      <c r="S55" s="2">
        <v>991230</v>
      </c>
      <c r="T55" s="2">
        <v>0</v>
      </c>
      <c r="U55">
        <f t="shared" si="11"/>
        <v>1054500</v>
      </c>
      <c r="V55" s="1">
        <f t="shared" si="18"/>
        <v>0</v>
      </c>
      <c r="W55" s="1">
        <f t="shared" si="19"/>
        <v>0</v>
      </c>
      <c r="X55" s="1">
        <f t="shared" si="20"/>
        <v>6</v>
      </c>
      <c r="Y55" s="1">
        <f t="shared" si="21"/>
        <v>94</v>
      </c>
      <c r="Z55" s="1">
        <f t="shared" si="22"/>
        <v>0</v>
      </c>
      <c r="AA55" s="2">
        <v>53</v>
      </c>
      <c r="AB55" s="2">
        <v>59</v>
      </c>
      <c r="AC55" s="1">
        <v>3.28</v>
      </c>
      <c r="AD55" s="2">
        <v>223</v>
      </c>
    </row>
    <row r="56" spans="1:30" x14ac:dyDescent="0.25">
      <c r="A56" t="s">
        <v>15</v>
      </c>
      <c r="B56" t="s">
        <v>4</v>
      </c>
      <c r="C56">
        <v>2</v>
      </c>
      <c r="D56">
        <v>239</v>
      </c>
      <c r="E56">
        <v>0</v>
      </c>
      <c r="F56">
        <v>0</v>
      </c>
      <c r="G56">
        <v>60</v>
      </c>
      <c r="H56">
        <v>240</v>
      </c>
      <c r="I56">
        <v>0</v>
      </c>
      <c r="J56">
        <f t="shared" si="12"/>
        <v>300</v>
      </c>
      <c r="K56" s="16">
        <f t="shared" si="13"/>
        <v>0</v>
      </c>
      <c r="L56" s="16">
        <f t="shared" si="14"/>
        <v>0</v>
      </c>
      <c r="M56" s="16">
        <f t="shared" si="15"/>
        <v>20</v>
      </c>
      <c r="N56" s="16">
        <f t="shared" si="16"/>
        <v>80</v>
      </c>
      <c r="O56" s="16">
        <f t="shared" si="17"/>
        <v>0</v>
      </c>
      <c r="P56" s="2">
        <v>0</v>
      </c>
      <c r="Q56" s="2">
        <v>0</v>
      </c>
      <c r="R56" s="2">
        <v>234180</v>
      </c>
      <c r="S56" s="2">
        <v>936720</v>
      </c>
      <c r="T56" s="2">
        <v>0</v>
      </c>
      <c r="U56">
        <f t="shared" si="11"/>
        <v>1170900</v>
      </c>
      <c r="V56" s="1">
        <f t="shared" si="18"/>
        <v>0</v>
      </c>
      <c r="W56" s="1">
        <f t="shared" si="19"/>
        <v>0</v>
      </c>
      <c r="X56" s="1">
        <f t="shared" si="20"/>
        <v>20</v>
      </c>
      <c r="Y56" s="1">
        <f t="shared" si="21"/>
        <v>80</v>
      </c>
      <c r="Z56" s="1">
        <f t="shared" si="22"/>
        <v>0</v>
      </c>
      <c r="AA56" s="2">
        <v>53</v>
      </c>
      <c r="AB56" s="2">
        <v>63</v>
      </c>
      <c r="AC56" s="1">
        <v>3.41</v>
      </c>
      <c r="AD56" s="2">
        <v>196</v>
      </c>
    </row>
    <row r="57" spans="1:30" x14ac:dyDescent="0.25">
      <c r="A57" t="s">
        <v>15</v>
      </c>
      <c r="B57" t="s">
        <v>4</v>
      </c>
      <c r="C57">
        <v>2</v>
      </c>
      <c r="D57">
        <v>240</v>
      </c>
      <c r="E57">
        <v>0</v>
      </c>
      <c r="F57">
        <v>0</v>
      </c>
      <c r="G57">
        <v>34</v>
      </c>
      <c r="H57">
        <v>266</v>
      </c>
      <c r="I57">
        <v>0</v>
      </c>
      <c r="J57">
        <f t="shared" si="12"/>
        <v>300</v>
      </c>
      <c r="K57" s="16">
        <f t="shared" si="13"/>
        <v>0</v>
      </c>
      <c r="L57" s="16">
        <f t="shared" si="14"/>
        <v>0</v>
      </c>
      <c r="M57" s="16">
        <f t="shared" si="15"/>
        <v>11.333333333333332</v>
      </c>
      <c r="N57" s="16">
        <f t="shared" si="16"/>
        <v>88.666666666666671</v>
      </c>
      <c r="O57" s="16">
        <f t="shared" si="17"/>
        <v>0</v>
      </c>
      <c r="P57" s="2">
        <v>0</v>
      </c>
      <c r="Q57" s="2">
        <v>0</v>
      </c>
      <c r="R57" s="2">
        <v>125774</v>
      </c>
      <c r="S57" s="2">
        <v>984326</v>
      </c>
      <c r="T57" s="2">
        <v>0</v>
      </c>
      <c r="U57">
        <f t="shared" si="11"/>
        <v>1110100</v>
      </c>
      <c r="V57" s="1">
        <f t="shared" si="18"/>
        <v>0</v>
      </c>
      <c r="W57" s="1">
        <f t="shared" si="19"/>
        <v>0</v>
      </c>
      <c r="X57" s="1">
        <f t="shared" si="20"/>
        <v>11.329970272948383</v>
      </c>
      <c r="Y57" s="1">
        <f t="shared" si="21"/>
        <v>88.670029727051613</v>
      </c>
      <c r="Z57" s="1">
        <f t="shared" si="22"/>
        <v>0</v>
      </c>
      <c r="AA57" s="2">
        <v>52</v>
      </c>
      <c r="AB57" s="2">
        <v>57</v>
      </c>
      <c r="AC57" s="1">
        <v>2.86</v>
      </c>
      <c r="AD57" s="2">
        <v>193</v>
      </c>
    </row>
    <row r="58" spans="1:30" x14ac:dyDescent="0.25">
      <c r="A58" t="s">
        <v>15</v>
      </c>
      <c r="B58" t="s">
        <v>5</v>
      </c>
      <c r="C58">
        <v>3</v>
      </c>
      <c r="D58">
        <v>333</v>
      </c>
      <c r="E58">
        <v>0</v>
      </c>
      <c r="F58">
        <v>0</v>
      </c>
      <c r="G58">
        <v>24</v>
      </c>
      <c r="H58">
        <v>276</v>
      </c>
      <c r="I58">
        <v>0</v>
      </c>
      <c r="J58">
        <f t="shared" si="12"/>
        <v>300</v>
      </c>
      <c r="K58" s="16">
        <f t="shared" si="13"/>
        <v>0</v>
      </c>
      <c r="L58" s="16">
        <f t="shared" si="14"/>
        <v>0</v>
      </c>
      <c r="M58" s="16">
        <f t="shared" si="15"/>
        <v>8</v>
      </c>
      <c r="N58" s="16">
        <f t="shared" si="16"/>
        <v>92</v>
      </c>
      <c r="O58" s="16">
        <f t="shared" si="17"/>
        <v>0</v>
      </c>
      <c r="P58" s="2">
        <v>0</v>
      </c>
      <c r="Q58" s="2">
        <v>0</v>
      </c>
      <c r="R58" s="2">
        <v>118152</v>
      </c>
      <c r="S58" s="2">
        <v>1358748</v>
      </c>
      <c r="T58" s="2">
        <v>0</v>
      </c>
      <c r="U58">
        <f t="shared" si="11"/>
        <v>1476900</v>
      </c>
      <c r="V58" s="1">
        <f t="shared" si="18"/>
        <v>0</v>
      </c>
      <c r="W58" s="1">
        <f t="shared" si="19"/>
        <v>0</v>
      </c>
      <c r="X58" s="1">
        <f t="shared" si="20"/>
        <v>8</v>
      </c>
      <c r="Y58" s="1">
        <f t="shared" si="21"/>
        <v>92</v>
      </c>
      <c r="Z58" s="1">
        <f t="shared" si="22"/>
        <v>0</v>
      </c>
      <c r="AA58" s="2">
        <v>39</v>
      </c>
      <c r="AB58" s="2">
        <v>46</v>
      </c>
      <c r="AC58" s="1">
        <v>3.34</v>
      </c>
      <c r="AD58" s="2">
        <v>181</v>
      </c>
    </row>
    <row r="59" spans="1:30" x14ac:dyDescent="0.25">
      <c r="A59" t="s">
        <v>15</v>
      </c>
      <c r="B59" t="s">
        <v>5</v>
      </c>
      <c r="C59">
        <v>3</v>
      </c>
      <c r="D59">
        <v>334</v>
      </c>
      <c r="E59">
        <v>0</v>
      </c>
      <c r="F59">
        <v>0</v>
      </c>
      <c r="G59">
        <v>6</v>
      </c>
      <c r="H59">
        <v>294</v>
      </c>
      <c r="I59">
        <v>0</v>
      </c>
      <c r="J59">
        <f t="shared" si="12"/>
        <v>300</v>
      </c>
      <c r="K59" s="16">
        <f t="shared" si="13"/>
        <v>0</v>
      </c>
      <c r="L59" s="16">
        <f t="shared" si="14"/>
        <v>0</v>
      </c>
      <c r="M59" s="16">
        <f t="shared" si="15"/>
        <v>2</v>
      </c>
      <c r="N59" s="16">
        <f t="shared" si="16"/>
        <v>98</v>
      </c>
      <c r="O59" s="16">
        <f t="shared" si="17"/>
        <v>0</v>
      </c>
      <c r="P59" s="2">
        <v>0</v>
      </c>
      <c r="Q59" s="2">
        <v>0</v>
      </c>
      <c r="R59" s="2">
        <v>18884</v>
      </c>
      <c r="S59" s="2">
        <v>925316</v>
      </c>
      <c r="T59" s="2">
        <v>0</v>
      </c>
      <c r="U59">
        <f t="shared" si="11"/>
        <v>944200</v>
      </c>
      <c r="V59" s="1">
        <f t="shared" si="18"/>
        <v>0</v>
      </c>
      <c r="W59" s="1">
        <f t="shared" si="19"/>
        <v>0</v>
      </c>
      <c r="X59" s="1">
        <f t="shared" si="20"/>
        <v>2</v>
      </c>
      <c r="Y59" s="1">
        <f t="shared" si="21"/>
        <v>98</v>
      </c>
      <c r="Z59" s="1">
        <f t="shared" si="22"/>
        <v>0</v>
      </c>
      <c r="AA59" s="2">
        <v>48</v>
      </c>
      <c r="AB59" s="2">
        <v>44</v>
      </c>
      <c r="AC59" s="1">
        <v>3.56</v>
      </c>
      <c r="AD59" s="2">
        <v>175</v>
      </c>
    </row>
    <row r="60" spans="1:30" x14ac:dyDescent="0.25">
      <c r="A60" t="s">
        <v>15</v>
      </c>
      <c r="B60" t="s">
        <v>5</v>
      </c>
      <c r="C60">
        <v>3</v>
      </c>
      <c r="D60">
        <v>335</v>
      </c>
      <c r="E60">
        <v>0</v>
      </c>
      <c r="F60">
        <v>0</v>
      </c>
      <c r="G60">
        <v>4</v>
      </c>
      <c r="H60">
        <v>296</v>
      </c>
      <c r="I60">
        <v>0</v>
      </c>
      <c r="J60">
        <f t="shared" si="12"/>
        <v>300</v>
      </c>
      <c r="K60" s="16">
        <f t="shared" si="13"/>
        <v>0</v>
      </c>
      <c r="L60" s="16">
        <f t="shared" si="14"/>
        <v>0</v>
      </c>
      <c r="M60" s="16">
        <f t="shared" si="15"/>
        <v>1.3333333333333335</v>
      </c>
      <c r="N60" s="16">
        <f t="shared" si="16"/>
        <v>98.666666666666671</v>
      </c>
      <c r="O60" s="16">
        <f t="shared" si="17"/>
        <v>0</v>
      </c>
      <c r="P60" s="2">
        <v>0</v>
      </c>
      <c r="Q60" s="2">
        <v>0</v>
      </c>
      <c r="R60" s="2">
        <v>15044</v>
      </c>
      <c r="S60" s="2">
        <v>1116056</v>
      </c>
      <c r="T60" s="2">
        <v>0</v>
      </c>
      <c r="U60">
        <f t="shared" si="11"/>
        <v>1131100</v>
      </c>
      <c r="V60" s="1">
        <f t="shared" si="18"/>
        <v>0</v>
      </c>
      <c r="W60" s="1">
        <f t="shared" si="19"/>
        <v>0</v>
      </c>
      <c r="X60" s="1">
        <f t="shared" si="20"/>
        <v>1.3300327115197594</v>
      </c>
      <c r="Y60" s="1">
        <f t="shared" si="21"/>
        <v>98.669967288480237</v>
      </c>
      <c r="Z60" s="1">
        <f t="shared" si="22"/>
        <v>0</v>
      </c>
      <c r="AA60" s="2">
        <v>50</v>
      </c>
      <c r="AB60" s="2">
        <v>48</v>
      </c>
      <c r="AC60" s="1">
        <v>3.84</v>
      </c>
      <c r="AD60" s="2">
        <v>196</v>
      </c>
    </row>
    <row r="61" spans="1:30" x14ac:dyDescent="0.25">
      <c r="A61" t="s">
        <v>15</v>
      </c>
      <c r="B61" t="s">
        <v>5</v>
      </c>
      <c r="C61">
        <v>3</v>
      </c>
      <c r="D61">
        <v>336</v>
      </c>
      <c r="E61">
        <v>0</v>
      </c>
      <c r="F61">
        <v>0</v>
      </c>
      <c r="G61">
        <v>4</v>
      </c>
      <c r="H61">
        <v>296</v>
      </c>
      <c r="I61">
        <v>0</v>
      </c>
      <c r="J61">
        <f t="shared" si="12"/>
        <v>300</v>
      </c>
      <c r="K61" s="16">
        <f t="shared" si="13"/>
        <v>0</v>
      </c>
      <c r="L61" s="16">
        <f t="shared" si="14"/>
        <v>0</v>
      </c>
      <c r="M61" s="16">
        <f t="shared" si="15"/>
        <v>1.3333333333333335</v>
      </c>
      <c r="N61" s="16">
        <f t="shared" si="16"/>
        <v>98.666666666666671</v>
      </c>
      <c r="O61" s="16">
        <f t="shared" si="17"/>
        <v>0</v>
      </c>
      <c r="P61" s="2">
        <v>0</v>
      </c>
      <c r="Q61" s="2">
        <v>0</v>
      </c>
      <c r="R61" s="2">
        <v>10685</v>
      </c>
      <c r="S61" s="2">
        <v>792715</v>
      </c>
      <c r="T61" s="2">
        <v>0</v>
      </c>
      <c r="U61">
        <f t="shared" si="11"/>
        <v>803400</v>
      </c>
      <c r="V61" s="1">
        <f t="shared" si="18"/>
        <v>0</v>
      </c>
      <c r="W61" s="1">
        <f t="shared" si="19"/>
        <v>0</v>
      </c>
      <c r="X61" s="1">
        <f t="shared" si="20"/>
        <v>1.3299726163803833</v>
      </c>
      <c r="Y61" s="1">
        <f t="shared" si="21"/>
        <v>98.670027383619612</v>
      </c>
      <c r="Z61" s="1">
        <f t="shared" si="22"/>
        <v>0</v>
      </c>
      <c r="AA61" s="2">
        <v>51</v>
      </c>
      <c r="AB61" s="2">
        <v>44</v>
      </c>
      <c r="AC61" s="1">
        <v>3.11</v>
      </c>
      <c r="AD61" s="2">
        <v>168</v>
      </c>
    </row>
    <row r="62" spans="1:30" x14ac:dyDescent="0.25">
      <c r="A62" t="s">
        <v>15</v>
      </c>
      <c r="B62" t="s">
        <v>5</v>
      </c>
      <c r="C62">
        <v>3</v>
      </c>
      <c r="D62">
        <v>337</v>
      </c>
      <c r="E62">
        <v>0</v>
      </c>
      <c r="F62">
        <v>0</v>
      </c>
      <c r="G62">
        <v>5</v>
      </c>
      <c r="H62">
        <v>295</v>
      </c>
      <c r="I62">
        <v>0</v>
      </c>
      <c r="J62">
        <f t="shared" si="12"/>
        <v>300</v>
      </c>
      <c r="K62" s="16">
        <f t="shared" si="13"/>
        <v>0</v>
      </c>
      <c r="L62" s="16">
        <f t="shared" si="14"/>
        <v>0</v>
      </c>
      <c r="M62" s="16">
        <f t="shared" si="15"/>
        <v>1.6666666666666667</v>
      </c>
      <c r="N62" s="16">
        <f t="shared" si="16"/>
        <v>98.333333333333329</v>
      </c>
      <c r="O62" s="16">
        <f t="shared" si="17"/>
        <v>0</v>
      </c>
      <c r="P62" s="2">
        <v>0</v>
      </c>
      <c r="Q62" s="2">
        <v>0</v>
      </c>
      <c r="R62" s="2">
        <v>15563</v>
      </c>
      <c r="S62" s="2">
        <v>916337</v>
      </c>
      <c r="T62" s="2">
        <v>0</v>
      </c>
      <c r="U62">
        <f t="shared" si="11"/>
        <v>931900</v>
      </c>
      <c r="V62" s="1">
        <f t="shared" si="18"/>
        <v>0</v>
      </c>
      <c r="W62" s="1">
        <f t="shared" si="19"/>
        <v>0</v>
      </c>
      <c r="X62" s="1">
        <f t="shared" si="20"/>
        <v>1.6700289730657796</v>
      </c>
      <c r="Y62" s="1">
        <f t="shared" si="21"/>
        <v>98.329971026934217</v>
      </c>
      <c r="Z62" s="1">
        <f t="shared" si="22"/>
        <v>0</v>
      </c>
      <c r="AA62" s="2">
        <v>56</v>
      </c>
      <c r="AB62" s="2">
        <v>51</v>
      </c>
      <c r="AC62" s="1">
        <v>3.4</v>
      </c>
      <c r="AD62" s="2">
        <v>181</v>
      </c>
    </row>
    <row r="63" spans="1:30" x14ac:dyDescent="0.25">
      <c r="A63" t="s">
        <v>15</v>
      </c>
      <c r="B63" t="s">
        <v>5</v>
      </c>
      <c r="C63">
        <v>3</v>
      </c>
      <c r="D63">
        <v>338</v>
      </c>
      <c r="E63">
        <v>0</v>
      </c>
      <c r="F63">
        <v>0</v>
      </c>
      <c r="G63">
        <v>21</v>
      </c>
      <c r="H63">
        <v>279</v>
      </c>
      <c r="I63">
        <v>0</v>
      </c>
      <c r="J63">
        <f t="shared" si="12"/>
        <v>300</v>
      </c>
      <c r="K63" s="16">
        <f t="shared" si="13"/>
        <v>0</v>
      </c>
      <c r="L63" s="16">
        <f t="shared" si="14"/>
        <v>0</v>
      </c>
      <c r="M63" s="16">
        <f t="shared" si="15"/>
        <v>7.0000000000000009</v>
      </c>
      <c r="N63" s="16">
        <f t="shared" si="16"/>
        <v>93</v>
      </c>
      <c r="O63" s="16">
        <f t="shared" si="17"/>
        <v>0</v>
      </c>
      <c r="P63" s="2">
        <v>0</v>
      </c>
      <c r="Q63" s="2">
        <v>0</v>
      </c>
      <c r="R63" s="2">
        <v>86226</v>
      </c>
      <c r="S63" s="2">
        <v>1145574</v>
      </c>
      <c r="T63" s="2">
        <v>0</v>
      </c>
      <c r="U63">
        <f t="shared" si="11"/>
        <v>1231800</v>
      </c>
      <c r="V63" s="1">
        <f t="shared" si="18"/>
        <v>0</v>
      </c>
      <c r="W63" s="1">
        <f t="shared" si="19"/>
        <v>0</v>
      </c>
      <c r="X63" s="1">
        <f t="shared" si="20"/>
        <v>7.0000000000000009</v>
      </c>
      <c r="Y63" s="1">
        <f t="shared" si="21"/>
        <v>93</v>
      </c>
      <c r="Z63" s="1">
        <f t="shared" si="22"/>
        <v>0</v>
      </c>
      <c r="AA63" s="2">
        <v>10</v>
      </c>
      <c r="AB63" s="2">
        <v>47</v>
      </c>
      <c r="AC63" s="1">
        <v>3.11</v>
      </c>
      <c r="AD63" s="2">
        <v>207</v>
      </c>
    </row>
    <row r="64" spans="1:30" x14ac:dyDescent="0.25">
      <c r="A64" t="s">
        <v>15</v>
      </c>
      <c r="B64" t="s">
        <v>5</v>
      </c>
      <c r="C64">
        <v>3</v>
      </c>
      <c r="D64">
        <v>339</v>
      </c>
      <c r="E64">
        <v>0</v>
      </c>
      <c r="F64">
        <v>0</v>
      </c>
      <c r="G64">
        <v>0</v>
      </c>
      <c r="H64">
        <v>300</v>
      </c>
      <c r="I64">
        <v>0</v>
      </c>
      <c r="J64">
        <f t="shared" si="12"/>
        <v>300</v>
      </c>
      <c r="K64" s="16">
        <f t="shared" si="13"/>
        <v>0</v>
      </c>
      <c r="L64" s="16">
        <f t="shared" si="14"/>
        <v>0</v>
      </c>
      <c r="M64" s="16">
        <f t="shared" si="15"/>
        <v>0</v>
      </c>
      <c r="N64" s="16">
        <f t="shared" si="16"/>
        <v>100</v>
      </c>
      <c r="O64" s="16">
        <f t="shared" si="17"/>
        <v>0</v>
      </c>
      <c r="P64" s="2">
        <v>0</v>
      </c>
      <c r="Q64" s="2">
        <v>0</v>
      </c>
      <c r="R64" s="2">
        <v>0</v>
      </c>
      <c r="S64" s="2">
        <v>1532600</v>
      </c>
      <c r="T64" s="2">
        <v>0</v>
      </c>
      <c r="U64">
        <f t="shared" si="11"/>
        <v>1532600</v>
      </c>
      <c r="V64" s="1">
        <f t="shared" si="18"/>
        <v>0</v>
      </c>
      <c r="W64" s="1">
        <f t="shared" si="19"/>
        <v>0</v>
      </c>
      <c r="X64" s="1">
        <f t="shared" si="20"/>
        <v>0</v>
      </c>
      <c r="Y64" s="1">
        <f t="shared" si="21"/>
        <v>100</v>
      </c>
      <c r="Z64" s="1">
        <f t="shared" si="22"/>
        <v>0</v>
      </c>
      <c r="AA64" s="2">
        <v>41</v>
      </c>
      <c r="AB64" s="2">
        <v>42</v>
      </c>
      <c r="AC64" s="1">
        <v>3.35</v>
      </c>
      <c r="AD64" s="2">
        <v>158</v>
      </c>
    </row>
    <row r="65" spans="1:46" x14ac:dyDescent="0.25">
      <c r="A65" t="s">
        <v>15</v>
      </c>
      <c r="B65" t="s">
        <v>5</v>
      </c>
      <c r="C65">
        <v>3</v>
      </c>
      <c r="D65">
        <v>340</v>
      </c>
      <c r="E65">
        <v>0</v>
      </c>
      <c r="F65">
        <v>0</v>
      </c>
      <c r="G65">
        <v>7</v>
      </c>
      <c r="H65">
        <v>293</v>
      </c>
      <c r="I65">
        <v>0</v>
      </c>
      <c r="J65">
        <f t="shared" si="12"/>
        <v>300</v>
      </c>
      <c r="K65" s="16">
        <f t="shared" si="13"/>
        <v>0</v>
      </c>
      <c r="L65" s="16">
        <f t="shared" si="14"/>
        <v>0</v>
      </c>
      <c r="M65" s="16">
        <f t="shared" si="15"/>
        <v>2.3333333333333335</v>
      </c>
      <c r="N65" s="16">
        <f t="shared" si="16"/>
        <v>97.666666666666671</v>
      </c>
      <c r="O65" s="16">
        <f t="shared" si="17"/>
        <v>0</v>
      </c>
      <c r="P65" s="2">
        <v>0</v>
      </c>
      <c r="Q65" s="2">
        <v>0</v>
      </c>
      <c r="R65" s="2">
        <v>29104</v>
      </c>
      <c r="S65" s="2">
        <v>1219996</v>
      </c>
      <c r="T65" s="2">
        <v>0</v>
      </c>
      <c r="U65">
        <f t="shared" si="11"/>
        <v>1249100</v>
      </c>
      <c r="V65" s="1">
        <f t="shared" si="18"/>
        <v>0</v>
      </c>
      <c r="W65" s="1">
        <f t="shared" si="19"/>
        <v>0</v>
      </c>
      <c r="X65" s="1">
        <f t="shared" si="20"/>
        <v>2.3299975982707548</v>
      </c>
      <c r="Y65" s="1">
        <f t="shared" si="21"/>
        <v>97.670002401729249</v>
      </c>
      <c r="Z65" s="1">
        <f t="shared" si="22"/>
        <v>0</v>
      </c>
      <c r="AA65" s="2">
        <v>43</v>
      </c>
      <c r="AB65" s="2">
        <v>43</v>
      </c>
      <c r="AC65" s="1">
        <v>3.39</v>
      </c>
      <c r="AD65" s="2">
        <v>137</v>
      </c>
    </row>
    <row r="66" spans="1:46" x14ac:dyDescent="0.25">
      <c r="A66" t="s">
        <v>15</v>
      </c>
      <c r="B66" t="s">
        <v>6</v>
      </c>
      <c r="C66">
        <v>4</v>
      </c>
      <c r="D66">
        <v>433</v>
      </c>
      <c r="E66">
        <v>0</v>
      </c>
      <c r="F66">
        <v>2</v>
      </c>
      <c r="G66">
        <v>42</v>
      </c>
      <c r="H66">
        <v>256</v>
      </c>
      <c r="I66">
        <v>0</v>
      </c>
      <c r="J66">
        <f t="shared" ref="J66:J97" si="23">SUM(E66,F66,G66,H66,I66)</f>
        <v>300</v>
      </c>
      <c r="K66" s="16">
        <f t="shared" ref="K66:K97" si="24">E66/J66*100</f>
        <v>0</v>
      </c>
      <c r="L66" s="16">
        <f t="shared" ref="L66:L97" si="25">F66/J66*100</f>
        <v>0.66666666666666674</v>
      </c>
      <c r="M66" s="16">
        <f t="shared" ref="M66:M97" si="26">G66/J66*100</f>
        <v>14.000000000000002</v>
      </c>
      <c r="N66" s="16">
        <f t="shared" ref="N66:N97" si="27">H66/J66*100</f>
        <v>85.333333333333343</v>
      </c>
      <c r="O66" s="16">
        <f t="shared" ref="O66:O97" si="28">I66/J66*100</f>
        <v>0</v>
      </c>
      <c r="P66" s="2">
        <v>0</v>
      </c>
      <c r="Q66" s="2">
        <v>5643</v>
      </c>
      <c r="R66" s="2">
        <v>117908</v>
      </c>
      <c r="S66" s="2">
        <v>718649</v>
      </c>
      <c r="T66" s="2">
        <v>0</v>
      </c>
      <c r="U66">
        <f t="shared" si="11"/>
        <v>842200</v>
      </c>
      <c r="V66" s="1">
        <f t="shared" ref="V66:V97" si="29">P66/$U66*100</f>
        <v>0</v>
      </c>
      <c r="W66" s="1">
        <f t="shared" ref="W66:W97" si="30">Q66/$U66*100</f>
        <v>0.67003087152695318</v>
      </c>
      <c r="X66" s="1">
        <f t="shared" ref="X66:X97" si="31">R66/$U66*100</f>
        <v>14.000000000000002</v>
      </c>
      <c r="Y66" s="1">
        <f t="shared" ref="Y66:Y97" si="32">S66/$U66*100</f>
        <v>85.329969128473053</v>
      </c>
      <c r="Z66" s="1">
        <f t="shared" ref="Z66:Z97" si="33">T66/$U66*100</f>
        <v>0</v>
      </c>
      <c r="AA66" s="2">
        <v>64</v>
      </c>
      <c r="AB66" s="2">
        <v>60</v>
      </c>
      <c r="AC66" s="1">
        <v>3.1</v>
      </c>
      <c r="AD66" s="2">
        <v>223</v>
      </c>
    </row>
    <row r="67" spans="1:46" x14ac:dyDescent="0.25">
      <c r="A67" t="s">
        <v>15</v>
      </c>
      <c r="B67" t="s">
        <v>6</v>
      </c>
      <c r="C67">
        <v>4</v>
      </c>
      <c r="D67">
        <v>434</v>
      </c>
      <c r="E67">
        <v>0</v>
      </c>
      <c r="F67">
        <v>0</v>
      </c>
      <c r="G67">
        <v>23</v>
      </c>
      <c r="H67">
        <v>277</v>
      </c>
      <c r="I67">
        <v>0</v>
      </c>
      <c r="J67">
        <f t="shared" si="23"/>
        <v>300</v>
      </c>
      <c r="K67" s="16">
        <f t="shared" si="24"/>
        <v>0</v>
      </c>
      <c r="L67" s="16">
        <f t="shared" si="25"/>
        <v>0</v>
      </c>
      <c r="M67" s="16">
        <f t="shared" si="26"/>
        <v>7.6666666666666661</v>
      </c>
      <c r="N67" s="16">
        <f t="shared" si="27"/>
        <v>92.333333333333329</v>
      </c>
      <c r="O67" s="16">
        <f t="shared" si="28"/>
        <v>0</v>
      </c>
      <c r="P67" s="2">
        <v>0</v>
      </c>
      <c r="Q67" s="2">
        <v>0</v>
      </c>
      <c r="R67" s="2">
        <v>64006</v>
      </c>
      <c r="S67" s="2">
        <v>770494</v>
      </c>
      <c r="T67" s="2">
        <v>0</v>
      </c>
      <c r="U67">
        <f t="shared" ref="U67:U76" si="34">SUM(P67:T67)</f>
        <v>834500</v>
      </c>
      <c r="V67" s="1">
        <f t="shared" si="29"/>
        <v>0</v>
      </c>
      <c r="W67" s="1">
        <f t="shared" si="30"/>
        <v>0</v>
      </c>
      <c r="X67" s="1">
        <f t="shared" si="31"/>
        <v>7.669982025164769</v>
      </c>
      <c r="Y67" s="1">
        <f t="shared" si="32"/>
        <v>92.330017974835229</v>
      </c>
      <c r="Z67" s="1">
        <f t="shared" si="33"/>
        <v>0</v>
      </c>
      <c r="AA67" s="2">
        <v>59</v>
      </c>
      <c r="AB67" s="2">
        <v>55</v>
      </c>
      <c r="AC67" s="1">
        <v>2.96</v>
      </c>
      <c r="AD67" s="2">
        <v>193</v>
      </c>
    </row>
    <row r="68" spans="1:46" x14ac:dyDescent="0.25">
      <c r="A68" t="s">
        <v>15</v>
      </c>
      <c r="B68" t="s">
        <v>6</v>
      </c>
      <c r="C68">
        <v>4</v>
      </c>
      <c r="D68">
        <v>435</v>
      </c>
      <c r="E68">
        <v>0</v>
      </c>
      <c r="F68">
        <v>35</v>
      </c>
      <c r="G68">
        <v>27</v>
      </c>
      <c r="H68">
        <v>238</v>
      </c>
      <c r="I68">
        <v>0</v>
      </c>
      <c r="J68">
        <f t="shared" si="23"/>
        <v>300</v>
      </c>
      <c r="K68" s="16">
        <f t="shared" si="24"/>
        <v>0</v>
      </c>
      <c r="L68" s="16">
        <f t="shared" si="25"/>
        <v>11.666666666666666</v>
      </c>
      <c r="M68" s="16">
        <f t="shared" si="26"/>
        <v>9</v>
      </c>
      <c r="N68" s="16">
        <f t="shared" si="27"/>
        <v>79.333333333333329</v>
      </c>
      <c r="O68" s="16">
        <f t="shared" si="28"/>
        <v>0</v>
      </c>
      <c r="P68" s="2">
        <v>0</v>
      </c>
      <c r="Q68" s="2">
        <v>107061</v>
      </c>
      <c r="R68" s="2">
        <v>82566</v>
      </c>
      <c r="S68" s="2">
        <v>727773</v>
      </c>
      <c r="T68" s="2">
        <v>0</v>
      </c>
      <c r="U68">
        <f t="shared" si="34"/>
        <v>917400</v>
      </c>
      <c r="V68" s="1">
        <f t="shared" si="29"/>
        <v>0</v>
      </c>
      <c r="W68" s="1">
        <f t="shared" si="30"/>
        <v>11.670045781556574</v>
      </c>
      <c r="X68" s="1">
        <f t="shared" si="31"/>
        <v>9</v>
      </c>
      <c r="Y68" s="1">
        <f t="shared" si="32"/>
        <v>79.329954218443433</v>
      </c>
      <c r="Z68" s="1">
        <f t="shared" si="33"/>
        <v>0</v>
      </c>
      <c r="AA68" s="2">
        <v>58</v>
      </c>
      <c r="AB68" s="2">
        <v>58</v>
      </c>
      <c r="AC68" s="1">
        <v>3.98</v>
      </c>
      <c r="AD68" s="2">
        <v>200</v>
      </c>
    </row>
    <row r="69" spans="1:46" s="10" customFormat="1" x14ac:dyDescent="0.25">
      <c r="A69" s="7" t="s">
        <v>15</v>
      </c>
      <c r="B69" s="7" t="s">
        <v>6</v>
      </c>
      <c r="C69" s="7">
        <v>4</v>
      </c>
      <c r="D69" s="7">
        <v>436</v>
      </c>
      <c r="E69" s="7">
        <v>0</v>
      </c>
      <c r="F69" s="7">
        <v>3</v>
      </c>
      <c r="G69" s="7">
        <v>16</v>
      </c>
      <c r="H69" s="7">
        <v>56</v>
      </c>
      <c r="I69" s="7">
        <v>0</v>
      </c>
      <c r="J69" s="7">
        <f t="shared" si="23"/>
        <v>75</v>
      </c>
      <c r="K69" s="17">
        <f t="shared" si="24"/>
        <v>0</v>
      </c>
      <c r="L69" s="17">
        <f t="shared" si="25"/>
        <v>4</v>
      </c>
      <c r="M69" s="17">
        <f t="shared" si="26"/>
        <v>21.333333333333336</v>
      </c>
      <c r="N69" s="17">
        <f t="shared" si="27"/>
        <v>74.666666666666671</v>
      </c>
      <c r="O69" s="17">
        <f t="shared" si="28"/>
        <v>0</v>
      </c>
      <c r="P69" s="9">
        <v>0</v>
      </c>
      <c r="Q69" s="9">
        <v>13576</v>
      </c>
      <c r="R69" s="9">
        <v>72360</v>
      </c>
      <c r="S69" s="9">
        <v>253464</v>
      </c>
      <c r="T69" s="9">
        <v>0</v>
      </c>
      <c r="U69" s="7">
        <f t="shared" si="34"/>
        <v>339400</v>
      </c>
      <c r="V69" s="8">
        <f t="shared" si="29"/>
        <v>0</v>
      </c>
      <c r="W69" s="8">
        <f t="shared" si="30"/>
        <v>4</v>
      </c>
      <c r="X69" s="8">
        <f t="shared" si="31"/>
        <v>21.319976428992341</v>
      </c>
      <c r="Y69" s="8">
        <f t="shared" si="32"/>
        <v>74.680023571007652</v>
      </c>
      <c r="Z69" s="8">
        <f t="shared" si="33"/>
        <v>0</v>
      </c>
      <c r="AA69" s="31">
        <v>70</v>
      </c>
      <c r="AB69" s="31">
        <v>81</v>
      </c>
      <c r="AC69" s="32">
        <v>3.52</v>
      </c>
      <c r="AD69" s="31">
        <v>248</v>
      </c>
    </row>
    <row r="70" spans="1:46" x14ac:dyDescent="0.25">
      <c r="A70" t="s">
        <v>15</v>
      </c>
      <c r="B70" t="s">
        <v>6</v>
      </c>
      <c r="C70">
        <v>4</v>
      </c>
      <c r="D70">
        <v>437</v>
      </c>
      <c r="E70">
        <v>0</v>
      </c>
      <c r="F70">
        <v>0</v>
      </c>
      <c r="G70">
        <v>24</v>
      </c>
      <c r="H70">
        <v>276</v>
      </c>
      <c r="I70">
        <v>0</v>
      </c>
      <c r="J70">
        <f t="shared" si="23"/>
        <v>300</v>
      </c>
      <c r="K70" s="16">
        <f t="shared" si="24"/>
        <v>0</v>
      </c>
      <c r="L70" s="16">
        <f t="shared" si="25"/>
        <v>0</v>
      </c>
      <c r="M70" s="16">
        <f t="shared" si="26"/>
        <v>8</v>
      </c>
      <c r="N70" s="16">
        <f t="shared" si="27"/>
        <v>92</v>
      </c>
      <c r="O70" s="16">
        <f t="shared" si="28"/>
        <v>0</v>
      </c>
      <c r="P70" s="2">
        <v>0</v>
      </c>
      <c r="Q70" s="2">
        <v>0</v>
      </c>
      <c r="R70" s="2">
        <v>93488</v>
      </c>
      <c r="S70" s="2">
        <v>1075112</v>
      </c>
      <c r="T70" s="2">
        <v>0</v>
      </c>
      <c r="U70">
        <f t="shared" si="34"/>
        <v>1168600</v>
      </c>
      <c r="V70" s="1">
        <f t="shared" si="29"/>
        <v>0</v>
      </c>
      <c r="W70" s="1">
        <f t="shared" si="30"/>
        <v>0</v>
      </c>
      <c r="X70" s="1">
        <f t="shared" si="31"/>
        <v>8</v>
      </c>
      <c r="Y70" s="1">
        <f t="shared" si="32"/>
        <v>92</v>
      </c>
      <c r="Z70" s="1">
        <f t="shared" si="33"/>
        <v>0</v>
      </c>
      <c r="AA70" s="2">
        <v>57</v>
      </c>
      <c r="AB70" s="2">
        <v>58</v>
      </c>
      <c r="AC70" s="1">
        <v>2.67</v>
      </c>
      <c r="AD70" s="2">
        <v>200</v>
      </c>
    </row>
    <row r="71" spans="1:46" x14ac:dyDescent="0.25">
      <c r="A71" t="s">
        <v>15</v>
      </c>
      <c r="B71" t="s">
        <v>6</v>
      </c>
      <c r="C71">
        <v>4</v>
      </c>
      <c r="D71">
        <v>438</v>
      </c>
      <c r="E71">
        <v>0</v>
      </c>
      <c r="F71">
        <v>21</v>
      </c>
      <c r="G71">
        <v>36</v>
      </c>
      <c r="H71">
        <v>243</v>
      </c>
      <c r="I71">
        <v>0</v>
      </c>
      <c r="J71">
        <f t="shared" si="23"/>
        <v>300</v>
      </c>
      <c r="K71" s="16">
        <f t="shared" si="24"/>
        <v>0</v>
      </c>
      <c r="L71" s="16">
        <f t="shared" si="25"/>
        <v>7.0000000000000009</v>
      </c>
      <c r="M71" s="16">
        <f t="shared" si="26"/>
        <v>12</v>
      </c>
      <c r="N71" s="16">
        <f t="shared" si="27"/>
        <v>81</v>
      </c>
      <c r="O71" s="16">
        <f t="shared" si="28"/>
        <v>0</v>
      </c>
      <c r="P71" s="2">
        <v>0</v>
      </c>
      <c r="Q71" s="2">
        <v>112707</v>
      </c>
      <c r="R71" s="2">
        <v>193212</v>
      </c>
      <c r="S71" s="2">
        <v>1304181</v>
      </c>
      <c r="T71" s="2">
        <v>0</v>
      </c>
      <c r="U71">
        <f t="shared" si="34"/>
        <v>1610100</v>
      </c>
      <c r="V71" s="1">
        <f t="shared" si="29"/>
        <v>0</v>
      </c>
      <c r="W71" s="1">
        <f t="shared" si="30"/>
        <v>7.0000000000000009</v>
      </c>
      <c r="X71" s="1">
        <f t="shared" si="31"/>
        <v>12</v>
      </c>
      <c r="Y71" s="1">
        <f t="shared" si="32"/>
        <v>81</v>
      </c>
      <c r="Z71" s="1">
        <f t="shared" si="33"/>
        <v>0</v>
      </c>
      <c r="AA71" s="2">
        <v>60</v>
      </c>
      <c r="AB71" s="2">
        <v>68</v>
      </c>
      <c r="AC71" s="1">
        <v>3.1</v>
      </c>
      <c r="AD71" s="2">
        <v>254</v>
      </c>
    </row>
    <row r="72" spans="1:46" x14ac:dyDescent="0.25">
      <c r="A72" t="s">
        <v>15</v>
      </c>
      <c r="B72" t="s">
        <v>6</v>
      </c>
      <c r="C72">
        <v>4</v>
      </c>
      <c r="D72">
        <v>439</v>
      </c>
      <c r="E72">
        <v>0</v>
      </c>
      <c r="F72">
        <v>0</v>
      </c>
      <c r="G72">
        <v>15</v>
      </c>
      <c r="H72">
        <v>285</v>
      </c>
      <c r="I72">
        <v>0</v>
      </c>
      <c r="J72">
        <f t="shared" si="23"/>
        <v>300</v>
      </c>
      <c r="K72" s="16">
        <f t="shared" si="24"/>
        <v>0</v>
      </c>
      <c r="L72" s="16">
        <f t="shared" si="25"/>
        <v>0</v>
      </c>
      <c r="M72" s="16">
        <f t="shared" si="26"/>
        <v>5</v>
      </c>
      <c r="N72" s="16">
        <f t="shared" si="27"/>
        <v>95</v>
      </c>
      <c r="O72" s="16">
        <f t="shared" si="28"/>
        <v>0</v>
      </c>
      <c r="P72" s="2">
        <v>0</v>
      </c>
      <c r="Q72" s="2">
        <v>0</v>
      </c>
      <c r="R72" s="2">
        <v>55215</v>
      </c>
      <c r="S72" s="2">
        <v>1049085</v>
      </c>
      <c r="T72" s="2">
        <v>0</v>
      </c>
      <c r="U72">
        <f t="shared" si="34"/>
        <v>1104300</v>
      </c>
      <c r="V72" s="1">
        <f t="shared" si="29"/>
        <v>0</v>
      </c>
      <c r="W72" s="1">
        <f t="shared" si="30"/>
        <v>0</v>
      </c>
      <c r="X72" s="1">
        <f t="shared" si="31"/>
        <v>5</v>
      </c>
      <c r="Y72" s="1">
        <f t="shared" si="32"/>
        <v>95</v>
      </c>
      <c r="Z72" s="1">
        <f t="shared" si="33"/>
        <v>0</v>
      </c>
      <c r="AA72" s="2">
        <v>54</v>
      </c>
      <c r="AB72" s="2">
        <v>63</v>
      </c>
      <c r="AC72" s="1">
        <v>3.22</v>
      </c>
      <c r="AD72" s="2">
        <v>231</v>
      </c>
    </row>
    <row r="73" spans="1:46" s="11" customFormat="1" x14ac:dyDescent="0.25">
      <c r="A73" s="11" t="s">
        <v>15</v>
      </c>
      <c r="B73" s="11" t="s">
        <v>6</v>
      </c>
      <c r="C73" s="11">
        <v>4</v>
      </c>
      <c r="D73" s="11">
        <v>440</v>
      </c>
      <c r="E73" s="11">
        <v>0</v>
      </c>
      <c r="F73" s="11">
        <v>3</v>
      </c>
      <c r="G73" s="11">
        <v>12</v>
      </c>
      <c r="H73" s="11">
        <v>285</v>
      </c>
      <c r="I73" s="11">
        <v>0</v>
      </c>
      <c r="J73" s="11">
        <f t="shared" si="23"/>
        <v>300</v>
      </c>
      <c r="K73" s="18">
        <f t="shared" si="24"/>
        <v>0</v>
      </c>
      <c r="L73" s="18">
        <f t="shared" si="25"/>
        <v>1</v>
      </c>
      <c r="M73" s="18">
        <f>G73/J73*100</f>
        <v>4</v>
      </c>
      <c r="N73" s="18">
        <f t="shared" si="27"/>
        <v>95</v>
      </c>
      <c r="O73" s="18">
        <f t="shared" si="28"/>
        <v>0</v>
      </c>
      <c r="P73" s="12">
        <v>0</v>
      </c>
      <c r="Q73" s="14">
        <f>L73*U73/100</f>
        <v>10705</v>
      </c>
      <c r="R73" s="14">
        <f>M73*U73/100</f>
        <v>42820</v>
      </c>
      <c r="S73" s="14">
        <f>N73*U73/100</f>
        <v>1016975</v>
      </c>
      <c r="T73" s="12">
        <v>0</v>
      </c>
      <c r="U73" s="13">
        <v>1070500</v>
      </c>
      <c r="V73" s="3">
        <f t="shared" si="29"/>
        <v>0</v>
      </c>
      <c r="W73" s="3">
        <f t="shared" si="30"/>
        <v>1</v>
      </c>
      <c r="X73" s="3">
        <f t="shared" si="31"/>
        <v>4</v>
      </c>
      <c r="Y73" s="3">
        <f t="shared" si="32"/>
        <v>95</v>
      </c>
      <c r="Z73" s="3">
        <f t="shared" si="33"/>
        <v>0</v>
      </c>
      <c r="AA73" s="12">
        <v>47</v>
      </c>
      <c r="AB73" s="12">
        <v>65</v>
      </c>
      <c r="AC73" s="3">
        <v>3.35</v>
      </c>
      <c r="AD73" s="12">
        <v>195</v>
      </c>
    </row>
    <row r="74" spans="1:46" x14ac:dyDescent="0.25">
      <c r="A74" t="s">
        <v>15</v>
      </c>
      <c r="B74" t="s">
        <v>7</v>
      </c>
      <c r="C74">
        <v>5</v>
      </c>
      <c r="D74">
        <v>533</v>
      </c>
      <c r="E74">
        <v>0</v>
      </c>
      <c r="F74">
        <v>4</v>
      </c>
      <c r="G74">
        <v>46</v>
      </c>
      <c r="H74">
        <v>250</v>
      </c>
      <c r="I74">
        <v>0</v>
      </c>
      <c r="J74">
        <f t="shared" si="23"/>
        <v>300</v>
      </c>
      <c r="K74" s="16">
        <f t="shared" si="24"/>
        <v>0</v>
      </c>
      <c r="L74" s="16">
        <f t="shared" si="25"/>
        <v>1.3333333333333335</v>
      </c>
      <c r="M74" s="16">
        <f t="shared" si="26"/>
        <v>15.333333333333332</v>
      </c>
      <c r="N74" s="16">
        <f t="shared" si="27"/>
        <v>83.333333333333343</v>
      </c>
      <c r="O74" s="16">
        <f t="shared" si="28"/>
        <v>0</v>
      </c>
      <c r="P74" s="2">
        <v>0</v>
      </c>
      <c r="Q74" s="2">
        <v>12702</v>
      </c>
      <c r="R74" s="2">
        <v>146402</v>
      </c>
      <c r="S74" s="2">
        <v>795802</v>
      </c>
      <c r="T74" s="2">
        <v>0</v>
      </c>
      <c r="U74">
        <f t="shared" si="34"/>
        <v>954906</v>
      </c>
      <c r="V74" s="1">
        <f t="shared" si="29"/>
        <v>0</v>
      </c>
      <c r="W74" s="1">
        <f t="shared" si="30"/>
        <v>1.3301832850563302</v>
      </c>
      <c r="X74" s="1">
        <f t="shared" si="31"/>
        <v>15.331561431177517</v>
      </c>
      <c r="Y74" s="1">
        <f t="shared" si="32"/>
        <v>83.338255283766145</v>
      </c>
      <c r="Z74" s="1">
        <f t="shared" si="33"/>
        <v>0</v>
      </c>
      <c r="AA74" s="2">
        <v>73</v>
      </c>
      <c r="AB74" s="2">
        <v>77</v>
      </c>
      <c r="AC74" s="1">
        <v>3.73</v>
      </c>
      <c r="AD74" s="2">
        <v>202</v>
      </c>
    </row>
    <row r="75" spans="1:46" x14ac:dyDescent="0.25">
      <c r="A75" t="s">
        <v>15</v>
      </c>
      <c r="B75" t="s">
        <v>7</v>
      </c>
      <c r="C75">
        <v>5</v>
      </c>
      <c r="D75">
        <v>534</v>
      </c>
      <c r="E75">
        <v>0</v>
      </c>
      <c r="F75">
        <v>1</v>
      </c>
      <c r="G75">
        <v>71</v>
      </c>
      <c r="H75">
        <v>228</v>
      </c>
      <c r="I75">
        <v>0</v>
      </c>
      <c r="J75">
        <f t="shared" si="23"/>
        <v>300</v>
      </c>
      <c r="K75" s="16">
        <f t="shared" si="24"/>
        <v>0</v>
      </c>
      <c r="L75" s="16">
        <f t="shared" si="25"/>
        <v>0.33333333333333337</v>
      </c>
      <c r="M75" s="16">
        <f t="shared" si="26"/>
        <v>23.666666666666668</v>
      </c>
      <c r="N75" s="16">
        <f t="shared" si="27"/>
        <v>76</v>
      </c>
      <c r="O75" s="16">
        <f t="shared" si="28"/>
        <v>0</v>
      </c>
      <c r="P75" s="2">
        <v>0</v>
      </c>
      <c r="Q75" s="2">
        <v>3729</v>
      </c>
      <c r="R75" s="2">
        <v>267495</v>
      </c>
      <c r="S75" s="2">
        <v>858876</v>
      </c>
      <c r="T75" s="2">
        <v>0</v>
      </c>
      <c r="U75">
        <f t="shared" si="34"/>
        <v>1130100</v>
      </c>
      <c r="V75" s="1">
        <f t="shared" si="29"/>
        <v>0</v>
      </c>
      <c r="W75" s="1">
        <f t="shared" si="30"/>
        <v>0.32997079904433235</v>
      </c>
      <c r="X75" s="1">
        <f t="shared" si="31"/>
        <v>23.670029200955668</v>
      </c>
      <c r="Y75" s="1">
        <f t="shared" si="32"/>
        <v>76</v>
      </c>
      <c r="Z75" s="1">
        <f t="shared" si="33"/>
        <v>0</v>
      </c>
      <c r="AA75" s="2">
        <v>75</v>
      </c>
      <c r="AB75" s="2">
        <v>85</v>
      </c>
      <c r="AC75" s="1">
        <v>3.63</v>
      </c>
      <c r="AD75" s="2">
        <v>265</v>
      </c>
    </row>
    <row r="76" spans="1:46" x14ac:dyDescent="0.25">
      <c r="A76" t="s">
        <v>15</v>
      </c>
      <c r="B76" t="s">
        <v>7</v>
      </c>
      <c r="C76">
        <v>5</v>
      </c>
      <c r="D76">
        <v>535</v>
      </c>
      <c r="E76">
        <v>0</v>
      </c>
      <c r="F76">
        <v>0</v>
      </c>
      <c r="G76">
        <v>33</v>
      </c>
      <c r="H76">
        <v>267</v>
      </c>
      <c r="I76">
        <v>0</v>
      </c>
      <c r="J76">
        <f t="shared" si="23"/>
        <v>300</v>
      </c>
      <c r="K76" s="16">
        <f t="shared" si="24"/>
        <v>0</v>
      </c>
      <c r="L76" s="16">
        <f t="shared" si="25"/>
        <v>0</v>
      </c>
      <c r="M76" s="16">
        <f t="shared" si="26"/>
        <v>11</v>
      </c>
      <c r="N76" s="16">
        <f t="shared" si="27"/>
        <v>89</v>
      </c>
      <c r="O76" s="16">
        <f t="shared" si="28"/>
        <v>0</v>
      </c>
      <c r="P76" s="2">
        <v>0</v>
      </c>
      <c r="Q76" s="2">
        <v>0</v>
      </c>
      <c r="R76" s="2">
        <v>114400</v>
      </c>
      <c r="S76" s="2">
        <v>925600</v>
      </c>
      <c r="T76" s="2">
        <v>0</v>
      </c>
      <c r="U76">
        <f t="shared" si="34"/>
        <v>1040000</v>
      </c>
      <c r="V76" s="1">
        <f t="shared" si="29"/>
        <v>0</v>
      </c>
      <c r="W76" s="1">
        <f t="shared" si="30"/>
        <v>0</v>
      </c>
      <c r="X76" s="1">
        <f t="shared" si="31"/>
        <v>11</v>
      </c>
      <c r="Y76" s="1">
        <f t="shared" si="32"/>
        <v>89</v>
      </c>
      <c r="Z76" s="1">
        <f t="shared" si="33"/>
        <v>0</v>
      </c>
      <c r="AA76" s="2">
        <v>70</v>
      </c>
      <c r="AB76" s="2">
        <v>74</v>
      </c>
      <c r="AC76" s="1">
        <v>3.74</v>
      </c>
      <c r="AD76" s="2">
        <v>233</v>
      </c>
    </row>
    <row r="77" spans="1:46" x14ac:dyDescent="0.25">
      <c r="A77" t="s">
        <v>15</v>
      </c>
      <c r="B77" t="s">
        <v>7</v>
      </c>
      <c r="C77">
        <v>5</v>
      </c>
      <c r="D77">
        <v>536</v>
      </c>
      <c r="E77">
        <v>0</v>
      </c>
      <c r="F77">
        <v>0</v>
      </c>
      <c r="G77">
        <v>41</v>
      </c>
      <c r="H77">
        <v>259</v>
      </c>
      <c r="I77">
        <v>0</v>
      </c>
      <c r="J77">
        <f t="shared" si="23"/>
        <v>300</v>
      </c>
      <c r="K77" s="16">
        <f t="shared" si="24"/>
        <v>0</v>
      </c>
      <c r="L77" s="16">
        <f t="shared" si="25"/>
        <v>0</v>
      </c>
      <c r="M77" s="16">
        <f t="shared" si="26"/>
        <v>13.666666666666666</v>
      </c>
      <c r="N77" s="16">
        <f t="shared" si="27"/>
        <v>86.333333333333329</v>
      </c>
      <c r="O77" s="16">
        <f t="shared" si="28"/>
        <v>0</v>
      </c>
      <c r="P77" s="2">
        <v>0</v>
      </c>
      <c r="Q77" s="2">
        <v>0</v>
      </c>
      <c r="R77" s="2">
        <v>169631</v>
      </c>
      <c r="S77" s="2">
        <v>1071269</v>
      </c>
      <c r="T77" s="2">
        <v>0</v>
      </c>
      <c r="U77">
        <f t="shared" ref="U77" si="35">SUM(P77:T77)</f>
        <v>1240900</v>
      </c>
      <c r="V77" s="1">
        <f t="shared" si="29"/>
        <v>0</v>
      </c>
      <c r="W77" s="1">
        <f t="shared" si="30"/>
        <v>0</v>
      </c>
      <c r="X77" s="1">
        <f t="shared" si="31"/>
        <v>13.669997582399871</v>
      </c>
      <c r="Y77" s="1">
        <f t="shared" si="32"/>
        <v>86.330002417600127</v>
      </c>
      <c r="Z77" s="1">
        <f t="shared" si="33"/>
        <v>0</v>
      </c>
      <c r="AA77" s="2">
        <v>71</v>
      </c>
      <c r="AB77" s="2">
        <v>72</v>
      </c>
      <c r="AC77" s="1">
        <v>3.57</v>
      </c>
      <c r="AD77" s="2">
        <v>225</v>
      </c>
    </row>
    <row r="78" spans="1:46" x14ac:dyDescent="0.25">
      <c r="A78" t="s">
        <v>15</v>
      </c>
      <c r="B78" t="s">
        <v>7</v>
      </c>
      <c r="C78">
        <v>5</v>
      </c>
      <c r="D78">
        <v>537</v>
      </c>
      <c r="E78">
        <v>0</v>
      </c>
      <c r="F78">
        <v>0</v>
      </c>
      <c r="G78">
        <v>59</v>
      </c>
      <c r="H78">
        <v>241</v>
      </c>
      <c r="I78">
        <v>0</v>
      </c>
      <c r="J78">
        <f t="shared" si="23"/>
        <v>300</v>
      </c>
      <c r="K78" s="16">
        <f t="shared" si="24"/>
        <v>0</v>
      </c>
      <c r="L78" s="16">
        <f t="shared" si="25"/>
        <v>0</v>
      </c>
      <c r="M78" s="16">
        <f t="shared" si="26"/>
        <v>19.666666666666664</v>
      </c>
      <c r="N78" s="16">
        <f t="shared" si="27"/>
        <v>80.333333333333329</v>
      </c>
      <c r="O78" s="16">
        <f t="shared" si="28"/>
        <v>0</v>
      </c>
      <c r="P78" s="2">
        <v>0</v>
      </c>
      <c r="Q78" s="2">
        <v>0</v>
      </c>
      <c r="R78" s="2">
        <v>207499</v>
      </c>
      <c r="S78" s="2">
        <v>847401</v>
      </c>
      <c r="T78" s="2">
        <v>0</v>
      </c>
      <c r="U78">
        <f t="shared" ref="U78:U81" si="36">SUM(P78:T78)</f>
        <v>1054900</v>
      </c>
      <c r="V78" s="1">
        <f t="shared" si="29"/>
        <v>0</v>
      </c>
      <c r="W78" s="1">
        <f t="shared" si="30"/>
        <v>0</v>
      </c>
      <c r="X78" s="1">
        <f t="shared" si="31"/>
        <v>19.67001611527159</v>
      </c>
      <c r="Y78" s="1">
        <f t="shared" si="32"/>
        <v>80.329983884728406</v>
      </c>
      <c r="Z78" s="1">
        <f t="shared" si="33"/>
        <v>0</v>
      </c>
      <c r="AA78" s="2">
        <v>68</v>
      </c>
      <c r="AB78" s="2">
        <v>68</v>
      </c>
      <c r="AC78" s="1">
        <v>3.13</v>
      </c>
      <c r="AD78" s="2">
        <v>214</v>
      </c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</row>
    <row r="79" spans="1:46" x14ac:dyDescent="0.25">
      <c r="A79" t="s">
        <v>15</v>
      </c>
      <c r="B79" t="s">
        <v>7</v>
      </c>
      <c r="C79">
        <v>5</v>
      </c>
      <c r="D79">
        <v>538</v>
      </c>
      <c r="E79">
        <v>0</v>
      </c>
      <c r="F79">
        <v>0</v>
      </c>
      <c r="G79">
        <v>85</v>
      </c>
      <c r="H79">
        <v>215</v>
      </c>
      <c r="I79">
        <v>0</v>
      </c>
      <c r="J79">
        <f t="shared" si="23"/>
        <v>300</v>
      </c>
      <c r="K79" s="16">
        <f t="shared" si="24"/>
        <v>0</v>
      </c>
      <c r="L79" s="16">
        <f t="shared" si="25"/>
        <v>0</v>
      </c>
      <c r="M79" s="16">
        <f t="shared" si="26"/>
        <v>28.333333333333332</v>
      </c>
      <c r="N79" s="16">
        <f t="shared" si="27"/>
        <v>71.666666666666671</v>
      </c>
      <c r="O79" s="16">
        <f t="shared" si="28"/>
        <v>0</v>
      </c>
      <c r="P79" s="2">
        <v>0</v>
      </c>
      <c r="Q79" s="2">
        <v>0</v>
      </c>
      <c r="R79" s="2">
        <v>396762</v>
      </c>
      <c r="S79" s="2">
        <v>1003738</v>
      </c>
      <c r="T79" s="2">
        <v>0</v>
      </c>
      <c r="U79">
        <f t="shared" si="36"/>
        <v>1400500</v>
      </c>
      <c r="V79" s="1">
        <f t="shared" si="29"/>
        <v>0</v>
      </c>
      <c r="W79" s="1">
        <f t="shared" si="30"/>
        <v>0</v>
      </c>
      <c r="X79" s="1">
        <f t="shared" si="31"/>
        <v>28.330024991074616</v>
      </c>
      <c r="Y79" s="1">
        <f t="shared" si="32"/>
        <v>71.669975008925377</v>
      </c>
      <c r="Z79" s="1">
        <f t="shared" si="33"/>
        <v>0</v>
      </c>
      <c r="AA79" s="2">
        <v>76</v>
      </c>
      <c r="AB79" s="2">
        <v>91</v>
      </c>
      <c r="AC79" s="1">
        <v>4.28</v>
      </c>
      <c r="AD79" s="2">
        <v>270</v>
      </c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</row>
    <row r="80" spans="1:46" x14ac:dyDescent="0.25">
      <c r="A80" t="s">
        <v>15</v>
      </c>
      <c r="B80" t="s">
        <v>7</v>
      </c>
      <c r="C80">
        <v>5</v>
      </c>
      <c r="D80">
        <v>539</v>
      </c>
      <c r="E80">
        <v>0</v>
      </c>
      <c r="F80">
        <v>31</v>
      </c>
      <c r="G80">
        <v>49</v>
      </c>
      <c r="H80">
        <v>220</v>
      </c>
      <c r="I80">
        <v>0</v>
      </c>
      <c r="J80">
        <f t="shared" si="23"/>
        <v>300</v>
      </c>
      <c r="K80" s="16">
        <f t="shared" si="24"/>
        <v>0</v>
      </c>
      <c r="L80" s="16">
        <f t="shared" si="25"/>
        <v>10.333333333333334</v>
      </c>
      <c r="M80" s="16">
        <f t="shared" si="26"/>
        <v>16.333333333333332</v>
      </c>
      <c r="N80" s="16">
        <f t="shared" si="27"/>
        <v>73.333333333333329</v>
      </c>
      <c r="O80" s="16">
        <f t="shared" si="28"/>
        <v>0</v>
      </c>
      <c r="P80" s="2">
        <v>0</v>
      </c>
      <c r="Q80" s="2">
        <v>111099</v>
      </c>
      <c r="R80" s="2">
        <v>175629</v>
      </c>
      <c r="S80" s="2">
        <v>788664</v>
      </c>
      <c r="T80" s="2">
        <v>0</v>
      </c>
      <c r="U80">
        <f t="shared" si="36"/>
        <v>1075392</v>
      </c>
      <c r="V80" s="1">
        <f t="shared" si="29"/>
        <v>0</v>
      </c>
      <c r="W80" s="1">
        <f t="shared" si="30"/>
        <v>10.331023477950366</v>
      </c>
      <c r="X80" s="1">
        <f t="shared" si="31"/>
        <v>16.331626048919837</v>
      </c>
      <c r="Y80" s="1">
        <f t="shared" si="32"/>
        <v>73.337350473129803</v>
      </c>
      <c r="Z80" s="1">
        <f t="shared" si="33"/>
        <v>0</v>
      </c>
      <c r="AA80" s="2">
        <v>77</v>
      </c>
      <c r="AB80" s="2">
        <v>77</v>
      </c>
      <c r="AC80" s="1">
        <v>3.14</v>
      </c>
      <c r="AD80" s="2">
        <v>224</v>
      </c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</row>
    <row r="81" spans="1:46" x14ac:dyDescent="0.25">
      <c r="A81" t="s">
        <v>15</v>
      </c>
      <c r="B81" t="s">
        <v>7</v>
      </c>
      <c r="C81">
        <v>5</v>
      </c>
      <c r="D81">
        <v>540</v>
      </c>
      <c r="E81">
        <v>0</v>
      </c>
      <c r="F81">
        <v>0</v>
      </c>
      <c r="G81">
        <v>46</v>
      </c>
      <c r="H81">
        <v>254</v>
      </c>
      <c r="I81">
        <v>0</v>
      </c>
      <c r="J81">
        <f t="shared" si="23"/>
        <v>300</v>
      </c>
      <c r="K81" s="16">
        <f t="shared" si="24"/>
        <v>0</v>
      </c>
      <c r="L81" s="16">
        <f t="shared" si="25"/>
        <v>0</v>
      </c>
      <c r="M81" s="16">
        <f t="shared" si="26"/>
        <v>15.333333333333332</v>
      </c>
      <c r="N81" s="16">
        <f t="shared" si="27"/>
        <v>84.666666666666671</v>
      </c>
      <c r="O81" s="16">
        <f t="shared" si="28"/>
        <v>0</v>
      </c>
      <c r="P81" s="2">
        <v>0</v>
      </c>
      <c r="Q81" s="2">
        <v>0</v>
      </c>
      <c r="R81" s="2">
        <v>302967</v>
      </c>
      <c r="S81" s="2">
        <v>1673333</v>
      </c>
      <c r="T81" s="2">
        <v>0</v>
      </c>
      <c r="U81">
        <f t="shared" si="36"/>
        <v>1976300</v>
      </c>
      <c r="V81" s="1">
        <f t="shared" si="29"/>
        <v>0</v>
      </c>
      <c r="W81" s="1">
        <f t="shared" si="30"/>
        <v>0</v>
      </c>
      <c r="X81" s="1">
        <f t="shared" si="31"/>
        <v>15.330010625917117</v>
      </c>
      <c r="Y81" s="1">
        <f t="shared" si="32"/>
        <v>84.669989374082874</v>
      </c>
      <c r="Z81" s="1">
        <f t="shared" si="33"/>
        <v>0</v>
      </c>
      <c r="AA81" s="2">
        <v>77</v>
      </c>
      <c r="AB81" s="2">
        <v>84</v>
      </c>
      <c r="AC81" s="1">
        <v>3.58</v>
      </c>
      <c r="AD81" s="2">
        <v>259</v>
      </c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</row>
    <row r="82" spans="1:46" s="20" customFormat="1" x14ac:dyDescent="0.25">
      <c r="A82" s="20" t="s">
        <v>16</v>
      </c>
      <c r="B82" s="20" t="s">
        <v>3</v>
      </c>
      <c r="C82" s="20">
        <v>1</v>
      </c>
      <c r="D82" s="20">
        <v>129</v>
      </c>
      <c r="E82" s="20">
        <v>0</v>
      </c>
      <c r="F82" s="20">
        <v>10</v>
      </c>
      <c r="G82" s="20">
        <v>75</v>
      </c>
      <c r="H82" s="20">
        <v>215</v>
      </c>
      <c r="I82" s="20">
        <v>0</v>
      </c>
      <c r="J82" s="20">
        <f t="shared" si="23"/>
        <v>300</v>
      </c>
      <c r="K82" s="21">
        <f t="shared" si="24"/>
        <v>0</v>
      </c>
      <c r="L82" s="21">
        <f t="shared" si="25"/>
        <v>3.3333333333333335</v>
      </c>
      <c r="M82" s="21">
        <f t="shared" si="26"/>
        <v>25</v>
      </c>
      <c r="N82" s="21">
        <f t="shared" si="27"/>
        <v>71.666666666666671</v>
      </c>
      <c r="O82" s="21">
        <f t="shared" si="28"/>
        <v>0</v>
      </c>
      <c r="P82" s="28">
        <f>K82*U82/100</f>
        <v>0</v>
      </c>
      <c r="Q82" s="28">
        <f>L82*U82/100</f>
        <v>29270</v>
      </c>
      <c r="R82" s="28">
        <f>M82*U82/100</f>
        <v>219525</v>
      </c>
      <c r="S82" s="28">
        <f>N82*U82/100</f>
        <v>629305.00000000012</v>
      </c>
      <c r="T82" s="28">
        <f>O82*U82/100</f>
        <v>0</v>
      </c>
      <c r="U82" s="20">
        <v>878100</v>
      </c>
      <c r="V82" s="29">
        <f t="shared" si="29"/>
        <v>0</v>
      </c>
      <c r="W82" s="29">
        <f t="shared" si="30"/>
        <v>3.3333333333333335</v>
      </c>
      <c r="X82" s="29">
        <f t="shared" si="31"/>
        <v>25</v>
      </c>
      <c r="Y82" s="29">
        <f t="shared" si="32"/>
        <v>71.666666666666686</v>
      </c>
      <c r="Z82" s="29">
        <f t="shared" si="33"/>
        <v>0</v>
      </c>
      <c r="AA82" s="28">
        <v>55</v>
      </c>
      <c r="AB82" s="28">
        <v>23</v>
      </c>
      <c r="AC82" s="29">
        <v>3.09</v>
      </c>
      <c r="AD82" s="28">
        <v>98</v>
      </c>
      <c r="AE82" s="23"/>
      <c r="AF82" s="27"/>
      <c r="AG82" s="23"/>
      <c r="AH82" s="27"/>
      <c r="AI82" s="23"/>
      <c r="AJ82" s="27"/>
      <c r="AK82" s="23"/>
      <c r="AL82" s="27"/>
      <c r="AM82" s="23"/>
      <c r="AN82" s="27"/>
      <c r="AO82" s="22"/>
    </row>
    <row r="83" spans="1:46" s="20" customFormat="1" x14ac:dyDescent="0.25">
      <c r="A83" s="20" t="s">
        <v>16</v>
      </c>
      <c r="B83" s="20" t="s">
        <v>3</v>
      </c>
      <c r="C83" s="20">
        <v>1</v>
      </c>
      <c r="D83" s="20">
        <v>130</v>
      </c>
      <c r="E83" s="20">
        <v>0</v>
      </c>
      <c r="F83" s="20">
        <v>13</v>
      </c>
      <c r="G83" s="20">
        <v>0</v>
      </c>
      <c r="H83" s="20">
        <v>287</v>
      </c>
      <c r="I83" s="20">
        <v>0</v>
      </c>
      <c r="J83" s="20">
        <f t="shared" si="23"/>
        <v>300</v>
      </c>
      <c r="K83" s="21">
        <f t="shared" si="24"/>
        <v>0</v>
      </c>
      <c r="L83" s="21">
        <f t="shared" si="25"/>
        <v>4.3333333333333339</v>
      </c>
      <c r="M83" s="21">
        <f t="shared" si="26"/>
        <v>0</v>
      </c>
      <c r="N83" s="21">
        <f t="shared" si="27"/>
        <v>95.666666666666671</v>
      </c>
      <c r="O83" s="21">
        <f t="shared" si="28"/>
        <v>0</v>
      </c>
      <c r="P83" s="28">
        <f t="shared" ref="P83:P121" si="37">K83*U83/100</f>
        <v>0</v>
      </c>
      <c r="Q83" s="28">
        <f t="shared" ref="Q83:Q121" si="38">L83*U83/100</f>
        <v>42501.333333333343</v>
      </c>
      <c r="R83" s="28">
        <f t="shared" ref="R83:R121" si="39">M83*U83/100</f>
        <v>0</v>
      </c>
      <c r="S83" s="28">
        <f t="shared" ref="S83:S121" si="40">N83*U83/100</f>
        <v>938298.66666666674</v>
      </c>
      <c r="T83" s="28">
        <f t="shared" ref="T83:T121" si="41">O83*U83/100</f>
        <v>0</v>
      </c>
      <c r="U83" s="20">
        <v>980800</v>
      </c>
      <c r="V83" s="29">
        <f t="shared" si="29"/>
        <v>0</v>
      </c>
      <c r="W83" s="29">
        <f t="shared" si="30"/>
        <v>4.3333333333333339</v>
      </c>
      <c r="X83" s="29">
        <f t="shared" si="31"/>
        <v>0</v>
      </c>
      <c r="Y83" s="29">
        <f t="shared" si="32"/>
        <v>95.666666666666671</v>
      </c>
      <c r="Z83" s="29">
        <f t="shared" si="33"/>
        <v>0</v>
      </c>
      <c r="AA83" s="28">
        <v>78</v>
      </c>
      <c r="AB83" s="28">
        <v>40</v>
      </c>
      <c r="AC83" s="29">
        <v>4.34</v>
      </c>
      <c r="AD83" s="28">
        <v>143</v>
      </c>
      <c r="AE83" s="23"/>
      <c r="AF83" s="27"/>
      <c r="AG83" s="23"/>
      <c r="AH83" s="27"/>
      <c r="AI83" s="23"/>
      <c r="AJ83" s="27"/>
      <c r="AK83" s="23"/>
      <c r="AL83" s="27"/>
      <c r="AM83" s="23"/>
      <c r="AN83" s="27"/>
      <c r="AO83" s="22"/>
    </row>
    <row r="84" spans="1:46" s="20" customFormat="1" x14ac:dyDescent="0.25">
      <c r="A84" s="20" t="s">
        <v>16</v>
      </c>
      <c r="B84" s="20" t="s">
        <v>3</v>
      </c>
      <c r="C84" s="20">
        <v>1</v>
      </c>
      <c r="D84" s="20">
        <v>131</v>
      </c>
      <c r="E84" s="20">
        <v>0</v>
      </c>
      <c r="F84" s="20">
        <v>6</v>
      </c>
      <c r="G84" s="20">
        <v>0</v>
      </c>
      <c r="H84" s="20">
        <v>294</v>
      </c>
      <c r="I84" s="20">
        <v>0</v>
      </c>
      <c r="J84" s="20">
        <f t="shared" si="23"/>
        <v>300</v>
      </c>
      <c r="K84" s="21">
        <f t="shared" si="24"/>
        <v>0</v>
      </c>
      <c r="L84" s="21">
        <f t="shared" si="25"/>
        <v>2</v>
      </c>
      <c r="M84" s="21">
        <f t="shared" si="26"/>
        <v>0</v>
      </c>
      <c r="N84" s="21">
        <f t="shared" si="27"/>
        <v>98</v>
      </c>
      <c r="O84" s="21">
        <f t="shared" si="28"/>
        <v>0</v>
      </c>
      <c r="P84" s="28">
        <f t="shared" si="37"/>
        <v>0</v>
      </c>
      <c r="Q84" s="28">
        <f t="shared" si="38"/>
        <v>18662</v>
      </c>
      <c r="R84" s="28">
        <f t="shared" si="39"/>
        <v>0</v>
      </c>
      <c r="S84" s="28">
        <f t="shared" si="40"/>
        <v>914438</v>
      </c>
      <c r="T84" s="28">
        <f t="shared" si="41"/>
        <v>0</v>
      </c>
      <c r="U84" s="20">
        <v>933100</v>
      </c>
      <c r="V84" s="29">
        <f t="shared" si="29"/>
        <v>0</v>
      </c>
      <c r="W84" s="29">
        <f t="shared" si="30"/>
        <v>2</v>
      </c>
      <c r="X84" s="29">
        <f t="shared" si="31"/>
        <v>0</v>
      </c>
      <c r="Y84" s="29">
        <f t="shared" si="32"/>
        <v>98</v>
      </c>
      <c r="Z84" s="29">
        <f t="shared" si="33"/>
        <v>0</v>
      </c>
      <c r="AA84" s="28">
        <v>52</v>
      </c>
      <c r="AB84" s="28">
        <v>30</v>
      </c>
      <c r="AC84" s="29">
        <v>2.83</v>
      </c>
      <c r="AD84" s="28">
        <v>100</v>
      </c>
      <c r="AE84" s="24"/>
      <c r="AF84" s="27"/>
      <c r="AG84" s="23"/>
      <c r="AH84" s="27"/>
      <c r="AI84" s="23"/>
      <c r="AJ84" s="27"/>
      <c r="AK84" s="23"/>
      <c r="AL84" s="27"/>
      <c r="AM84" s="23"/>
      <c r="AN84" s="27"/>
      <c r="AO84" s="22"/>
    </row>
    <row r="85" spans="1:46" s="20" customFormat="1" x14ac:dyDescent="0.25">
      <c r="A85" s="20" t="s">
        <v>16</v>
      </c>
      <c r="B85" s="20" t="s">
        <v>3</v>
      </c>
      <c r="C85" s="20">
        <v>1</v>
      </c>
      <c r="D85" s="20">
        <v>132</v>
      </c>
      <c r="E85" s="20">
        <v>0</v>
      </c>
      <c r="F85" s="20">
        <v>21</v>
      </c>
      <c r="G85" s="20">
        <v>2</v>
      </c>
      <c r="H85" s="20">
        <v>277</v>
      </c>
      <c r="I85" s="20">
        <v>0</v>
      </c>
      <c r="J85" s="20">
        <f t="shared" si="23"/>
        <v>300</v>
      </c>
      <c r="K85" s="21">
        <f t="shared" si="24"/>
        <v>0</v>
      </c>
      <c r="L85" s="21">
        <f t="shared" si="25"/>
        <v>7.0000000000000009</v>
      </c>
      <c r="M85" s="21">
        <f t="shared" si="26"/>
        <v>0.66666666666666674</v>
      </c>
      <c r="N85" s="21">
        <f t="shared" si="27"/>
        <v>92.333333333333329</v>
      </c>
      <c r="O85" s="21">
        <f t="shared" si="28"/>
        <v>0</v>
      </c>
      <c r="P85" s="28">
        <f t="shared" si="37"/>
        <v>0</v>
      </c>
      <c r="Q85" s="28">
        <f t="shared" si="38"/>
        <v>55244.000000000007</v>
      </c>
      <c r="R85" s="28">
        <f t="shared" si="39"/>
        <v>5261.3333333333339</v>
      </c>
      <c r="S85" s="28">
        <f t="shared" si="40"/>
        <v>728694.66666666651</v>
      </c>
      <c r="T85" s="28">
        <f t="shared" si="41"/>
        <v>0</v>
      </c>
      <c r="U85" s="20">
        <v>789200</v>
      </c>
      <c r="V85" s="29">
        <f t="shared" si="29"/>
        <v>0</v>
      </c>
      <c r="W85" s="29">
        <f t="shared" si="30"/>
        <v>7.0000000000000009</v>
      </c>
      <c r="X85" s="29">
        <f t="shared" si="31"/>
        <v>0.66666666666666674</v>
      </c>
      <c r="Y85" s="29">
        <f t="shared" si="32"/>
        <v>92.333333333333314</v>
      </c>
      <c r="Z85" s="29">
        <f t="shared" si="33"/>
        <v>0</v>
      </c>
      <c r="AA85" s="28">
        <v>67</v>
      </c>
      <c r="AB85" s="28">
        <v>51</v>
      </c>
      <c r="AC85" s="29">
        <v>2.67</v>
      </c>
      <c r="AD85" s="28">
        <v>108</v>
      </c>
      <c r="AE85" s="23"/>
      <c r="AF85" s="27"/>
      <c r="AG85" s="23"/>
      <c r="AH85" s="27"/>
      <c r="AI85" s="23"/>
      <c r="AJ85" s="27"/>
      <c r="AK85" s="23"/>
      <c r="AL85" s="27"/>
      <c r="AM85" s="23"/>
      <c r="AN85" s="27"/>
      <c r="AO85" s="22"/>
    </row>
    <row r="86" spans="1:46" s="20" customFormat="1" x14ac:dyDescent="0.25">
      <c r="A86" s="20" t="s">
        <v>16</v>
      </c>
      <c r="B86" s="20" t="s">
        <v>3</v>
      </c>
      <c r="C86" s="20">
        <v>1</v>
      </c>
      <c r="D86" s="20">
        <v>133</v>
      </c>
      <c r="E86" s="20">
        <v>0</v>
      </c>
      <c r="F86" s="20">
        <v>6</v>
      </c>
      <c r="G86" s="20">
        <v>1</v>
      </c>
      <c r="H86" s="20">
        <v>292</v>
      </c>
      <c r="I86" s="20">
        <v>1</v>
      </c>
      <c r="J86" s="20">
        <f t="shared" si="23"/>
        <v>300</v>
      </c>
      <c r="K86" s="21">
        <f t="shared" si="24"/>
        <v>0</v>
      </c>
      <c r="L86" s="21">
        <f t="shared" si="25"/>
        <v>2</v>
      </c>
      <c r="M86" s="21">
        <f t="shared" si="26"/>
        <v>0.33333333333333337</v>
      </c>
      <c r="N86" s="21">
        <f t="shared" si="27"/>
        <v>97.333333333333343</v>
      </c>
      <c r="O86" s="21">
        <f t="shared" si="28"/>
        <v>0.33333333333333337</v>
      </c>
      <c r="P86" s="28">
        <f t="shared" si="37"/>
        <v>0</v>
      </c>
      <c r="Q86" s="28">
        <f t="shared" si="38"/>
        <v>19718</v>
      </c>
      <c r="R86" s="28">
        <f t="shared" si="39"/>
        <v>3286.3333333333339</v>
      </c>
      <c r="S86" s="28">
        <f t="shared" si="40"/>
        <v>959609.33333333349</v>
      </c>
      <c r="T86" s="28">
        <f t="shared" si="41"/>
        <v>3286.3333333333339</v>
      </c>
      <c r="U86" s="20">
        <v>985900</v>
      </c>
      <c r="V86" s="29">
        <f t="shared" si="29"/>
        <v>0</v>
      </c>
      <c r="W86" s="29">
        <f t="shared" si="30"/>
        <v>2</v>
      </c>
      <c r="X86" s="29">
        <f t="shared" si="31"/>
        <v>0.33333333333333337</v>
      </c>
      <c r="Y86" s="29">
        <f t="shared" si="32"/>
        <v>97.333333333333343</v>
      </c>
      <c r="Z86" s="29">
        <f>T86/$U86*100</f>
        <v>0.33333333333333337</v>
      </c>
      <c r="AA86" s="28">
        <v>52</v>
      </c>
      <c r="AB86" s="28">
        <v>29</v>
      </c>
      <c r="AC86" s="29">
        <v>3.07</v>
      </c>
      <c r="AD86" s="28">
        <v>132</v>
      </c>
      <c r="AE86" s="24"/>
      <c r="AF86" s="27"/>
      <c r="AG86" s="23"/>
      <c r="AH86" s="27"/>
      <c r="AI86" s="23"/>
      <c r="AJ86" s="27"/>
      <c r="AK86" s="23"/>
      <c r="AL86" s="27"/>
      <c r="AM86" s="23"/>
      <c r="AN86" s="27"/>
      <c r="AO86" s="22"/>
    </row>
    <row r="87" spans="1:46" s="20" customFormat="1" x14ac:dyDescent="0.25">
      <c r="A87" s="20" t="s">
        <v>16</v>
      </c>
      <c r="B87" s="20" t="s">
        <v>3</v>
      </c>
      <c r="C87" s="20">
        <v>1</v>
      </c>
      <c r="D87" s="20">
        <v>134</v>
      </c>
      <c r="E87" s="20">
        <v>0</v>
      </c>
      <c r="F87" s="20">
        <v>10</v>
      </c>
      <c r="G87" s="20">
        <v>3</v>
      </c>
      <c r="H87" s="20">
        <v>287</v>
      </c>
      <c r="I87" s="20">
        <v>0</v>
      </c>
      <c r="J87" s="20">
        <f t="shared" si="23"/>
        <v>300</v>
      </c>
      <c r="K87" s="21">
        <f t="shared" si="24"/>
        <v>0</v>
      </c>
      <c r="L87" s="21">
        <f t="shared" si="25"/>
        <v>3.3333333333333335</v>
      </c>
      <c r="M87" s="21">
        <f t="shared" si="26"/>
        <v>1</v>
      </c>
      <c r="N87" s="21">
        <f t="shared" si="27"/>
        <v>95.666666666666671</v>
      </c>
      <c r="O87" s="21">
        <f t="shared" si="28"/>
        <v>0</v>
      </c>
      <c r="P87" s="28">
        <f t="shared" si="37"/>
        <v>0</v>
      </c>
      <c r="Q87" s="28">
        <f t="shared" si="38"/>
        <v>19760</v>
      </c>
      <c r="R87" s="28">
        <f t="shared" si="39"/>
        <v>5928</v>
      </c>
      <c r="S87" s="28">
        <f t="shared" si="40"/>
        <v>567112</v>
      </c>
      <c r="T87" s="28">
        <f t="shared" si="41"/>
        <v>0</v>
      </c>
      <c r="U87" s="20">
        <v>592800</v>
      </c>
      <c r="V87" s="29">
        <f t="shared" si="29"/>
        <v>0</v>
      </c>
      <c r="W87" s="29">
        <f t="shared" si="30"/>
        <v>3.3333333333333335</v>
      </c>
      <c r="X87" s="29">
        <f t="shared" si="31"/>
        <v>1</v>
      </c>
      <c r="Y87" s="29">
        <f t="shared" si="32"/>
        <v>95.666666666666671</v>
      </c>
      <c r="Z87" s="29">
        <f t="shared" si="33"/>
        <v>0</v>
      </c>
      <c r="AA87" s="28">
        <v>50</v>
      </c>
      <c r="AB87" s="28">
        <v>31</v>
      </c>
      <c r="AC87" s="29">
        <v>3.66</v>
      </c>
      <c r="AD87" s="28">
        <v>121</v>
      </c>
      <c r="AE87" s="24"/>
      <c r="AF87" s="27"/>
      <c r="AG87" s="23"/>
      <c r="AH87" s="27"/>
      <c r="AI87" s="23"/>
      <c r="AJ87" s="27"/>
      <c r="AK87" s="23"/>
      <c r="AL87" s="27"/>
      <c r="AM87" s="23"/>
      <c r="AN87" s="27"/>
      <c r="AO87" s="22"/>
    </row>
    <row r="88" spans="1:46" s="20" customFormat="1" x14ac:dyDescent="0.25">
      <c r="A88" s="20" t="s">
        <v>16</v>
      </c>
      <c r="B88" s="20" t="s">
        <v>3</v>
      </c>
      <c r="C88" s="20">
        <v>1</v>
      </c>
      <c r="D88" s="20">
        <v>135</v>
      </c>
      <c r="E88" s="20">
        <v>0</v>
      </c>
      <c r="F88" s="20">
        <v>4</v>
      </c>
      <c r="G88" s="20">
        <v>5</v>
      </c>
      <c r="H88" s="20">
        <v>290</v>
      </c>
      <c r="I88" s="20">
        <v>1</v>
      </c>
      <c r="J88" s="20">
        <f t="shared" si="23"/>
        <v>300</v>
      </c>
      <c r="K88" s="21">
        <f t="shared" si="24"/>
        <v>0</v>
      </c>
      <c r="L88" s="21">
        <f t="shared" si="25"/>
        <v>1.3333333333333335</v>
      </c>
      <c r="M88" s="21">
        <f t="shared" si="26"/>
        <v>1.6666666666666667</v>
      </c>
      <c r="N88" s="21">
        <f t="shared" si="27"/>
        <v>96.666666666666671</v>
      </c>
      <c r="O88" s="21">
        <f t="shared" si="28"/>
        <v>0.33333333333333337</v>
      </c>
      <c r="P88" s="28">
        <f t="shared" si="37"/>
        <v>0</v>
      </c>
      <c r="Q88" s="28">
        <f t="shared" si="38"/>
        <v>12544.000000000002</v>
      </c>
      <c r="R88" s="28">
        <f t="shared" si="39"/>
        <v>15680</v>
      </c>
      <c r="S88" s="28">
        <f t="shared" si="40"/>
        <v>909440</v>
      </c>
      <c r="T88" s="28">
        <f t="shared" si="41"/>
        <v>3136.0000000000005</v>
      </c>
      <c r="U88" s="20">
        <v>940800</v>
      </c>
      <c r="V88" s="29">
        <f t="shared" si="29"/>
        <v>0</v>
      </c>
      <c r="W88" s="29">
        <f t="shared" si="30"/>
        <v>1.3333333333333335</v>
      </c>
      <c r="X88" s="29">
        <f t="shared" si="31"/>
        <v>1.6666666666666667</v>
      </c>
      <c r="Y88" s="29">
        <f t="shared" si="32"/>
        <v>96.666666666666671</v>
      </c>
      <c r="Z88" s="29">
        <f t="shared" si="33"/>
        <v>0.33333333333333337</v>
      </c>
      <c r="AA88" s="28">
        <v>51</v>
      </c>
      <c r="AB88" s="28">
        <v>35</v>
      </c>
      <c r="AC88" s="29">
        <v>3.7</v>
      </c>
      <c r="AD88" s="28">
        <v>128</v>
      </c>
      <c r="AE88" s="24"/>
      <c r="AF88" s="27"/>
      <c r="AG88" s="23"/>
      <c r="AH88" s="27"/>
      <c r="AI88" s="23"/>
      <c r="AJ88" s="27"/>
      <c r="AK88" s="23"/>
      <c r="AL88" s="27"/>
      <c r="AM88" s="23"/>
      <c r="AN88" s="27"/>
      <c r="AO88" s="22"/>
    </row>
    <row r="89" spans="1:46" s="20" customFormat="1" x14ac:dyDescent="0.25">
      <c r="A89" s="20" t="s">
        <v>16</v>
      </c>
      <c r="B89" s="20" t="s">
        <v>3</v>
      </c>
      <c r="C89" s="20">
        <v>1</v>
      </c>
      <c r="D89" s="20">
        <v>136</v>
      </c>
      <c r="E89" s="20">
        <v>0</v>
      </c>
      <c r="F89" s="20">
        <v>1</v>
      </c>
      <c r="G89" s="20">
        <v>2</v>
      </c>
      <c r="H89" s="20">
        <v>297</v>
      </c>
      <c r="I89" s="20">
        <v>0</v>
      </c>
      <c r="J89" s="20">
        <f t="shared" si="23"/>
        <v>300</v>
      </c>
      <c r="K89" s="21">
        <f t="shared" si="24"/>
        <v>0</v>
      </c>
      <c r="L89" s="21">
        <f t="shared" si="25"/>
        <v>0.33333333333333337</v>
      </c>
      <c r="M89" s="21">
        <f t="shared" si="26"/>
        <v>0.66666666666666674</v>
      </c>
      <c r="N89" s="21">
        <f t="shared" si="27"/>
        <v>99</v>
      </c>
      <c r="O89" s="21">
        <f t="shared" si="28"/>
        <v>0</v>
      </c>
      <c r="P89" s="28">
        <f t="shared" si="37"/>
        <v>0</v>
      </c>
      <c r="Q89" s="28">
        <f t="shared" si="38"/>
        <v>2060.0000000000005</v>
      </c>
      <c r="R89" s="28">
        <f t="shared" si="39"/>
        <v>4120.0000000000009</v>
      </c>
      <c r="S89" s="28">
        <f t="shared" si="40"/>
        <v>611820</v>
      </c>
      <c r="T89" s="28">
        <f t="shared" si="41"/>
        <v>0</v>
      </c>
      <c r="U89" s="20">
        <v>618000</v>
      </c>
      <c r="V89" s="29">
        <f t="shared" si="29"/>
        <v>0</v>
      </c>
      <c r="W89" s="29">
        <f t="shared" si="30"/>
        <v>0.33333333333333337</v>
      </c>
      <c r="X89" s="29">
        <f t="shared" si="31"/>
        <v>0.66666666666666674</v>
      </c>
      <c r="Y89" s="29">
        <f t="shared" si="32"/>
        <v>99</v>
      </c>
      <c r="Z89" s="29">
        <f t="shared" si="33"/>
        <v>0</v>
      </c>
      <c r="AA89" s="28">
        <v>45</v>
      </c>
      <c r="AB89" s="28">
        <v>26</v>
      </c>
      <c r="AC89" s="29">
        <v>3.05</v>
      </c>
      <c r="AD89" s="28">
        <v>117</v>
      </c>
      <c r="AE89" s="24"/>
      <c r="AF89" s="27"/>
      <c r="AG89" s="23"/>
      <c r="AH89" s="27"/>
      <c r="AI89" s="23"/>
      <c r="AJ89" s="27"/>
      <c r="AK89" s="23"/>
      <c r="AL89" s="27"/>
      <c r="AM89" s="23"/>
      <c r="AN89" s="27"/>
      <c r="AO89" s="22"/>
    </row>
    <row r="90" spans="1:46" s="20" customFormat="1" x14ac:dyDescent="0.25">
      <c r="A90" s="20" t="s">
        <v>16</v>
      </c>
      <c r="B90" s="20" t="s">
        <v>4</v>
      </c>
      <c r="C90" s="20">
        <v>2</v>
      </c>
      <c r="D90" s="20">
        <v>241</v>
      </c>
      <c r="E90" s="20">
        <v>0</v>
      </c>
      <c r="F90" s="20">
        <v>15</v>
      </c>
      <c r="G90" s="20">
        <v>34</v>
      </c>
      <c r="H90" s="20">
        <v>251</v>
      </c>
      <c r="I90" s="20">
        <v>0</v>
      </c>
      <c r="J90" s="20">
        <f t="shared" si="23"/>
        <v>300</v>
      </c>
      <c r="K90" s="21">
        <f t="shared" si="24"/>
        <v>0</v>
      </c>
      <c r="L90" s="21">
        <f t="shared" si="25"/>
        <v>5</v>
      </c>
      <c r="M90" s="21">
        <f t="shared" si="26"/>
        <v>11.333333333333332</v>
      </c>
      <c r="N90" s="21">
        <f t="shared" si="27"/>
        <v>83.666666666666671</v>
      </c>
      <c r="O90" s="21">
        <f t="shared" si="28"/>
        <v>0</v>
      </c>
      <c r="P90" s="28">
        <f t="shared" si="37"/>
        <v>0</v>
      </c>
      <c r="Q90" s="28">
        <f t="shared" si="38"/>
        <v>43520</v>
      </c>
      <c r="R90" s="28">
        <f t="shared" si="39"/>
        <v>98645.333333333314</v>
      </c>
      <c r="S90" s="28">
        <f t="shared" si="40"/>
        <v>728234.66666666674</v>
      </c>
      <c r="T90" s="28">
        <f t="shared" si="41"/>
        <v>0</v>
      </c>
      <c r="U90" s="20">
        <v>870400</v>
      </c>
      <c r="V90" s="29">
        <f t="shared" si="29"/>
        <v>0</v>
      </c>
      <c r="W90" s="29">
        <f t="shared" si="30"/>
        <v>5</v>
      </c>
      <c r="X90" s="29">
        <f t="shared" si="31"/>
        <v>11.333333333333332</v>
      </c>
      <c r="Y90" s="29">
        <f t="shared" si="32"/>
        <v>83.666666666666671</v>
      </c>
      <c r="Z90" s="29">
        <f t="shared" si="33"/>
        <v>0</v>
      </c>
      <c r="AA90" s="28">
        <v>31</v>
      </c>
      <c r="AB90" s="28">
        <v>58</v>
      </c>
      <c r="AC90" s="29">
        <v>4.62</v>
      </c>
      <c r="AD90" s="28">
        <v>145</v>
      </c>
      <c r="AE90" s="24"/>
      <c r="AF90" s="27"/>
      <c r="AG90" s="23"/>
      <c r="AH90" s="27"/>
      <c r="AI90" s="23"/>
      <c r="AJ90" s="27"/>
      <c r="AK90" s="23"/>
      <c r="AL90" s="27"/>
      <c r="AM90" s="23"/>
      <c r="AN90" s="27"/>
      <c r="AO90" s="22"/>
    </row>
    <row r="91" spans="1:46" s="20" customFormat="1" x14ac:dyDescent="0.25">
      <c r="A91" s="20" t="s">
        <v>16</v>
      </c>
      <c r="B91" s="20" t="s">
        <v>4</v>
      </c>
      <c r="C91" s="20">
        <v>2</v>
      </c>
      <c r="D91" s="20">
        <v>242</v>
      </c>
      <c r="E91" s="20">
        <v>1</v>
      </c>
      <c r="F91" s="20">
        <v>36</v>
      </c>
      <c r="G91" s="20">
        <v>47</v>
      </c>
      <c r="H91" s="20">
        <v>215</v>
      </c>
      <c r="I91" s="20">
        <v>1</v>
      </c>
      <c r="J91" s="20">
        <f t="shared" si="23"/>
        <v>300</v>
      </c>
      <c r="K91" s="21">
        <f t="shared" si="24"/>
        <v>0.33333333333333337</v>
      </c>
      <c r="L91" s="21">
        <f t="shared" si="25"/>
        <v>12</v>
      </c>
      <c r="M91" s="21">
        <f t="shared" si="26"/>
        <v>15.666666666666668</v>
      </c>
      <c r="N91" s="21">
        <f t="shared" si="27"/>
        <v>71.666666666666671</v>
      </c>
      <c r="O91" s="21">
        <f t="shared" si="28"/>
        <v>0.33333333333333337</v>
      </c>
      <c r="P91" s="28">
        <f t="shared" si="37"/>
        <v>2041.666666666667</v>
      </c>
      <c r="Q91" s="28">
        <f t="shared" si="38"/>
        <v>73500</v>
      </c>
      <c r="R91" s="28">
        <f t="shared" si="39"/>
        <v>95958.333333333343</v>
      </c>
      <c r="S91" s="28">
        <f t="shared" si="40"/>
        <v>438958.33333333337</v>
      </c>
      <c r="T91" s="28">
        <f t="shared" si="41"/>
        <v>2041.666666666667</v>
      </c>
      <c r="U91" s="20">
        <v>612500</v>
      </c>
      <c r="V91" s="29">
        <f t="shared" si="29"/>
        <v>0.33333333333333337</v>
      </c>
      <c r="W91" s="29">
        <f t="shared" si="30"/>
        <v>12</v>
      </c>
      <c r="X91" s="29">
        <f t="shared" si="31"/>
        <v>15.666666666666668</v>
      </c>
      <c r="Y91" s="29">
        <f t="shared" si="32"/>
        <v>71.666666666666686</v>
      </c>
      <c r="Z91" s="29">
        <f t="shared" si="33"/>
        <v>0.33333333333333337</v>
      </c>
      <c r="AA91" s="28">
        <v>56</v>
      </c>
      <c r="AB91" s="28">
        <v>76</v>
      </c>
      <c r="AC91" s="29">
        <v>2.82</v>
      </c>
      <c r="AD91" s="28">
        <v>181</v>
      </c>
      <c r="AE91" s="23"/>
      <c r="AF91" s="27"/>
      <c r="AG91" s="23"/>
      <c r="AH91" s="27"/>
      <c r="AI91" s="23"/>
      <c r="AJ91" s="27"/>
      <c r="AK91" s="23"/>
      <c r="AL91" s="27"/>
      <c r="AM91" s="23"/>
      <c r="AN91" s="27"/>
      <c r="AO91" s="22"/>
    </row>
    <row r="92" spans="1:46" s="20" customFormat="1" x14ac:dyDescent="0.25">
      <c r="A92" s="20" t="s">
        <v>16</v>
      </c>
      <c r="B92" s="20" t="s">
        <v>4</v>
      </c>
      <c r="C92" s="20">
        <v>2</v>
      </c>
      <c r="D92" s="20">
        <v>243</v>
      </c>
      <c r="E92" s="20">
        <v>0</v>
      </c>
      <c r="F92" s="20">
        <v>12</v>
      </c>
      <c r="G92" s="20">
        <v>26</v>
      </c>
      <c r="H92" s="20">
        <v>262</v>
      </c>
      <c r="I92" s="20">
        <v>0</v>
      </c>
      <c r="J92" s="20">
        <f t="shared" si="23"/>
        <v>300</v>
      </c>
      <c r="K92" s="21">
        <f t="shared" si="24"/>
        <v>0</v>
      </c>
      <c r="L92" s="21">
        <f t="shared" si="25"/>
        <v>4</v>
      </c>
      <c r="M92" s="21">
        <f t="shared" si="26"/>
        <v>8.6666666666666679</v>
      </c>
      <c r="N92" s="21">
        <f t="shared" si="27"/>
        <v>87.333333333333329</v>
      </c>
      <c r="O92" s="21">
        <f t="shared" si="28"/>
        <v>0</v>
      </c>
      <c r="P92" s="28">
        <f t="shared" si="37"/>
        <v>0</v>
      </c>
      <c r="Q92" s="28">
        <f t="shared" si="38"/>
        <v>37688</v>
      </c>
      <c r="R92" s="28">
        <f t="shared" si="39"/>
        <v>81657.333333333343</v>
      </c>
      <c r="S92" s="28">
        <f t="shared" si="40"/>
        <v>822854.66666666651</v>
      </c>
      <c r="T92" s="28">
        <f t="shared" si="41"/>
        <v>0</v>
      </c>
      <c r="U92" s="20">
        <v>942200</v>
      </c>
      <c r="V92" s="29">
        <f t="shared" si="29"/>
        <v>0</v>
      </c>
      <c r="W92" s="29">
        <f t="shared" si="30"/>
        <v>4</v>
      </c>
      <c r="X92" s="29">
        <f t="shared" si="31"/>
        <v>8.6666666666666679</v>
      </c>
      <c r="Y92" s="29">
        <f t="shared" si="32"/>
        <v>87.333333333333314</v>
      </c>
      <c r="Z92" s="29">
        <f t="shared" si="33"/>
        <v>0</v>
      </c>
      <c r="AA92" s="28">
        <v>56</v>
      </c>
      <c r="AB92" s="28">
        <v>64</v>
      </c>
      <c r="AC92" s="29">
        <v>4.6399999999999997</v>
      </c>
      <c r="AD92" s="28">
        <v>206</v>
      </c>
      <c r="AE92" s="24"/>
      <c r="AF92" s="27"/>
      <c r="AG92" s="23"/>
      <c r="AH92" s="27"/>
      <c r="AI92" s="23"/>
      <c r="AJ92" s="27"/>
      <c r="AK92" s="23"/>
      <c r="AL92" s="27"/>
      <c r="AM92" s="23"/>
      <c r="AN92" s="27"/>
      <c r="AO92" s="22"/>
    </row>
    <row r="93" spans="1:46" s="20" customFormat="1" x14ac:dyDescent="0.25">
      <c r="A93" s="20" t="s">
        <v>16</v>
      </c>
      <c r="B93" s="20" t="s">
        <v>4</v>
      </c>
      <c r="C93" s="20">
        <v>2</v>
      </c>
      <c r="D93" s="20">
        <v>244</v>
      </c>
      <c r="E93" s="20">
        <v>0</v>
      </c>
      <c r="F93" s="20">
        <v>6</v>
      </c>
      <c r="G93" s="20">
        <v>30</v>
      </c>
      <c r="H93" s="20">
        <v>264</v>
      </c>
      <c r="I93" s="20">
        <v>0</v>
      </c>
      <c r="J93" s="20">
        <f t="shared" si="23"/>
        <v>300</v>
      </c>
      <c r="K93" s="21">
        <f t="shared" si="24"/>
        <v>0</v>
      </c>
      <c r="L93" s="21">
        <f t="shared" si="25"/>
        <v>2</v>
      </c>
      <c r="M93" s="21">
        <f t="shared" si="26"/>
        <v>10</v>
      </c>
      <c r="N93" s="21">
        <f t="shared" si="27"/>
        <v>88</v>
      </c>
      <c r="O93" s="21">
        <f t="shared" si="28"/>
        <v>0</v>
      </c>
      <c r="P93" s="28">
        <f t="shared" si="37"/>
        <v>0</v>
      </c>
      <c r="Q93" s="28">
        <f t="shared" si="38"/>
        <v>20214</v>
      </c>
      <c r="R93" s="28">
        <f t="shared" si="39"/>
        <v>101070</v>
      </c>
      <c r="S93" s="28">
        <f t="shared" si="40"/>
        <v>889416</v>
      </c>
      <c r="T93" s="28">
        <f t="shared" si="41"/>
        <v>0</v>
      </c>
      <c r="U93" s="20">
        <v>1010700</v>
      </c>
      <c r="V93" s="29">
        <f t="shared" si="29"/>
        <v>0</v>
      </c>
      <c r="W93" s="29">
        <f t="shared" si="30"/>
        <v>2</v>
      </c>
      <c r="X93" s="29">
        <f t="shared" si="31"/>
        <v>10</v>
      </c>
      <c r="Y93" s="29">
        <f t="shared" si="32"/>
        <v>88</v>
      </c>
      <c r="Z93" s="29">
        <f t="shared" si="33"/>
        <v>0</v>
      </c>
      <c r="AA93" s="28">
        <v>46</v>
      </c>
      <c r="AB93" s="28">
        <v>51</v>
      </c>
      <c r="AC93" s="29">
        <v>3.99</v>
      </c>
      <c r="AD93" s="28">
        <v>168</v>
      </c>
      <c r="AE93" s="24"/>
      <c r="AF93" s="27"/>
      <c r="AG93" s="23"/>
      <c r="AH93" s="27"/>
      <c r="AI93" s="23"/>
      <c r="AJ93" s="27"/>
      <c r="AK93" s="23"/>
      <c r="AL93" s="27"/>
      <c r="AM93" s="23"/>
      <c r="AN93" s="27"/>
      <c r="AO93" s="22"/>
    </row>
    <row r="94" spans="1:46" s="20" customFormat="1" x14ac:dyDescent="0.25">
      <c r="A94" s="20" t="s">
        <v>16</v>
      </c>
      <c r="B94" s="20" t="s">
        <v>4</v>
      </c>
      <c r="C94" s="20">
        <v>2</v>
      </c>
      <c r="D94" s="20">
        <v>245</v>
      </c>
      <c r="E94" s="20">
        <v>0</v>
      </c>
      <c r="F94" s="20">
        <v>18</v>
      </c>
      <c r="G94" s="20">
        <v>21</v>
      </c>
      <c r="H94" s="20">
        <v>260</v>
      </c>
      <c r="I94" s="20">
        <v>1</v>
      </c>
      <c r="J94" s="20">
        <f t="shared" si="23"/>
        <v>300</v>
      </c>
      <c r="K94" s="21">
        <f t="shared" si="24"/>
        <v>0</v>
      </c>
      <c r="L94" s="21">
        <f t="shared" si="25"/>
        <v>6</v>
      </c>
      <c r="M94" s="21">
        <f t="shared" si="26"/>
        <v>7.0000000000000009</v>
      </c>
      <c r="N94" s="21">
        <f t="shared" si="27"/>
        <v>86.666666666666671</v>
      </c>
      <c r="O94" s="21">
        <f t="shared" si="28"/>
        <v>0.33333333333333337</v>
      </c>
      <c r="P94" s="28">
        <f t="shared" si="37"/>
        <v>0</v>
      </c>
      <c r="Q94" s="28">
        <f t="shared" si="38"/>
        <v>67608</v>
      </c>
      <c r="R94" s="28">
        <f t="shared" si="39"/>
        <v>78876.000000000015</v>
      </c>
      <c r="S94" s="28">
        <f t="shared" si="40"/>
        <v>976560</v>
      </c>
      <c r="T94" s="28">
        <f t="shared" si="41"/>
        <v>3756.0000000000005</v>
      </c>
      <c r="U94" s="20">
        <v>1126800</v>
      </c>
      <c r="V94" s="29">
        <f t="shared" si="29"/>
        <v>0</v>
      </c>
      <c r="W94" s="29">
        <f t="shared" si="30"/>
        <v>6</v>
      </c>
      <c r="X94" s="29">
        <f t="shared" si="31"/>
        <v>7.0000000000000009</v>
      </c>
      <c r="Y94" s="29">
        <f t="shared" si="32"/>
        <v>86.666666666666671</v>
      </c>
      <c r="Z94" s="29">
        <f t="shared" si="33"/>
        <v>0.33333333333333337</v>
      </c>
      <c r="AA94" s="28">
        <v>44</v>
      </c>
      <c r="AB94" s="28">
        <v>48</v>
      </c>
      <c r="AC94" s="29">
        <v>3.56</v>
      </c>
      <c r="AD94" s="28">
        <v>129</v>
      </c>
      <c r="AE94" s="23"/>
      <c r="AF94" s="27"/>
      <c r="AG94" s="23"/>
      <c r="AH94" s="27"/>
      <c r="AI94" s="23"/>
      <c r="AJ94" s="27"/>
      <c r="AK94" s="23"/>
      <c r="AL94" s="27"/>
      <c r="AM94" s="23"/>
      <c r="AN94" s="27"/>
      <c r="AO94" s="22"/>
    </row>
    <row r="95" spans="1:46" s="20" customFormat="1" x14ac:dyDescent="0.25">
      <c r="A95" s="20" t="s">
        <v>16</v>
      </c>
      <c r="B95" s="20" t="s">
        <v>4</v>
      </c>
      <c r="C95" s="20">
        <v>2</v>
      </c>
      <c r="D95" s="20">
        <v>246</v>
      </c>
      <c r="E95" s="20">
        <v>0</v>
      </c>
      <c r="F95" s="20">
        <v>9</v>
      </c>
      <c r="G95" s="20">
        <v>29</v>
      </c>
      <c r="H95" s="20">
        <v>262</v>
      </c>
      <c r="I95" s="20">
        <v>0</v>
      </c>
      <c r="J95" s="20">
        <f t="shared" si="23"/>
        <v>300</v>
      </c>
      <c r="K95" s="21">
        <f t="shared" si="24"/>
        <v>0</v>
      </c>
      <c r="L95" s="21">
        <f t="shared" si="25"/>
        <v>3</v>
      </c>
      <c r="M95" s="21">
        <f t="shared" si="26"/>
        <v>9.6666666666666661</v>
      </c>
      <c r="N95" s="21">
        <f t="shared" si="27"/>
        <v>87.333333333333329</v>
      </c>
      <c r="O95" s="21">
        <f t="shared" si="28"/>
        <v>0</v>
      </c>
      <c r="P95" s="28">
        <f t="shared" si="37"/>
        <v>0</v>
      </c>
      <c r="Q95" s="28">
        <f t="shared" si="38"/>
        <v>23136</v>
      </c>
      <c r="R95" s="28">
        <f t="shared" si="39"/>
        <v>74549.333333333328</v>
      </c>
      <c r="S95" s="28">
        <f t="shared" si="40"/>
        <v>673514.66666666651</v>
      </c>
      <c r="T95" s="28">
        <f t="shared" si="41"/>
        <v>0</v>
      </c>
      <c r="U95" s="20">
        <v>771200</v>
      </c>
      <c r="V95" s="29">
        <f t="shared" si="29"/>
        <v>0</v>
      </c>
      <c r="W95" s="29">
        <f t="shared" si="30"/>
        <v>3</v>
      </c>
      <c r="X95" s="29">
        <f t="shared" si="31"/>
        <v>9.6666666666666661</v>
      </c>
      <c r="Y95" s="29">
        <f t="shared" si="32"/>
        <v>87.333333333333314</v>
      </c>
      <c r="Z95" s="29">
        <f t="shared" si="33"/>
        <v>0</v>
      </c>
      <c r="AA95" s="28">
        <v>58</v>
      </c>
      <c r="AB95" s="28">
        <v>62</v>
      </c>
      <c r="AC95" s="29">
        <v>3.55</v>
      </c>
      <c r="AD95" s="28">
        <v>168</v>
      </c>
      <c r="AE95" s="24"/>
      <c r="AF95" s="27"/>
      <c r="AG95" s="23"/>
      <c r="AH95" s="27"/>
      <c r="AI95" s="23"/>
      <c r="AJ95" s="27"/>
      <c r="AK95" s="23"/>
      <c r="AL95" s="27"/>
      <c r="AM95" s="23"/>
      <c r="AN95" s="27"/>
      <c r="AO95" s="22"/>
      <c r="AP95" s="25"/>
    </row>
    <row r="96" spans="1:46" s="20" customFormat="1" x14ac:dyDescent="0.25">
      <c r="A96" s="20" t="s">
        <v>16</v>
      </c>
      <c r="B96" s="20" t="s">
        <v>4</v>
      </c>
      <c r="C96" s="20">
        <v>2</v>
      </c>
      <c r="D96" s="20">
        <v>247</v>
      </c>
      <c r="E96" s="20">
        <v>1</v>
      </c>
      <c r="F96" s="20">
        <v>13</v>
      </c>
      <c r="G96" s="20">
        <v>32</v>
      </c>
      <c r="H96" s="20">
        <v>254</v>
      </c>
      <c r="I96" s="20">
        <v>0</v>
      </c>
      <c r="J96" s="20">
        <f t="shared" si="23"/>
        <v>300</v>
      </c>
      <c r="K96" s="21">
        <f t="shared" si="24"/>
        <v>0.33333333333333337</v>
      </c>
      <c r="L96" s="21">
        <f t="shared" si="25"/>
        <v>4.3333333333333339</v>
      </c>
      <c r="M96" s="21">
        <f t="shared" si="26"/>
        <v>10.666666666666668</v>
      </c>
      <c r="N96" s="21">
        <f t="shared" si="27"/>
        <v>84.666666666666671</v>
      </c>
      <c r="O96" s="21">
        <f t="shared" si="28"/>
        <v>0</v>
      </c>
      <c r="P96" s="28">
        <f t="shared" si="37"/>
        <v>4124.3333333333339</v>
      </c>
      <c r="Q96" s="28">
        <f t="shared" si="38"/>
        <v>53616.333333333343</v>
      </c>
      <c r="R96" s="28">
        <f t="shared" si="39"/>
        <v>131978.66666666669</v>
      </c>
      <c r="S96" s="28">
        <f t="shared" si="40"/>
        <v>1047580.6666666667</v>
      </c>
      <c r="T96" s="28">
        <f t="shared" si="41"/>
        <v>0</v>
      </c>
      <c r="U96" s="20">
        <v>1237300</v>
      </c>
      <c r="V96" s="29">
        <f t="shared" si="29"/>
        <v>0.33333333333333337</v>
      </c>
      <c r="W96" s="29">
        <f t="shared" si="30"/>
        <v>4.3333333333333339</v>
      </c>
      <c r="X96" s="29">
        <f t="shared" si="31"/>
        <v>10.666666666666668</v>
      </c>
      <c r="Y96" s="29">
        <f t="shared" si="32"/>
        <v>84.666666666666671</v>
      </c>
      <c r="Z96" s="29">
        <f t="shared" si="33"/>
        <v>0</v>
      </c>
      <c r="AA96" s="28">
        <v>55</v>
      </c>
      <c r="AB96" s="28">
        <v>110</v>
      </c>
      <c r="AC96" s="29">
        <v>3.78</v>
      </c>
      <c r="AD96" s="28">
        <v>239</v>
      </c>
      <c r="AE96" s="24"/>
      <c r="AF96" s="27"/>
      <c r="AG96" s="23"/>
      <c r="AH96" s="27"/>
      <c r="AI96" s="23"/>
      <c r="AJ96" s="27"/>
      <c r="AK96" s="23"/>
      <c r="AL96" s="27"/>
      <c r="AM96" s="23"/>
      <c r="AN96" s="27"/>
      <c r="AO96" s="22"/>
    </row>
    <row r="97" spans="1:42" s="20" customFormat="1" x14ac:dyDescent="0.25">
      <c r="A97" s="20" t="s">
        <v>16</v>
      </c>
      <c r="B97" s="20" t="s">
        <v>4</v>
      </c>
      <c r="C97" s="20">
        <v>2</v>
      </c>
      <c r="D97" s="20">
        <v>248</v>
      </c>
      <c r="E97" s="20">
        <v>0</v>
      </c>
      <c r="F97" s="20">
        <v>14</v>
      </c>
      <c r="G97" s="20">
        <v>33</v>
      </c>
      <c r="H97" s="20">
        <v>252</v>
      </c>
      <c r="I97" s="20">
        <v>1</v>
      </c>
      <c r="J97" s="20">
        <f t="shared" si="23"/>
        <v>300</v>
      </c>
      <c r="K97" s="21">
        <f t="shared" si="24"/>
        <v>0</v>
      </c>
      <c r="L97" s="21">
        <f t="shared" si="25"/>
        <v>4.666666666666667</v>
      </c>
      <c r="M97" s="21">
        <f t="shared" si="26"/>
        <v>11</v>
      </c>
      <c r="N97" s="21">
        <f t="shared" si="27"/>
        <v>84</v>
      </c>
      <c r="O97" s="21">
        <f t="shared" si="28"/>
        <v>0.33333333333333337</v>
      </c>
      <c r="P97" s="28">
        <f t="shared" si="37"/>
        <v>0</v>
      </c>
      <c r="Q97" s="28">
        <f t="shared" si="38"/>
        <v>37972.666666666672</v>
      </c>
      <c r="R97" s="28">
        <f t="shared" si="39"/>
        <v>89507</v>
      </c>
      <c r="S97" s="28">
        <f t="shared" si="40"/>
        <v>683508</v>
      </c>
      <c r="T97" s="28">
        <f t="shared" si="41"/>
        <v>2712.3333333333339</v>
      </c>
      <c r="U97" s="20">
        <v>813700</v>
      </c>
      <c r="V97" s="29">
        <f t="shared" si="29"/>
        <v>0</v>
      </c>
      <c r="W97" s="29">
        <f t="shared" si="30"/>
        <v>4.6666666666666679</v>
      </c>
      <c r="X97" s="29">
        <f t="shared" si="31"/>
        <v>11</v>
      </c>
      <c r="Y97" s="29">
        <f t="shared" si="32"/>
        <v>84</v>
      </c>
      <c r="Z97" s="29">
        <f t="shared" si="33"/>
        <v>0.33333333333333337</v>
      </c>
      <c r="AA97" s="28">
        <v>46</v>
      </c>
      <c r="AB97" s="28">
        <v>50</v>
      </c>
      <c r="AC97" s="29">
        <v>3.5</v>
      </c>
      <c r="AD97" s="28">
        <v>179</v>
      </c>
      <c r="AE97" s="24"/>
      <c r="AF97" s="27"/>
      <c r="AG97" s="23"/>
      <c r="AH97" s="27"/>
      <c r="AI97" s="23"/>
      <c r="AJ97" s="27"/>
      <c r="AK97" s="23"/>
      <c r="AL97" s="27"/>
      <c r="AM97" s="23"/>
      <c r="AN97" s="27"/>
      <c r="AO97" s="22"/>
    </row>
    <row r="98" spans="1:42" s="20" customFormat="1" x14ac:dyDescent="0.25">
      <c r="A98" s="20" t="s">
        <v>16</v>
      </c>
      <c r="B98" s="20" t="s">
        <v>5</v>
      </c>
      <c r="C98" s="20">
        <v>3</v>
      </c>
      <c r="D98" s="20">
        <v>341</v>
      </c>
      <c r="E98" s="20">
        <v>0</v>
      </c>
      <c r="F98" s="20">
        <v>12</v>
      </c>
      <c r="G98" s="20">
        <v>66</v>
      </c>
      <c r="H98" s="20">
        <v>221</v>
      </c>
      <c r="I98" s="20">
        <v>1</v>
      </c>
      <c r="J98" s="20">
        <f t="shared" ref="J98:J160" si="42">SUM(E98,F98,G98,H98,I98)</f>
        <v>300</v>
      </c>
      <c r="K98" s="21">
        <f t="shared" ref="K98:K121" si="43">E98/J98*100</f>
        <v>0</v>
      </c>
      <c r="L98" s="21">
        <f t="shared" ref="L98:L121" si="44">F98/J98*100</f>
        <v>4</v>
      </c>
      <c r="M98" s="21">
        <f t="shared" ref="M98:M121" si="45">G98/J98*100</f>
        <v>22</v>
      </c>
      <c r="N98" s="21">
        <f t="shared" ref="N98:N121" si="46">H98/J98*100</f>
        <v>73.666666666666671</v>
      </c>
      <c r="O98" s="21">
        <f t="shared" ref="O98:O121" si="47">I98/J98*100</f>
        <v>0.33333333333333337</v>
      </c>
      <c r="P98" s="28">
        <f t="shared" si="37"/>
        <v>0</v>
      </c>
      <c r="Q98" s="28">
        <f t="shared" si="38"/>
        <v>42344</v>
      </c>
      <c r="R98" s="28">
        <f t="shared" si="39"/>
        <v>232892</v>
      </c>
      <c r="S98" s="28">
        <f t="shared" si="40"/>
        <v>779835.33333333349</v>
      </c>
      <c r="T98" s="28">
        <f t="shared" si="41"/>
        <v>3528.666666666667</v>
      </c>
      <c r="U98" s="20">
        <v>1058600</v>
      </c>
      <c r="V98" s="29">
        <f t="shared" ref="V98:V121" si="48">P98/$U98*100</f>
        <v>0</v>
      </c>
      <c r="W98" s="29">
        <f t="shared" ref="W98:W121" si="49">Q98/$U98*100</f>
        <v>4</v>
      </c>
      <c r="X98" s="29">
        <f t="shared" ref="X98:X121" si="50">R98/$U98*100</f>
        <v>22</v>
      </c>
      <c r="Y98" s="29">
        <f t="shared" ref="Y98:Y121" si="51">S98/$U98*100</f>
        <v>73.666666666666686</v>
      </c>
      <c r="Z98" s="29">
        <f t="shared" ref="Z98:Z121" si="52">T98/$U98*100</f>
        <v>0.33333333333333337</v>
      </c>
      <c r="AA98" s="28">
        <v>46</v>
      </c>
      <c r="AB98" s="28">
        <v>40</v>
      </c>
      <c r="AC98" s="29">
        <v>3.75</v>
      </c>
      <c r="AD98" s="28">
        <v>148</v>
      </c>
      <c r="AE98" s="24"/>
      <c r="AF98" s="27"/>
      <c r="AG98" s="23"/>
      <c r="AH98" s="27"/>
      <c r="AI98" s="23"/>
      <c r="AJ98" s="27"/>
      <c r="AK98" s="23"/>
      <c r="AL98" s="27"/>
      <c r="AM98" s="23"/>
      <c r="AN98" s="27"/>
      <c r="AO98" s="22"/>
    </row>
    <row r="99" spans="1:42" s="20" customFormat="1" x14ac:dyDescent="0.25">
      <c r="A99" s="20" t="s">
        <v>16</v>
      </c>
      <c r="B99" s="20" t="s">
        <v>5</v>
      </c>
      <c r="C99" s="20">
        <v>3</v>
      </c>
      <c r="D99" s="20">
        <v>342</v>
      </c>
      <c r="E99" s="20">
        <v>0</v>
      </c>
      <c r="F99" s="20">
        <v>9</v>
      </c>
      <c r="G99" s="20">
        <v>7</v>
      </c>
      <c r="H99" s="20">
        <v>284</v>
      </c>
      <c r="I99" s="20">
        <v>0</v>
      </c>
      <c r="J99" s="20">
        <f t="shared" si="42"/>
        <v>300</v>
      </c>
      <c r="K99" s="21">
        <f t="shared" si="43"/>
        <v>0</v>
      </c>
      <c r="L99" s="21">
        <f t="shared" si="44"/>
        <v>3</v>
      </c>
      <c r="M99" s="21">
        <f t="shared" si="45"/>
        <v>2.3333333333333335</v>
      </c>
      <c r="N99" s="21">
        <f t="shared" si="46"/>
        <v>94.666666666666671</v>
      </c>
      <c r="O99" s="21">
        <f t="shared" si="47"/>
        <v>0</v>
      </c>
      <c r="P99" s="28">
        <f t="shared" si="37"/>
        <v>0</v>
      </c>
      <c r="Q99" s="28">
        <f t="shared" si="38"/>
        <v>25419</v>
      </c>
      <c r="R99" s="28">
        <f t="shared" si="39"/>
        <v>19770.333333333336</v>
      </c>
      <c r="S99" s="28">
        <f t="shared" si="40"/>
        <v>802110.66666666674</v>
      </c>
      <c r="T99" s="28">
        <f t="shared" si="41"/>
        <v>0</v>
      </c>
      <c r="U99" s="20">
        <v>847300</v>
      </c>
      <c r="V99" s="29">
        <f t="shared" si="48"/>
        <v>0</v>
      </c>
      <c r="W99" s="29">
        <f t="shared" si="49"/>
        <v>3</v>
      </c>
      <c r="X99" s="29">
        <f t="shared" si="50"/>
        <v>2.3333333333333339</v>
      </c>
      <c r="Y99" s="29">
        <f t="shared" si="51"/>
        <v>94.666666666666671</v>
      </c>
      <c r="Z99" s="29">
        <f t="shared" si="52"/>
        <v>0</v>
      </c>
      <c r="AA99" s="28">
        <v>41</v>
      </c>
      <c r="AB99" s="28">
        <v>34</v>
      </c>
      <c r="AC99" s="29">
        <v>3.75</v>
      </c>
      <c r="AD99" s="28">
        <v>97</v>
      </c>
      <c r="AE99" s="24"/>
      <c r="AF99" s="27"/>
      <c r="AG99" s="23"/>
      <c r="AH99" s="27"/>
      <c r="AI99" s="23"/>
      <c r="AJ99" s="27"/>
      <c r="AK99" s="23"/>
      <c r="AL99" s="27"/>
      <c r="AM99" s="23"/>
      <c r="AN99" s="27"/>
      <c r="AO99" s="22"/>
    </row>
    <row r="100" spans="1:42" s="20" customFormat="1" x14ac:dyDescent="0.25">
      <c r="A100" s="20" t="s">
        <v>16</v>
      </c>
      <c r="B100" s="20" t="s">
        <v>5</v>
      </c>
      <c r="C100" s="20">
        <v>3</v>
      </c>
      <c r="D100" s="20">
        <v>343</v>
      </c>
      <c r="E100" s="20">
        <v>0</v>
      </c>
      <c r="F100" s="20">
        <v>8</v>
      </c>
      <c r="G100" s="20">
        <v>8</v>
      </c>
      <c r="H100" s="20">
        <v>282</v>
      </c>
      <c r="I100" s="20">
        <v>2</v>
      </c>
      <c r="J100" s="20">
        <f t="shared" si="42"/>
        <v>300</v>
      </c>
      <c r="K100" s="21">
        <f t="shared" si="43"/>
        <v>0</v>
      </c>
      <c r="L100" s="21">
        <f t="shared" si="44"/>
        <v>2.666666666666667</v>
      </c>
      <c r="M100" s="21">
        <f t="shared" si="45"/>
        <v>2.666666666666667</v>
      </c>
      <c r="N100" s="21">
        <f t="shared" si="46"/>
        <v>94</v>
      </c>
      <c r="O100" s="21">
        <f t="shared" si="47"/>
        <v>0.66666666666666674</v>
      </c>
      <c r="P100" s="28">
        <f t="shared" si="37"/>
        <v>0</v>
      </c>
      <c r="Q100" s="28">
        <f t="shared" si="38"/>
        <v>24973.333333333336</v>
      </c>
      <c r="R100" s="28">
        <f t="shared" si="39"/>
        <v>24973.333333333336</v>
      </c>
      <c r="S100" s="28">
        <f t="shared" si="40"/>
        <v>880310</v>
      </c>
      <c r="T100" s="28">
        <f t="shared" si="41"/>
        <v>6243.3333333333339</v>
      </c>
      <c r="U100" s="20">
        <v>936500</v>
      </c>
      <c r="V100" s="29">
        <f t="shared" si="48"/>
        <v>0</v>
      </c>
      <c r="W100" s="29">
        <f t="shared" si="49"/>
        <v>2.666666666666667</v>
      </c>
      <c r="X100" s="29">
        <f t="shared" si="50"/>
        <v>2.666666666666667</v>
      </c>
      <c r="Y100" s="29">
        <f t="shared" si="51"/>
        <v>94</v>
      </c>
      <c r="Z100" s="29">
        <f t="shared" si="52"/>
        <v>0.66666666666666674</v>
      </c>
      <c r="AA100" s="28">
        <v>52</v>
      </c>
      <c r="AB100" s="28">
        <v>45</v>
      </c>
      <c r="AC100" s="29">
        <v>3.24</v>
      </c>
      <c r="AD100" s="28">
        <v>126</v>
      </c>
      <c r="AE100" s="24"/>
      <c r="AF100" s="27"/>
      <c r="AG100" s="23"/>
      <c r="AH100" s="27"/>
      <c r="AI100" s="23"/>
      <c r="AJ100" s="27"/>
      <c r="AK100" s="23"/>
      <c r="AL100" s="27"/>
      <c r="AM100" s="23"/>
      <c r="AN100" s="27"/>
      <c r="AO100" s="22"/>
    </row>
    <row r="101" spans="1:42" s="20" customFormat="1" x14ac:dyDescent="0.25">
      <c r="A101" s="20" t="s">
        <v>16</v>
      </c>
      <c r="B101" s="20" t="s">
        <v>5</v>
      </c>
      <c r="C101" s="20">
        <v>3</v>
      </c>
      <c r="D101" s="20">
        <v>344</v>
      </c>
      <c r="E101" s="20">
        <v>0</v>
      </c>
      <c r="F101" s="20">
        <v>30</v>
      </c>
      <c r="G101" s="20">
        <v>23</v>
      </c>
      <c r="H101" s="20">
        <v>245</v>
      </c>
      <c r="I101" s="20">
        <v>2</v>
      </c>
      <c r="J101" s="20">
        <f t="shared" si="42"/>
        <v>300</v>
      </c>
      <c r="K101" s="21">
        <f t="shared" si="43"/>
        <v>0</v>
      </c>
      <c r="L101" s="21">
        <f t="shared" si="44"/>
        <v>10</v>
      </c>
      <c r="M101" s="21">
        <f t="shared" si="45"/>
        <v>7.6666666666666661</v>
      </c>
      <c r="N101" s="21">
        <f t="shared" si="46"/>
        <v>81.666666666666671</v>
      </c>
      <c r="O101" s="21">
        <f t="shared" si="47"/>
        <v>0.66666666666666674</v>
      </c>
      <c r="P101" s="28">
        <f t="shared" si="37"/>
        <v>0</v>
      </c>
      <c r="Q101" s="28">
        <f t="shared" si="38"/>
        <v>78860</v>
      </c>
      <c r="R101" s="28">
        <f t="shared" si="39"/>
        <v>60459.333333333328</v>
      </c>
      <c r="S101" s="28">
        <f t="shared" si="40"/>
        <v>644023.33333333337</v>
      </c>
      <c r="T101" s="28">
        <f t="shared" si="41"/>
        <v>5257.3333333333339</v>
      </c>
      <c r="U101" s="20">
        <v>788600</v>
      </c>
      <c r="V101" s="29">
        <f t="shared" si="48"/>
        <v>0</v>
      </c>
      <c r="W101" s="29">
        <f t="shared" si="49"/>
        <v>10</v>
      </c>
      <c r="X101" s="29">
        <f t="shared" si="50"/>
        <v>7.6666666666666661</v>
      </c>
      <c r="Y101" s="29">
        <f t="shared" si="51"/>
        <v>81.666666666666671</v>
      </c>
      <c r="Z101" s="29">
        <f t="shared" si="52"/>
        <v>0.66666666666666674</v>
      </c>
      <c r="AA101" s="28">
        <v>47</v>
      </c>
      <c r="AB101" s="28">
        <v>62</v>
      </c>
      <c r="AC101" s="29">
        <v>3.17</v>
      </c>
      <c r="AD101" s="28">
        <v>137</v>
      </c>
      <c r="AE101" s="24"/>
      <c r="AF101" s="27"/>
      <c r="AG101" s="23"/>
      <c r="AH101" s="27"/>
      <c r="AI101" s="23"/>
      <c r="AJ101" s="27"/>
      <c r="AK101" s="23"/>
      <c r="AL101" s="27"/>
      <c r="AM101" s="23"/>
      <c r="AN101" s="27"/>
      <c r="AO101" s="22"/>
    </row>
    <row r="102" spans="1:42" s="20" customFormat="1" x14ac:dyDescent="0.25">
      <c r="A102" s="20" t="s">
        <v>16</v>
      </c>
      <c r="B102" s="20" t="s">
        <v>5</v>
      </c>
      <c r="C102" s="20">
        <v>3</v>
      </c>
      <c r="D102" s="20">
        <v>345</v>
      </c>
      <c r="E102" s="20">
        <v>0</v>
      </c>
      <c r="F102" s="20">
        <v>6</v>
      </c>
      <c r="G102" s="20">
        <v>3</v>
      </c>
      <c r="H102" s="20">
        <v>289</v>
      </c>
      <c r="I102" s="20">
        <v>2</v>
      </c>
      <c r="J102" s="20">
        <f t="shared" si="42"/>
        <v>300</v>
      </c>
      <c r="K102" s="21">
        <f t="shared" si="43"/>
        <v>0</v>
      </c>
      <c r="L102" s="21">
        <f t="shared" si="44"/>
        <v>2</v>
      </c>
      <c r="M102" s="21">
        <f t="shared" si="45"/>
        <v>1</v>
      </c>
      <c r="N102" s="21">
        <f t="shared" si="46"/>
        <v>96.333333333333343</v>
      </c>
      <c r="O102" s="21">
        <f t="shared" si="47"/>
        <v>0.66666666666666674</v>
      </c>
      <c r="P102" s="28">
        <f t="shared" si="37"/>
        <v>0</v>
      </c>
      <c r="Q102" s="28">
        <f t="shared" si="38"/>
        <v>14586</v>
      </c>
      <c r="R102" s="28">
        <f t="shared" si="39"/>
        <v>7293</v>
      </c>
      <c r="S102" s="28">
        <f t="shared" si="40"/>
        <v>702559</v>
      </c>
      <c r="T102" s="28">
        <f t="shared" si="41"/>
        <v>4862.0000000000009</v>
      </c>
      <c r="U102" s="20">
        <v>729300</v>
      </c>
      <c r="V102" s="29">
        <f t="shared" si="48"/>
        <v>0</v>
      </c>
      <c r="W102" s="29">
        <f t="shared" si="49"/>
        <v>2</v>
      </c>
      <c r="X102" s="29">
        <f t="shared" si="50"/>
        <v>1</v>
      </c>
      <c r="Y102" s="29">
        <f t="shared" si="51"/>
        <v>96.333333333333343</v>
      </c>
      <c r="Z102" s="29">
        <f t="shared" si="52"/>
        <v>0.66666666666666674</v>
      </c>
      <c r="AA102" s="28">
        <v>35</v>
      </c>
      <c r="AB102" s="28">
        <v>32</v>
      </c>
      <c r="AC102" s="29">
        <v>2.93</v>
      </c>
      <c r="AD102" s="28">
        <v>139</v>
      </c>
      <c r="AE102" s="24"/>
      <c r="AF102" s="27"/>
      <c r="AG102" s="23"/>
      <c r="AH102" s="27"/>
      <c r="AI102" s="23"/>
      <c r="AJ102" s="27"/>
      <c r="AK102" s="23"/>
      <c r="AL102" s="27"/>
      <c r="AM102" s="23"/>
      <c r="AN102" s="27"/>
      <c r="AO102" s="22"/>
    </row>
    <row r="103" spans="1:42" s="20" customFormat="1" x14ac:dyDescent="0.25">
      <c r="A103" s="20" t="s">
        <v>16</v>
      </c>
      <c r="B103" s="20" t="s">
        <v>5</v>
      </c>
      <c r="C103" s="20">
        <v>3</v>
      </c>
      <c r="D103" s="20">
        <v>346</v>
      </c>
      <c r="E103" s="20">
        <v>0</v>
      </c>
      <c r="F103" s="20">
        <v>29</v>
      </c>
      <c r="G103" s="20">
        <v>14</v>
      </c>
      <c r="H103" s="20">
        <v>257</v>
      </c>
      <c r="I103" s="20">
        <v>0</v>
      </c>
      <c r="J103" s="20">
        <f t="shared" si="42"/>
        <v>300</v>
      </c>
      <c r="K103" s="21">
        <f t="shared" si="43"/>
        <v>0</v>
      </c>
      <c r="L103" s="21">
        <f t="shared" si="44"/>
        <v>9.6666666666666661</v>
      </c>
      <c r="M103" s="21">
        <f t="shared" si="45"/>
        <v>4.666666666666667</v>
      </c>
      <c r="N103" s="21">
        <f t="shared" si="46"/>
        <v>85.666666666666671</v>
      </c>
      <c r="O103" s="21">
        <f t="shared" si="47"/>
        <v>0</v>
      </c>
      <c r="P103" s="28">
        <f t="shared" si="37"/>
        <v>0</v>
      </c>
      <c r="Q103" s="28">
        <f t="shared" si="38"/>
        <v>85743.333333333314</v>
      </c>
      <c r="R103" s="28">
        <f t="shared" si="39"/>
        <v>41393.333333333336</v>
      </c>
      <c r="S103" s="28">
        <f t="shared" si="40"/>
        <v>759863.33333333349</v>
      </c>
      <c r="T103" s="28">
        <f t="shared" si="41"/>
        <v>0</v>
      </c>
      <c r="U103" s="20">
        <v>887000</v>
      </c>
      <c r="V103" s="29">
        <f t="shared" si="48"/>
        <v>0</v>
      </c>
      <c r="W103" s="29">
        <f t="shared" si="49"/>
        <v>9.6666666666666643</v>
      </c>
      <c r="X103" s="29">
        <f t="shared" si="50"/>
        <v>4.666666666666667</v>
      </c>
      <c r="Y103" s="29">
        <f t="shared" si="51"/>
        <v>85.666666666666686</v>
      </c>
      <c r="Z103" s="29">
        <f t="shared" si="52"/>
        <v>0</v>
      </c>
      <c r="AA103" s="28">
        <v>42</v>
      </c>
      <c r="AB103" s="28">
        <v>48</v>
      </c>
      <c r="AC103" s="29">
        <v>4.78</v>
      </c>
      <c r="AD103" s="28">
        <v>149</v>
      </c>
      <c r="AE103" s="24"/>
      <c r="AF103" s="27"/>
      <c r="AG103" s="23"/>
      <c r="AH103" s="27"/>
      <c r="AI103" s="23"/>
      <c r="AJ103" s="27"/>
      <c r="AK103" s="23"/>
      <c r="AL103" s="27"/>
      <c r="AM103" s="23"/>
      <c r="AN103" s="27"/>
      <c r="AO103" s="22"/>
      <c r="AP103" s="25"/>
    </row>
    <row r="104" spans="1:42" s="20" customFormat="1" x14ac:dyDescent="0.25">
      <c r="A104" s="20" t="s">
        <v>16</v>
      </c>
      <c r="B104" s="20" t="s">
        <v>5</v>
      </c>
      <c r="C104" s="20">
        <v>3</v>
      </c>
      <c r="D104" s="20">
        <v>347</v>
      </c>
      <c r="E104" s="20">
        <v>0</v>
      </c>
      <c r="F104" s="20">
        <v>11</v>
      </c>
      <c r="G104" s="20">
        <v>6</v>
      </c>
      <c r="H104" s="20">
        <v>280</v>
      </c>
      <c r="I104" s="20">
        <v>3</v>
      </c>
      <c r="J104" s="20">
        <f t="shared" si="42"/>
        <v>300</v>
      </c>
      <c r="K104" s="21">
        <f t="shared" si="43"/>
        <v>0</v>
      </c>
      <c r="L104" s="21">
        <f t="shared" si="44"/>
        <v>3.6666666666666665</v>
      </c>
      <c r="M104" s="21">
        <f t="shared" si="45"/>
        <v>2</v>
      </c>
      <c r="N104" s="21">
        <f t="shared" si="46"/>
        <v>93.333333333333329</v>
      </c>
      <c r="O104" s="21">
        <f t="shared" si="47"/>
        <v>1</v>
      </c>
      <c r="P104" s="28">
        <f t="shared" si="37"/>
        <v>0</v>
      </c>
      <c r="Q104" s="28">
        <f t="shared" si="38"/>
        <v>34433.666666666664</v>
      </c>
      <c r="R104" s="28">
        <f t="shared" si="39"/>
        <v>18782</v>
      </c>
      <c r="S104" s="28">
        <f t="shared" si="40"/>
        <v>876493.33333333326</v>
      </c>
      <c r="T104" s="28">
        <f t="shared" si="41"/>
        <v>9391</v>
      </c>
      <c r="U104" s="20">
        <v>939100</v>
      </c>
      <c r="V104" s="29">
        <f t="shared" si="48"/>
        <v>0</v>
      </c>
      <c r="W104" s="29">
        <f t="shared" si="49"/>
        <v>3.6666666666666665</v>
      </c>
      <c r="X104" s="29">
        <f t="shared" si="50"/>
        <v>2</v>
      </c>
      <c r="Y104" s="29">
        <f t="shared" si="51"/>
        <v>93.333333333333329</v>
      </c>
      <c r="Z104" s="29">
        <f t="shared" si="52"/>
        <v>1</v>
      </c>
      <c r="AA104" s="28">
        <v>32</v>
      </c>
      <c r="AB104" s="28">
        <v>45</v>
      </c>
      <c r="AC104" s="29">
        <v>4.45</v>
      </c>
      <c r="AD104" s="28">
        <v>180</v>
      </c>
      <c r="AE104" s="24"/>
      <c r="AF104" s="27"/>
      <c r="AG104" s="23"/>
      <c r="AH104" s="27"/>
      <c r="AI104" s="23"/>
      <c r="AJ104" s="27"/>
      <c r="AK104" s="23"/>
      <c r="AL104" s="27"/>
      <c r="AM104" s="23"/>
      <c r="AN104" s="27"/>
      <c r="AO104" s="22"/>
    </row>
    <row r="105" spans="1:42" s="20" customFormat="1" x14ac:dyDescent="0.25">
      <c r="A105" s="20" t="s">
        <v>16</v>
      </c>
      <c r="B105" s="20" t="s">
        <v>5</v>
      </c>
      <c r="C105" s="20">
        <v>3</v>
      </c>
      <c r="D105" s="20">
        <v>348</v>
      </c>
      <c r="E105" s="20">
        <v>0</v>
      </c>
      <c r="F105" s="20">
        <v>14</v>
      </c>
      <c r="G105" s="20">
        <v>11</v>
      </c>
      <c r="H105" s="20">
        <v>275</v>
      </c>
      <c r="I105" s="20">
        <v>0</v>
      </c>
      <c r="J105" s="20">
        <f t="shared" si="42"/>
        <v>300</v>
      </c>
      <c r="K105" s="21">
        <f t="shared" si="43"/>
        <v>0</v>
      </c>
      <c r="L105" s="21">
        <f t="shared" si="44"/>
        <v>4.666666666666667</v>
      </c>
      <c r="M105" s="21">
        <f t="shared" si="45"/>
        <v>3.6666666666666665</v>
      </c>
      <c r="N105" s="21">
        <f t="shared" si="46"/>
        <v>91.666666666666657</v>
      </c>
      <c r="O105" s="21">
        <f t="shared" si="47"/>
        <v>0</v>
      </c>
      <c r="P105" s="28">
        <f t="shared" si="37"/>
        <v>0</v>
      </c>
      <c r="Q105" s="28">
        <f t="shared" si="38"/>
        <v>28644</v>
      </c>
      <c r="R105" s="28">
        <f t="shared" si="39"/>
        <v>22506</v>
      </c>
      <c r="S105" s="28">
        <f t="shared" si="40"/>
        <v>562649.99999999988</v>
      </c>
      <c r="T105" s="28">
        <f t="shared" si="41"/>
        <v>0</v>
      </c>
      <c r="U105" s="20">
        <v>613800</v>
      </c>
      <c r="V105" s="29">
        <f t="shared" si="48"/>
        <v>0</v>
      </c>
      <c r="W105" s="29">
        <f t="shared" si="49"/>
        <v>4.666666666666667</v>
      </c>
      <c r="X105" s="29">
        <f t="shared" si="50"/>
        <v>3.6666666666666665</v>
      </c>
      <c r="Y105" s="29">
        <f t="shared" si="51"/>
        <v>91.666666666666657</v>
      </c>
      <c r="Z105" s="29">
        <f t="shared" si="52"/>
        <v>0</v>
      </c>
      <c r="AA105" s="28">
        <v>43</v>
      </c>
      <c r="AB105" s="28">
        <v>38</v>
      </c>
      <c r="AC105" s="29">
        <v>3.26</v>
      </c>
      <c r="AD105" s="28">
        <v>128</v>
      </c>
      <c r="AE105" s="24"/>
      <c r="AF105" s="27"/>
      <c r="AG105" s="23"/>
      <c r="AH105" s="27"/>
      <c r="AI105" s="23"/>
      <c r="AJ105" s="27"/>
      <c r="AK105" s="23"/>
      <c r="AL105" s="27"/>
      <c r="AM105" s="23"/>
      <c r="AN105" s="27"/>
      <c r="AO105" s="22"/>
    </row>
    <row r="106" spans="1:42" s="20" customFormat="1" x14ac:dyDescent="0.25">
      <c r="A106" s="20" t="s">
        <v>16</v>
      </c>
      <c r="B106" s="20" t="s">
        <v>6</v>
      </c>
      <c r="C106" s="20">
        <v>4</v>
      </c>
      <c r="D106" s="20">
        <v>441</v>
      </c>
      <c r="E106" s="20">
        <v>0</v>
      </c>
      <c r="F106" s="20">
        <v>12</v>
      </c>
      <c r="G106" s="20">
        <v>47</v>
      </c>
      <c r="H106" s="20">
        <v>240</v>
      </c>
      <c r="I106" s="20">
        <v>1</v>
      </c>
      <c r="J106" s="20">
        <f t="shared" si="42"/>
        <v>300</v>
      </c>
      <c r="K106" s="21">
        <f t="shared" si="43"/>
        <v>0</v>
      </c>
      <c r="L106" s="21">
        <f t="shared" si="44"/>
        <v>4</v>
      </c>
      <c r="M106" s="21">
        <f t="shared" si="45"/>
        <v>15.666666666666668</v>
      </c>
      <c r="N106" s="21">
        <f t="shared" si="46"/>
        <v>80</v>
      </c>
      <c r="O106" s="21">
        <f t="shared" si="47"/>
        <v>0.33333333333333337</v>
      </c>
      <c r="P106" s="28">
        <f t="shared" si="37"/>
        <v>0</v>
      </c>
      <c r="Q106" s="28">
        <f t="shared" si="38"/>
        <v>34344</v>
      </c>
      <c r="R106" s="28">
        <f t="shared" si="39"/>
        <v>134514.00000000003</v>
      </c>
      <c r="S106" s="28">
        <f t="shared" si="40"/>
        <v>686880</v>
      </c>
      <c r="T106" s="28">
        <f t="shared" si="41"/>
        <v>2862.0000000000005</v>
      </c>
      <c r="U106" s="20">
        <v>858600</v>
      </c>
      <c r="V106" s="29">
        <f t="shared" si="48"/>
        <v>0</v>
      </c>
      <c r="W106" s="29">
        <f t="shared" si="49"/>
        <v>4</v>
      </c>
      <c r="X106" s="29">
        <f t="shared" si="50"/>
        <v>15.66666666666667</v>
      </c>
      <c r="Y106" s="29">
        <f t="shared" si="51"/>
        <v>80</v>
      </c>
      <c r="Z106" s="29">
        <f t="shared" si="52"/>
        <v>0.33333333333333337</v>
      </c>
      <c r="AA106" s="28">
        <v>62</v>
      </c>
      <c r="AB106" s="28">
        <v>61</v>
      </c>
      <c r="AC106" s="29">
        <v>3.74</v>
      </c>
      <c r="AD106" s="28">
        <v>175</v>
      </c>
      <c r="AE106" s="24"/>
      <c r="AF106" s="27"/>
      <c r="AG106" s="23"/>
      <c r="AH106" s="27"/>
      <c r="AI106" s="23"/>
      <c r="AJ106" s="27"/>
      <c r="AK106" s="23"/>
      <c r="AL106" s="27"/>
      <c r="AM106" s="23"/>
      <c r="AN106" s="27"/>
      <c r="AO106" s="22"/>
    </row>
    <row r="107" spans="1:42" s="20" customFormat="1" x14ac:dyDescent="0.25">
      <c r="A107" s="20" t="s">
        <v>16</v>
      </c>
      <c r="B107" s="20" t="s">
        <v>6</v>
      </c>
      <c r="C107" s="20">
        <v>4</v>
      </c>
      <c r="D107" s="20">
        <v>442</v>
      </c>
      <c r="E107" s="20">
        <v>0</v>
      </c>
      <c r="F107" s="20">
        <v>14</v>
      </c>
      <c r="G107" s="20">
        <v>22</v>
      </c>
      <c r="H107" s="20">
        <v>262</v>
      </c>
      <c r="I107" s="20">
        <v>2</v>
      </c>
      <c r="J107" s="20">
        <f t="shared" si="42"/>
        <v>300</v>
      </c>
      <c r="K107" s="21">
        <f t="shared" si="43"/>
        <v>0</v>
      </c>
      <c r="L107" s="21">
        <f t="shared" si="44"/>
        <v>4.666666666666667</v>
      </c>
      <c r="M107" s="21">
        <f t="shared" si="45"/>
        <v>7.333333333333333</v>
      </c>
      <c r="N107" s="21">
        <f t="shared" si="46"/>
        <v>87.333333333333329</v>
      </c>
      <c r="O107" s="21">
        <f t="shared" si="47"/>
        <v>0.66666666666666674</v>
      </c>
      <c r="P107" s="28">
        <f t="shared" si="37"/>
        <v>0</v>
      </c>
      <c r="Q107" s="28">
        <f t="shared" si="38"/>
        <v>42070</v>
      </c>
      <c r="R107" s="28">
        <f t="shared" si="39"/>
        <v>66110</v>
      </c>
      <c r="S107" s="28">
        <f t="shared" si="40"/>
        <v>787310</v>
      </c>
      <c r="T107" s="28">
        <f t="shared" si="41"/>
        <v>6010.0000000000009</v>
      </c>
      <c r="U107" s="20">
        <v>901500</v>
      </c>
      <c r="V107" s="29">
        <f t="shared" si="48"/>
        <v>0</v>
      </c>
      <c r="W107" s="29">
        <f t="shared" si="49"/>
        <v>4.666666666666667</v>
      </c>
      <c r="X107" s="29">
        <f t="shared" si="50"/>
        <v>7.333333333333333</v>
      </c>
      <c r="Y107" s="29">
        <f t="shared" si="51"/>
        <v>87.333333333333329</v>
      </c>
      <c r="Z107" s="29">
        <f t="shared" si="52"/>
        <v>0.66666666666666674</v>
      </c>
      <c r="AA107" s="28">
        <v>62</v>
      </c>
      <c r="AB107" s="28">
        <v>50</v>
      </c>
      <c r="AC107" s="29">
        <v>3.87</v>
      </c>
      <c r="AD107" s="28">
        <v>146</v>
      </c>
      <c r="AE107" s="24"/>
      <c r="AF107" s="27"/>
      <c r="AG107" s="23"/>
      <c r="AH107" s="27"/>
      <c r="AI107" s="23"/>
      <c r="AJ107" s="27"/>
      <c r="AK107" s="23"/>
      <c r="AL107" s="27"/>
      <c r="AM107" s="23"/>
      <c r="AN107" s="27"/>
      <c r="AO107" s="22"/>
    </row>
    <row r="108" spans="1:42" s="20" customFormat="1" x14ac:dyDescent="0.25">
      <c r="A108" s="20" t="s">
        <v>16</v>
      </c>
      <c r="B108" s="20" t="s">
        <v>6</v>
      </c>
      <c r="C108" s="20">
        <v>4</v>
      </c>
      <c r="D108" s="20">
        <v>443</v>
      </c>
      <c r="E108" s="20">
        <v>0</v>
      </c>
      <c r="F108" s="20">
        <v>14</v>
      </c>
      <c r="G108" s="20">
        <v>32</v>
      </c>
      <c r="H108" s="20">
        <v>249</v>
      </c>
      <c r="I108" s="20">
        <v>5</v>
      </c>
      <c r="J108" s="20">
        <f t="shared" si="42"/>
        <v>300</v>
      </c>
      <c r="K108" s="21">
        <f t="shared" si="43"/>
        <v>0</v>
      </c>
      <c r="L108" s="21">
        <f t="shared" si="44"/>
        <v>4.666666666666667</v>
      </c>
      <c r="M108" s="21">
        <f t="shared" si="45"/>
        <v>10.666666666666668</v>
      </c>
      <c r="N108" s="21">
        <f t="shared" si="46"/>
        <v>83</v>
      </c>
      <c r="O108" s="21">
        <f t="shared" si="47"/>
        <v>1.6666666666666667</v>
      </c>
      <c r="P108" s="28">
        <f t="shared" si="37"/>
        <v>0</v>
      </c>
      <c r="Q108" s="28">
        <f t="shared" si="38"/>
        <v>39610.666666666672</v>
      </c>
      <c r="R108" s="28">
        <f t="shared" si="39"/>
        <v>90538.666666666686</v>
      </c>
      <c r="S108" s="28">
        <f t="shared" si="40"/>
        <v>704504</v>
      </c>
      <c r="T108" s="28">
        <f t="shared" si="41"/>
        <v>14146.666666666668</v>
      </c>
      <c r="U108" s="20">
        <v>848800</v>
      </c>
      <c r="V108" s="29">
        <f t="shared" si="48"/>
        <v>0</v>
      </c>
      <c r="W108" s="29">
        <f t="shared" si="49"/>
        <v>4.6666666666666679</v>
      </c>
      <c r="X108" s="29">
        <f t="shared" si="50"/>
        <v>10.666666666666668</v>
      </c>
      <c r="Y108" s="29">
        <f t="shared" si="51"/>
        <v>83</v>
      </c>
      <c r="Z108" s="29">
        <f t="shared" si="52"/>
        <v>1.6666666666666667</v>
      </c>
      <c r="AA108" s="28">
        <v>52</v>
      </c>
      <c r="AB108" s="28">
        <v>50</v>
      </c>
      <c r="AC108" s="29">
        <v>3.2</v>
      </c>
      <c r="AD108" s="28">
        <v>194</v>
      </c>
      <c r="AE108" s="24"/>
      <c r="AF108" s="27"/>
      <c r="AG108" s="23"/>
      <c r="AH108" s="27"/>
      <c r="AI108" s="23"/>
      <c r="AJ108" s="27"/>
      <c r="AK108" s="23"/>
      <c r="AL108" s="27"/>
      <c r="AM108" s="23"/>
      <c r="AN108" s="27"/>
      <c r="AO108" s="22"/>
    </row>
    <row r="109" spans="1:42" s="20" customFormat="1" x14ac:dyDescent="0.25">
      <c r="A109" s="20" t="s">
        <v>16</v>
      </c>
      <c r="B109" s="20" t="s">
        <v>6</v>
      </c>
      <c r="C109" s="20">
        <v>4</v>
      </c>
      <c r="D109" s="20">
        <v>444</v>
      </c>
      <c r="E109" s="20">
        <v>0</v>
      </c>
      <c r="F109" s="20">
        <v>19</v>
      </c>
      <c r="G109" s="20">
        <v>37</v>
      </c>
      <c r="H109" s="20">
        <v>242</v>
      </c>
      <c r="I109" s="20">
        <v>2</v>
      </c>
      <c r="J109" s="20">
        <f t="shared" si="42"/>
        <v>300</v>
      </c>
      <c r="K109" s="21">
        <f t="shared" si="43"/>
        <v>0</v>
      </c>
      <c r="L109" s="21">
        <f t="shared" si="44"/>
        <v>6.3333333333333339</v>
      </c>
      <c r="M109" s="21">
        <f t="shared" si="45"/>
        <v>12.333333333333334</v>
      </c>
      <c r="N109" s="21">
        <f t="shared" si="46"/>
        <v>80.666666666666657</v>
      </c>
      <c r="O109" s="21">
        <f t="shared" si="47"/>
        <v>0.66666666666666674</v>
      </c>
      <c r="P109" s="28">
        <f t="shared" si="37"/>
        <v>0</v>
      </c>
      <c r="Q109" s="28">
        <f t="shared" si="38"/>
        <v>43586</v>
      </c>
      <c r="R109" s="28">
        <f t="shared" si="39"/>
        <v>84878</v>
      </c>
      <c r="S109" s="28">
        <f t="shared" si="40"/>
        <v>555147.99999999988</v>
      </c>
      <c r="T109" s="28">
        <f t="shared" si="41"/>
        <v>4588.0000000000009</v>
      </c>
      <c r="U109" s="20">
        <v>688200</v>
      </c>
      <c r="V109" s="29">
        <f t="shared" si="48"/>
        <v>0</v>
      </c>
      <c r="W109" s="29">
        <f t="shared" si="49"/>
        <v>6.3333333333333339</v>
      </c>
      <c r="X109" s="29">
        <f t="shared" si="50"/>
        <v>12.333333333333334</v>
      </c>
      <c r="Y109" s="29">
        <f t="shared" si="51"/>
        <v>80.666666666666657</v>
      </c>
      <c r="Z109" s="29">
        <f t="shared" si="52"/>
        <v>0.66666666666666674</v>
      </c>
      <c r="AA109" s="28">
        <v>48</v>
      </c>
      <c r="AB109" s="28">
        <v>43</v>
      </c>
      <c r="AC109" s="29">
        <v>2.73</v>
      </c>
      <c r="AD109" s="28">
        <v>128</v>
      </c>
      <c r="AE109" s="24"/>
      <c r="AF109" s="27"/>
      <c r="AG109" s="23"/>
      <c r="AH109" s="27"/>
      <c r="AI109" s="23"/>
      <c r="AJ109" s="27"/>
      <c r="AK109" s="23"/>
      <c r="AL109" s="27"/>
      <c r="AM109" s="23"/>
      <c r="AN109" s="27"/>
      <c r="AO109" s="22"/>
    </row>
    <row r="110" spans="1:42" s="20" customFormat="1" x14ac:dyDescent="0.25">
      <c r="A110" s="20" t="s">
        <v>16</v>
      </c>
      <c r="B110" s="20" t="s">
        <v>6</v>
      </c>
      <c r="C110" s="20">
        <v>4</v>
      </c>
      <c r="D110" s="20">
        <v>445</v>
      </c>
      <c r="E110" s="20">
        <v>0</v>
      </c>
      <c r="F110" s="20">
        <v>41</v>
      </c>
      <c r="G110" s="20">
        <v>59</v>
      </c>
      <c r="H110" s="20">
        <v>200</v>
      </c>
      <c r="I110" s="20">
        <v>0</v>
      </c>
      <c r="J110" s="20">
        <f t="shared" si="42"/>
        <v>300</v>
      </c>
      <c r="K110" s="21">
        <f t="shared" si="43"/>
        <v>0</v>
      </c>
      <c r="L110" s="21">
        <f t="shared" si="44"/>
        <v>13.666666666666666</v>
      </c>
      <c r="M110" s="21">
        <f t="shared" si="45"/>
        <v>19.666666666666664</v>
      </c>
      <c r="N110" s="21">
        <f t="shared" si="46"/>
        <v>66.666666666666657</v>
      </c>
      <c r="O110" s="21">
        <f t="shared" si="47"/>
        <v>0</v>
      </c>
      <c r="P110" s="28">
        <f t="shared" si="37"/>
        <v>0</v>
      </c>
      <c r="Q110" s="28">
        <f t="shared" si="38"/>
        <v>136024.33333333331</v>
      </c>
      <c r="R110" s="28">
        <f t="shared" si="39"/>
        <v>195742.33333333331</v>
      </c>
      <c r="S110" s="28">
        <f t="shared" si="40"/>
        <v>663533.33333333326</v>
      </c>
      <c r="T110" s="28">
        <f t="shared" si="41"/>
        <v>0</v>
      </c>
      <c r="U110" s="20">
        <v>995300</v>
      </c>
      <c r="V110" s="29">
        <f t="shared" si="48"/>
        <v>0</v>
      </c>
      <c r="W110" s="29">
        <f t="shared" si="49"/>
        <v>13.666666666666666</v>
      </c>
      <c r="X110" s="29">
        <f t="shared" si="50"/>
        <v>19.666666666666664</v>
      </c>
      <c r="Y110" s="29">
        <f t="shared" si="51"/>
        <v>66.666666666666657</v>
      </c>
      <c r="Z110" s="29">
        <f t="shared" si="52"/>
        <v>0</v>
      </c>
      <c r="AA110" s="28">
        <v>55</v>
      </c>
      <c r="AB110" s="28">
        <v>58</v>
      </c>
      <c r="AC110" s="29">
        <v>5.83</v>
      </c>
      <c r="AD110" s="28">
        <v>150</v>
      </c>
      <c r="AE110" s="24"/>
      <c r="AF110" s="27"/>
      <c r="AG110" s="23"/>
      <c r="AH110" s="27"/>
      <c r="AI110" s="23"/>
      <c r="AJ110" s="27"/>
      <c r="AK110" s="23"/>
      <c r="AL110" s="27"/>
      <c r="AM110" s="23"/>
      <c r="AN110" s="27"/>
      <c r="AO110" s="22"/>
      <c r="AP110" s="25"/>
    </row>
    <row r="111" spans="1:42" s="20" customFormat="1" x14ac:dyDescent="0.25">
      <c r="A111" s="20" t="s">
        <v>16</v>
      </c>
      <c r="B111" s="20" t="s">
        <v>6</v>
      </c>
      <c r="C111" s="20">
        <v>4</v>
      </c>
      <c r="D111" s="20">
        <v>446</v>
      </c>
      <c r="E111" s="20">
        <v>0</v>
      </c>
      <c r="F111" s="20">
        <v>17</v>
      </c>
      <c r="G111" s="20">
        <v>25</v>
      </c>
      <c r="H111" s="20">
        <v>256</v>
      </c>
      <c r="I111" s="20">
        <v>2</v>
      </c>
      <c r="J111" s="20">
        <f t="shared" si="42"/>
        <v>300</v>
      </c>
      <c r="K111" s="21">
        <f t="shared" si="43"/>
        <v>0</v>
      </c>
      <c r="L111" s="21">
        <f t="shared" si="44"/>
        <v>5.6666666666666661</v>
      </c>
      <c r="M111" s="21">
        <f t="shared" si="45"/>
        <v>8.3333333333333321</v>
      </c>
      <c r="N111" s="21">
        <f t="shared" si="46"/>
        <v>85.333333333333343</v>
      </c>
      <c r="O111" s="21">
        <f t="shared" si="47"/>
        <v>0.66666666666666674</v>
      </c>
      <c r="P111" s="28">
        <f t="shared" si="37"/>
        <v>0</v>
      </c>
      <c r="Q111" s="28">
        <f t="shared" si="38"/>
        <v>46659.333333333328</v>
      </c>
      <c r="R111" s="28">
        <f t="shared" si="39"/>
        <v>68616.666666666657</v>
      </c>
      <c r="S111" s="28">
        <f t="shared" si="40"/>
        <v>702634.66666666674</v>
      </c>
      <c r="T111" s="28">
        <f t="shared" si="41"/>
        <v>5489.3333333333339</v>
      </c>
      <c r="U111" s="20">
        <v>823400</v>
      </c>
      <c r="V111" s="29">
        <f t="shared" si="48"/>
        <v>0</v>
      </c>
      <c r="W111" s="29">
        <f t="shared" si="49"/>
        <v>5.6666666666666661</v>
      </c>
      <c r="X111" s="29">
        <f t="shared" si="50"/>
        <v>8.3333333333333321</v>
      </c>
      <c r="Y111" s="29">
        <f t="shared" si="51"/>
        <v>85.333333333333343</v>
      </c>
      <c r="Z111" s="29">
        <f t="shared" si="52"/>
        <v>0.66666666666666674</v>
      </c>
      <c r="AA111" s="28">
        <v>47</v>
      </c>
      <c r="AB111" s="28">
        <v>52</v>
      </c>
      <c r="AC111" s="29">
        <v>5.31</v>
      </c>
      <c r="AD111" s="28">
        <v>151</v>
      </c>
      <c r="AE111" s="24"/>
      <c r="AF111" s="27"/>
      <c r="AG111" s="23"/>
      <c r="AH111" s="27"/>
      <c r="AI111" s="23"/>
      <c r="AJ111" s="27"/>
      <c r="AK111" s="23"/>
      <c r="AL111" s="27"/>
      <c r="AM111" s="23"/>
      <c r="AN111" s="27"/>
      <c r="AO111" s="22"/>
    </row>
    <row r="112" spans="1:42" s="20" customFormat="1" x14ac:dyDescent="0.25">
      <c r="A112" s="20" t="s">
        <v>16</v>
      </c>
      <c r="B112" s="20" t="s">
        <v>6</v>
      </c>
      <c r="C112" s="20">
        <v>4</v>
      </c>
      <c r="D112" s="20">
        <v>447</v>
      </c>
      <c r="E112" s="20">
        <v>0</v>
      </c>
      <c r="F112" s="20">
        <v>20</v>
      </c>
      <c r="G112" s="20">
        <v>66</v>
      </c>
      <c r="H112" s="20">
        <v>214</v>
      </c>
      <c r="I112" s="20">
        <v>0</v>
      </c>
      <c r="J112" s="20">
        <f t="shared" si="42"/>
        <v>300</v>
      </c>
      <c r="K112" s="21">
        <f t="shared" si="43"/>
        <v>0</v>
      </c>
      <c r="L112" s="21">
        <f t="shared" si="44"/>
        <v>6.666666666666667</v>
      </c>
      <c r="M112" s="21">
        <f t="shared" si="45"/>
        <v>22</v>
      </c>
      <c r="N112" s="21">
        <f t="shared" si="46"/>
        <v>71.333333333333343</v>
      </c>
      <c r="O112" s="21">
        <f t="shared" si="47"/>
        <v>0</v>
      </c>
      <c r="P112" s="28">
        <f t="shared" si="37"/>
        <v>0</v>
      </c>
      <c r="Q112" s="28">
        <f t="shared" si="38"/>
        <v>40073.333333333336</v>
      </c>
      <c r="R112" s="28">
        <f t="shared" si="39"/>
        <v>132242</v>
      </c>
      <c r="S112" s="28">
        <f t="shared" si="40"/>
        <v>428784.66666666674</v>
      </c>
      <c r="T112" s="28">
        <f t="shared" si="41"/>
        <v>0</v>
      </c>
      <c r="U112" s="20">
        <v>601100</v>
      </c>
      <c r="V112" s="29">
        <f t="shared" si="48"/>
        <v>0</v>
      </c>
      <c r="W112" s="29">
        <f t="shared" si="49"/>
        <v>6.666666666666667</v>
      </c>
      <c r="X112" s="29">
        <f t="shared" si="50"/>
        <v>22</v>
      </c>
      <c r="Y112" s="29">
        <f t="shared" si="51"/>
        <v>71.333333333333343</v>
      </c>
      <c r="Z112" s="29">
        <f t="shared" si="52"/>
        <v>0</v>
      </c>
      <c r="AA112" s="28">
        <v>51</v>
      </c>
      <c r="AB112" s="28">
        <v>44</v>
      </c>
      <c r="AC112" s="29">
        <v>3.1</v>
      </c>
      <c r="AD112" s="28">
        <v>173</v>
      </c>
      <c r="AE112" s="24"/>
      <c r="AF112" s="27"/>
      <c r="AG112" s="23"/>
      <c r="AH112" s="27"/>
      <c r="AI112" s="23"/>
      <c r="AJ112" s="27"/>
      <c r="AK112" s="23"/>
      <c r="AL112" s="27"/>
      <c r="AM112" s="23"/>
      <c r="AN112" s="27"/>
      <c r="AO112" s="22"/>
    </row>
    <row r="113" spans="1:46" s="20" customFormat="1" x14ac:dyDescent="0.25">
      <c r="A113" s="20" t="s">
        <v>16</v>
      </c>
      <c r="B113" s="20" t="s">
        <v>6</v>
      </c>
      <c r="C113" s="20">
        <v>4</v>
      </c>
      <c r="D113" s="20">
        <v>448</v>
      </c>
      <c r="E113" s="20">
        <v>0</v>
      </c>
      <c r="F113" s="20">
        <v>20</v>
      </c>
      <c r="G113" s="20">
        <v>48</v>
      </c>
      <c r="H113" s="20">
        <v>232</v>
      </c>
      <c r="I113" s="20">
        <v>0</v>
      </c>
      <c r="J113" s="20">
        <f t="shared" si="42"/>
        <v>300</v>
      </c>
      <c r="K113" s="21">
        <f t="shared" si="43"/>
        <v>0</v>
      </c>
      <c r="L113" s="21">
        <f t="shared" si="44"/>
        <v>6.666666666666667</v>
      </c>
      <c r="M113" s="21">
        <f t="shared" si="45"/>
        <v>16</v>
      </c>
      <c r="N113" s="21">
        <f t="shared" si="46"/>
        <v>77.333333333333329</v>
      </c>
      <c r="O113" s="21">
        <f t="shared" si="47"/>
        <v>0</v>
      </c>
      <c r="P113" s="28">
        <f t="shared" si="37"/>
        <v>0</v>
      </c>
      <c r="Q113" s="28">
        <f t="shared" si="38"/>
        <v>59380</v>
      </c>
      <c r="R113" s="28">
        <f t="shared" si="39"/>
        <v>142512</v>
      </c>
      <c r="S113" s="28">
        <f t="shared" si="40"/>
        <v>688808</v>
      </c>
      <c r="T113" s="28">
        <f t="shared" si="41"/>
        <v>0</v>
      </c>
      <c r="U113" s="20">
        <v>890700</v>
      </c>
      <c r="V113" s="29">
        <f t="shared" si="48"/>
        <v>0</v>
      </c>
      <c r="W113" s="29">
        <f t="shared" si="49"/>
        <v>6.666666666666667</v>
      </c>
      <c r="X113" s="29">
        <f t="shared" si="50"/>
        <v>16</v>
      </c>
      <c r="Y113" s="29">
        <f t="shared" si="51"/>
        <v>77.333333333333329</v>
      </c>
      <c r="Z113" s="29">
        <f t="shared" si="52"/>
        <v>0</v>
      </c>
      <c r="AA113" s="28">
        <v>55</v>
      </c>
      <c r="AB113" s="28">
        <v>58</v>
      </c>
      <c r="AC113" s="29">
        <v>5</v>
      </c>
      <c r="AD113" s="28">
        <v>194</v>
      </c>
      <c r="AE113" s="24"/>
      <c r="AF113" s="27"/>
      <c r="AG113" s="23"/>
      <c r="AH113" s="27"/>
      <c r="AI113" s="23"/>
      <c r="AJ113" s="27"/>
      <c r="AK113" s="23"/>
      <c r="AL113" s="27"/>
      <c r="AM113" s="23"/>
      <c r="AN113" s="27"/>
      <c r="AO113" s="22"/>
      <c r="AP113" s="25"/>
    </row>
    <row r="114" spans="1:46" s="20" customFormat="1" x14ac:dyDescent="0.25">
      <c r="A114" s="20" t="s">
        <v>16</v>
      </c>
      <c r="B114" s="20" t="s">
        <v>7</v>
      </c>
      <c r="C114" s="20">
        <v>5</v>
      </c>
      <c r="D114" s="20">
        <v>541</v>
      </c>
      <c r="E114" s="20">
        <v>0</v>
      </c>
      <c r="F114" s="20">
        <v>17</v>
      </c>
      <c r="G114" s="20">
        <v>54</v>
      </c>
      <c r="H114" s="20">
        <v>228</v>
      </c>
      <c r="I114" s="20">
        <v>1</v>
      </c>
      <c r="J114" s="20">
        <f t="shared" si="42"/>
        <v>300</v>
      </c>
      <c r="K114" s="21">
        <f t="shared" si="43"/>
        <v>0</v>
      </c>
      <c r="L114" s="21">
        <f t="shared" si="44"/>
        <v>5.6666666666666661</v>
      </c>
      <c r="M114" s="21">
        <f t="shared" si="45"/>
        <v>18</v>
      </c>
      <c r="N114" s="21">
        <f t="shared" si="46"/>
        <v>76</v>
      </c>
      <c r="O114" s="21">
        <f t="shared" si="47"/>
        <v>0.33333333333333337</v>
      </c>
      <c r="P114" s="28">
        <f t="shared" si="37"/>
        <v>0</v>
      </c>
      <c r="Q114" s="28">
        <f t="shared" si="38"/>
        <v>45605.333333333328</v>
      </c>
      <c r="R114" s="28">
        <f t="shared" si="39"/>
        <v>144864</v>
      </c>
      <c r="S114" s="28">
        <f t="shared" si="40"/>
        <v>611648</v>
      </c>
      <c r="T114" s="28">
        <f t="shared" si="41"/>
        <v>2682.666666666667</v>
      </c>
      <c r="U114" s="20">
        <v>804800</v>
      </c>
      <c r="V114" s="29">
        <f t="shared" si="48"/>
        <v>0</v>
      </c>
      <c r="W114" s="29">
        <f t="shared" si="49"/>
        <v>5.6666666666666661</v>
      </c>
      <c r="X114" s="29">
        <f t="shared" si="50"/>
        <v>18</v>
      </c>
      <c r="Y114" s="29">
        <f t="shared" si="51"/>
        <v>76</v>
      </c>
      <c r="Z114" s="29">
        <f t="shared" si="52"/>
        <v>0.33333333333333337</v>
      </c>
      <c r="AA114" s="28">
        <v>51</v>
      </c>
      <c r="AB114" s="28">
        <v>53</v>
      </c>
      <c r="AC114" s="29">
        <v>3.08</v>
      </c>
      <c r="AD114" s="28">
        <v>221</v>
      </c>
      <c r="AE114" s="24"/>
      <c r="AF114" s="27"/>
      <c r="AG114" s="23"/>
      <c r="AH114" s="27"/>
      <c r="AI114" s="23"/>
      <c r="AJ114" s="27"/>
      <c r="AK114" s="23"/>
      <c r="AL114" s="27"/>
      <c r="AM114" s="23"/>
      <c r="AN114" s="27"/>
      <c r="AO114" s="22"/>
    </row>
    <row r="115" spans="1:46" s="20" customFormat="1" x14ac:dyDescent="0.25">
      <c r="A115" s="20" t="s">
        <v>16</v>
      </c>
      <c r="B115" s="20" t="s">
        <v>7</v>
      </c>
      <c r="C115" s="20">
        <v>5</v>
      </c>
      <c r="D115" s="20">
        <v>542</v>
      </c>
      <c r="E115" s="20">
        <v>0</v>
      </c>
      <c r="F115" s="20">
        <v>4</v>
      </c>
      <c r="G115" s="20">
        <v>109</v>
      </c>
      <c r="H115" s="20">
        <v>186</v>
      </c>
      <c r="I115" s="20">
        <v>1</v>
      </c>
      <c r="J115" s="20">
        <f>SUM(E115,F115,G115,H115,I115)</f>
        <v>300</v>
      </c>
      <c r="K115" s="21">
        <f t="shared" si="43"/>
        <v>0</v>
      </c>
      <c r="L115" s="21">
        <f t="shared" si="44"/>
        <v>1.3333333333333335</v>
      </c>
      <c r="M115" s="21">
        <f t="shared" si="45"/>
        <v>36.333333333333336</v>
      </c>
      <c r="N115" s="21">
        <f t="shared" si="46"/>
        <v>62</v>
      </c>
      <c r="O115" s="21">
        <f t="shared" si="47"/>
        <v>0.33333333333333337</v>
      </c>
      <c r="P115" s="28">
        <f t="shared" si="37"/>
        <v>0</v>
      </c>
      <c r="Q115" s="28">
        <f t="shared" si="38"/>
        <v>8934.6666666666679</v>
      </c>
      <c r="R115" s="28">
        <f t="shared" si="39"/>
        <v>243469.66666666669</v>
      </c>
      <c r="S115" s="28">
        <f t="shared" si="40"/>
        <v>415462</v>
      </c>
      <c r="T115" s="28">
        <f t="shared" si="41"/>
        <v>2233.666666666667</v>
      </c>
      <c r="U115" s="20">
        <v>670100</v>
      </c>
      <c r="V115" s="29">
        <f t="shared" si="48"/>
        <v>0</v>
      </c>
      <c r="W115" s="29">
        <f t="shared" si="49"/>
        <v>1.3333333333333335</v>
      </c>
      <c r="X115" s="29">
        <f t="shared" si="50"/>
        <v>36.333333333333336</v>
      </c>
      <c r="Y115" s="29">
        <f t="shared" si="51"/>
        <v>62</v>
      </c>
      <c r="Z115" s="29">
        <f t="shared" si="52"/>
        <v>0.33333333333333337</v>
      </c>
      <c r="AA115" s="28">
        <v>91</v>
      </c>
      <c r="AB115" s="28">
        <v>65</v>
      </c>
      <c r="AC115" s="29">
        <v>4.68</v>
      </c>
      <c r="AD115" s="28">
        <v>226</v>
      </c>
      <c r="AE115" s="24"/>
      <c r="AF115" s="27"/>
      <c r="AG115" s="23"/>
      <c r="AH115" s="27"/>
      <c r="AI115" s="23"/>
      <c r="AJ115" s="27"/>
      <c r="AK115" s="23"/>
      <c r="AL115" s="27"/>
      <c r="AM115" s="23"/>
      <c r="AN115" s="27"/>
      <c r="AO115" s="22"/>
    </row>
    <row r="116" spans="1:46" s="20" customFormat="1" x14ac:dyDescent="0.25">
      <c r="A116" s="20" t="s">
        <v>16</v>
      </c>
      <c r="B116" s="20" t="s">
        <v>7</v>
      </c>
      <c r="C116" s="20">
        <v>5</v>
      </c>
      <c r="D116" s="20">
        <v>543</v>
      </c>
      <c r="E116" s="20">
        <v>0</v>
      </c>
      <c r="F116" s="20">
        <v>10</v>
      </c>
      <c r="G116" s="20">
        <v>81</v>
      </c>
      <c r="H116" s="20">
        <v>203</v>
      </c>
      <c r="I116" s="20">
        <v>6</v>
      </c>
      <c r="J116" s="20">
        <f t="shared" si="42"/>
        <v>300</v>
      </c>
      <c r="K116" s="21">
        <f t="shared" si="43"/>
        <v>0</v>
      </c>
      <c r="L116" s="21">
        <f t="shared" si="44"/>
        <v>3.3333333333333335</v>
      </c>
      <c r="M116" s="21">
        <f t="shared" si="45"/>
        <v>27</v>
      </c>
      <c r="N116" s="21">
        <f t="shared" si="46"/>
        <v>67.666666666666657</v>
      </c>
      <c r="O116" s="21">
        <f t="shared" si="47"/>
        <v>2</v>
      </c>
      <c r="P116" s="28">
        <f t="shared" si="37"/>
        <v>0</v>
      </c>
      <c r="Q116" s="28">
        <f t="shared" si="38"/>
        <v>31946.666666666672</v>
      </c>
      <c r="R116" s="28">
        <f t="shared" si="39"/>
        <v>258768</v>
      </c>
      <c r="S116" s="28">
        <f t="shared" si="40"/>
        <v>648517.33333333326</v>
      </c>
      <c r="T116" s="28">
        <f t="shared" si="41"/>
        <v>19168</v>
      </c>
      <c r="U116" s="20">
        <v>958400</v>
      </c>
      <c r="V116" s="29">
        <f t="shared" si="48"/>
        <v>0</v>
      </c>
      <c r="W116" s="29">
        <f t="shared" si="49"/>
        <v>3.3333333333333339</v>
      </c>
      <c r="X116" s="29">
        <f t="shared" si="50"/>
        <v>27</v>
      </c>
      <c r="Y116" s="29">
        <f t="shared" si="51"/>
        <v>67.666666666666657</v>
      </c>
      <c r="Z116" s="29">
        <f t="shared" si="52"/>
        <v>2</v>
      </c>
      <c r="AA116" s="28">
        <v>79</v>
      </c>
      <c r="AB116" s="28">
        <v>68</v>
      </c>
      <c r="AC116" s="29">
        <v>4.8</v>
      </c>
      <c r="AD116" s="28">
        <v>203</v>
      </c>
      <c r="AE116" s="24"/>
      <c r="AF116" s="27"/>
      <c r="AG116" s="23"/>
      <c r="AH116" s="27"/>
      <c r="AI116" s="23"/>
      <c r="AJ116" s="27"/>
      <c r="AK116" s="23"/>
      <c r="AL116" s="27"/>
      <c r="AM116" s="23"/>
      <c r="AN116" s="27"/>
      <c r="AO116" s="22"/>
    </row>
    <row r="117" spans="1:46" s="20" customFormat="1" x14ac:dyDescent="0.25">
      <c r="A117" s="20" t="s">
        <v>16</v>
      </c>
      <c r="B117" s="20" t="s">
        <v>7</v>
      </c>
      <c r="C117" s="20">
        <v>5</v>
      </c>
      <c r="D117" s="20">
        <v>544</v>
      </c>
      <c r="E117" s="20">
        <v>0</v>
      </c>
      <c r="F117" s="20">
        <v>18</v>
      </c>
      <c r="G117" s="20">
        <v>56</v>
      </c>
      <c r="H117" s="20">
        <v>225</v>
      </c>
      <c r="I117" s="20">
        <v>1</v>
      </c>
      <c r="J117" s="20">
        <f t="shared" si="42"/>
        <v>300</v>
      </c>
      <c r="K117" s="21">
        <f t="shared" si="43"/>
        <v>0</v>
      </c>
      <c r="L117" s="21">
        <f t="shared" si="44"/>
        <v>6</v>
      </c>
      <c r="M117" s="21">
        <f t="shared" si="45"/>
        <v>18.666666666666668</v>
      </c>
      <c r="N117" s="21">
        <f t="shared" si="46"/>
        <v>75</v>
      </c>
      <c r="O117" s="21">
        <f t="shared" si="47"/>
        <v>0.33333333333333337</v>
      </c>
      <c r="P117" s="28">
        <f t="shared" si="37"/>
        <v>0</v>
      </c>
      <c r="Q117" s="28">
        <f t="shared" si="38"/>
        <v>48012</v>
      </c>
      <c r="R117" s="28">
        <f t="shared" si="39"/>
        <v>149370.66666666669</v>
      </c>
      <c r="S117" s="28">
        <f t="shared" si="40"/>
        <v>600150</v>
      </c>
      <c r="T117" s="28">
        <f t="shared" si="41"/>
        <v>2667.3333333333339</v>
      </c>
      <c r="U117" s="20">
        <v>800200</v>
      </c>
      <c r="V117" s="29">
        <f t="shared" si="48"/>
        <v>0</v>
      </c>
      <c r="W117" s="29">
        <f t="shared" si="49"/>
        <v>6</v>
      </c>
      <c r="X117" s="29">
        <f t="shared" si="50"/>
        <v>18.666666666666671</v>
      </c>
      <c r="Y117" s="29">
        <f t="shared" si="51"/>
        <v>75</v>
      </c>
      <c r="Z117" s="29">
        <f t="shared" si="52"/>
        <v>0.33333333333333337</v>
      </c>
      <c r="AA117" s="28">
        <v>69</v>
      </c>
      <c r="AB117" s="28">
        <v>64</v>
      </c>
      <c r="AC117" s="29">
        <v>3.83</v>
      </c>
      <c r="AD117" s="28">
        <v>204</v>
      </c>
      <c r="AE117" s="24"/>
      <c r="AF117" s="27"/>
      <c r="AG117" s="23"/>
      <c r="AH117" s="27"/>
      <c r="AI117" s="23"/>
      <c r="AJ117" s="27"/>
      <c r="AK117" s="23"/>
      <c r="AL117" s="27"/>
      <c r="AM117" s="23"/>
      <c r="AN117" s="27"/>
      <c r="AO117" s="22"/>
      <c r="AP117" s="25"/>
    </row>
    <row r="118" spans="1:46" s="10" customFormat="1" x14ac:dyDescent="0.25">
      <c r="A118" s="7" t="s">
        <v>16</v>
      </c>
      <c r="B118" s="7" t="s">
        <v>7</v>
      </c>
      <c r="C118" s="7">
        <v>5</v>
      </c>
      <c r="D118" s="7">
        <v>545</v>
      </c>
      <c r="E118" s="7">
        <v>0</v>
      </c>
      <c r="F118" s="7">
        <v>26</v>
      </c>
      <c r="G118" s="7">
        <v>45</v>
      </c>
      <c r="H118" s="7">
        <v>76</v>
      </c>
      <c r="I118" s="7">
        <v>0</v>
      </c>
      <c r="J118" s="7">
        <f t="shared" si="42"/>
        <v>147</v>
      </c>
      <c r="K118" s="17">
        <f t="shared" si="43"/>
        <v>0</v>
      </c>
      <c r="L118" s="17">
        <f t="shared" si="44"/>
        <v>17.687074829931973</v>
      </c>
      <c r="M118" s="17">
        <f t="shared" si="45"/>
        <v>30.612244897959183</v>
      </c>
      <c r="N118" s="17">
        <f t="shared" si="46"/>
        <v>51.700680272108848</v>
      </c>
      <c r="O118" s="17">
        <f t="shared" si="47"/>
        <v>0</v>
      </c>
      <c r="P118" s="30">
        <f t="shared" si="37"/>
        <v>0</v>
      </c>
      <c r="Q118" s="30">
        <f t="shared" si="38"/>
        <v>147510.20408163266</v>
      </c>
      <c r="R118" s="30">
        <f t="shared" si="39"/>
        <v>255306.12244897959</v>
      </c>
      <c r="S118" s="30">
        <f t="shared" si="40"/>
        <v>431183.67346938781</v>
      </c>
      <c r="T118" s="30">
        <f t="shared" si="41"/>
        <v>0</v>
      </c>
      <c r="U118" s="7">
        <v>834000</v>
      </c>
      <c r="V118" s="8">
        <f t="shared" si="48"/>
        <v>0</v>
      </c>
      <c r="W118" s="8">
        <f t="shared" si="49"/>
        <v>17.687074829931973</v>
      </c>
      <c r="X118" s="8">
        <f t="shared" si="50"/>
        <v>30.612244897959183</v>
      </c>
      <c r="Y118" s="8">
        <f t="shared" si="51"/>
        <v>51.700680272108848</v>
      </c>
      <c r="Z118" s="8">
        <f t="shared" si="52"/>
        <v>0</v>
      </c>
      <c r="AA118" s="31">
        <v>65</v>
      </c>
      <c r="AB118" s="31">
        <v>70</v>
      </c>
      <c r="AC118" s="32">
        <v>4.5199999999999996</v>
      </c>
      <c r="AD118" s="31">
        <v>238</v>
      </c>
      <c r="AE118" s="24"/>
      <c r="AF118" s="27"/>
      <c r="AG118" s="23"/>
      <c r="AH118" s="27"/>
      <c r="AI118" s="23"/>
      <c r="AJ118" s="27"/>
      <c r="AK118" s="23"/>
      <c r="AL118" s="27"/>
      <c r="AM118" s="23"/>
      <c r="AN118" s="27"/>
      <c r="AO118" s="22"/>
      <c r="AP118" s="26"/>
      <c r="AQ118" s="26"/>
      <c r="AR118" s="20"/>
      <c r="AS118" s="26"/>
      <c r="AT118" s="20"/>
    </row>
    <row r="119" spans="1:46" s="20" customFormat="1" x14ac:dyDescent="0.25">
      <c r="A119" s="20" t="s">
        <v>16</v>
      </c>
      <c r="B119" s="20" t="s">
        <v>7</v>
      </c>
      <c r="C119" s="20">
        <v>5</v>
      </c>
      <c r="D119" s="20">
        <v>546</v>
      </c>
      <c r="E119" s="20">
        <v>0</v>
      </c>
      <c r="F119" s="20">
        <v>46</v>
      </c>
      <c r="G119" s="20">
        <v>77</v>
      </c>
      <c r="H119" s="20">
        <v>176</v>
      </c>
      <c r="I119" s="20">
        <v>1</v>
      </c>
      <c r="J119" s="20">
        <f t="shared" si="42"/>
        <v>300</v>
      </c>
      <c r="K119" s="21">
        <f t="shared" si="43"/>
        <v>0</v>
      </c>
      <c r="L119" s="21">
        <f t="shared" si="44"/>
        <v>15.333333333333332</v>
      </c>
      <c r="M119" s="21">
        <f t="shared" si="45"/>
        <v>25.666666666666664</v>
      </c>
      <c r="N119" s="21">
        <f t="shared" si="46"/>
        <v>58.666666666666664</v>
      </c>
      <c r="O119" s="21">
        <f t="shared" si="47"/>
        <v>0.33333333333333337</v>
      </c>
      <c r="P119" s="28">
        <f t="shared" si="37"/>
        <v>0</v>
      </c>
      <c r="Q119" s="28">
        <f t="shared" si="38"/>
        <v>154513.99999999997</v>
      </c>
      <c r="R119" s="28">
        <f t="shared" si="39"/>
        <v>258642.99999999997</v>
      </c>
      <c r="S119" s="28">
        <f t="shared" si="40"/>
        <v>591184</v>
      </c>
      <c r="T119" s="28">
        <f t="shared" si="41"/>
        <v>3359.0000000000005</v>
      </c>
      <c r="U119" s="20">
        <v>1007700</v>
      </c>
      <c r="V119" s="29">
        <f t="shared" si="48"/>
        <v>0</v>
      </c>
      <c r="W119" s="29">
        <f t="shared" si="49"/>
        <v>15.333333333333329</v>
      </c>
      <c r="X119" s="29">
        <f t="shared" si="50"/>
        <v>25.666666666666664</v>
      </c>
      <c r="Y119" s="29">
        <f t="shared" si="51"/>
        <v>58.666666666666664</v>
      </c>
      <c r="Z119" s="29">
        <f t="shared" si="52"/>
        <v>0.33333333333333337</v>
      </c>
      <c r="AA119" s="28">
        <v>56</v>
      </c>
      <c r="AB119" s="28">
        <v>59</v>
      </c>
      <c r="AC119" s="29">
        <v>3.4</v>
      </c>
      <c r="AD119" s="28">
        <v>202</v>
      </c>
      <c r="AE119" s="24"/>
      <c r="AF119" s="27"/>
      <c r="AG119" s="23"/>
      <c r="AH119" s="27"/>
      <c r="AI119" s="23"/>
      <c r="AJ119" s="27"/>
      <c r="AK119" s="23"/>
      <c r="AL119" s="27"/>
      <c r="AM119" s="23"/>
      <c r="AN119" s="27"/>
      <c r="AO119" s="22"/>
    </row>
    <row r="120" spans="1:46" s="20" customFormat="1" x14ac:dyDescent="0.25">
      <c r="A120" s="20" t="s">
        <v>16</v>
      </c>
      <c r="B120" s="20" t="s">
        <v>7</v>
      </c>
      <c r="C120" s="20">
        <v>5</v>
      </c>
      <c r="D120" s="20">
        <v>547</v>
      </c>
      <c r="E120" s="20">
        <v>0</v>
      </c>
      <c r="F120" s="20">
        <v>27</v>
      </c>
      <c r="G120" s="20">
        <v>67</v>
      </c>
      <c r="H120" s="20">
        <v>205</v>
      </c>
      <c r="I120" s="20">
        <v>1</v>
      </c>
      <c r="J120" s="20">
        <f t="shared" si="42"/>
        <v>300</v>
      </c>
      <c r="K120" s="21">
        <f t="shared" si="43"/>
        <v>0</v>
      </c>
      <c r="L120" s="21">
        <f t="shared" si="44"/>
        <v>9</v>
      </c>
      <c r="M120" s="21">
        <f t="shared" si="45"/>
        <v>22.333333333333332</v>
      </c>
      <c r="N120" s="21">
        <f t="shared" si="46"/>
        <v>68.333333333333329</v>
      </c>
      <c r="O120" s="21">
        <f t="shared" si="47"/>
        <v>0.33333333333333337</v>
      </c>
      <c r="P120" s="28">
        <f t="shared" si="37"/>
        <v>0</v>
      </c>
      <c r="Q120" s="28">
        <f t="shared" si="38"/>
        <v>92574</v>
      </c>
      <c r="R120" s="28">
        <f t="shared" si="39"/>
        <v>229720.66666666663</v>
      </c>
      <c r="S120" s="28">
        <f t="shared" si="40"/>
        <v>702876.66666666651</v>
      </c>
      <c r="T120" s="28">
        <f t="shared" si="41"/>
        <v>3428.666666666667</v>
      </c>
      <c r="U120" s="20">
        <v>1028600</v>
      </c>
      <c r="V120" s="29">
        <f t="shared" si="48"/>
        <v>0</v>
      </c>
      <c r="W120" s="29">
        <f t="shared" si="49"/>
        <v>9</v>
      </c>
      <c r="X120" s="29">
        <f t="shared" si="50"/>
        <v>22.333333333333329</v>
      </c>
      <c r="Y120" s="29">
        <f t="shared" si="51"/>
        <v>68.333333333333329</v>
      </c>
      <c r="Z120" s="29">
        <f t="shared" si="52"/>
        <v>0.33333333333333337</v>
      </c>
      <c r="AA120" s="28">
        <v>71</v>
      </c>
      <c r="AB120" s="28">
        <v>89</v>
      </c>
      <c r="AC120" s="29">
        <v>5.21</v>
      </c>
      <c r="AD120" s="28">
        <v>240</v>
      </c>
      <c r="AE120" s="24"/>
      <c r="AF120" s="27"/>
      <c r="AG120" s="23"/>
      <c r="AH120" s="27"/>
      <c r="AI120" s="23"/>
      <c r="AJ120" s="27"/>
      <c r="AK120" s="23"/>
      <c r="AL120" s="27"/>
      <c r="AM120" s="23"/>
      <c r="AN120" s="27"/>
      <c r="AO120" s="22"/>
      <c r="AP120" s="25"/>
    </row>
    <row r="121" spans="1:46" s="20" customFormat="1" x14ac:dyDescent="0.25">
      <c r="A121" s="20" t="s">
        <v>16</v>
      </c>
      <c r="B121" s="20" t="s">
        <v>7</v>
      </c>
      <c r="C121" s="20">
        <v>5</v>
      </c>
      <c r="D121" s="20">
        <v>548</v>
      </c>
      <c r="E121" s="20">
        <v>1</v>
      </c>
      <c r="F121" s="20">
        <v>33</v>
      </c>
      <c r="G121" s="20">
        <v>85</v>
      </c>
      <c r="H121" s="20">
        <v>181</v>
      </c>
      <c r="I121" s="20">
        <v>0</v>
      </c>
      <c r="J121" s="20">
        <f t="shared" si="42"/>
        <v>300</v>
      </c>
      <c r="K121" s="21">
        <f t="shared" si="43"/>
        <v>0.33333333333333337</v>
      </c>
      <c r="L121" s="21">
        <f t="shared" si="44"/>
        <v>11</v>
      </c>
      <c r="M121" s="21">
        <f t="shared" si="45"/>
        <v>28.333333333333332</v>
      </c>
      <c r="N121" s="21">
        <f t="shared" si="46"/>
        <v>60.333333333333336</v>
      </c>
      <c r="O121" s="21">
        <f t="shared" si="47"/>
        <v>0</v>
      </c>
      <c r="P121" s="28">
        <f t="shared" si="37"/>
        <v>2834.666666666667</v>
      </c>
      <c r="Q121" s="28">
        <f t="shared" si="38"/>
        <v>93544</v>
      </c>
      <c r="R121" s="28">
        <f t="shared" si="39"/>
        <v>240946.66666666663</v>
      </c>
      <c r="S121" s="28">
        <f t="shared" si="40"/>
        <v>513074.66666666674</v>
      </c>
      <c r="T121" s="28">
        <f t="shared" si="41"/>
        <v>0</v>
      </c>
      <c r="U121" s="20">
        <v>850400</v>
      </c>
      <c r="V121" s="29">
        <f t="shared" si="48"/>
        <v>0.33333333333333337</v>
      </c>
      <c r="W121" s="29">
        <f t="shared" si="49"/>
        <v>11</v>
      </c>
      <c r="X121" s="29">
        <f t="shared" si="50"/>
        <v>28.333333333333329</v>
      </c>
      <c r="Y121" s="29">
        <f t="shared" si="51"/>
        <v>60.333333333333336</v>
      </c>
      <c r="Z121" s="29">
        <f t="shared" si="52"/>
        <v>0</v>
      </c>
      <c r="AA121" s="28">
        <v>62</v>
      </c>
      <c r="AB121" s="28">
        <v>55</v>
      </c>
      <c r="AC121" s="29">
        <v>3.15</v>
      </c>
      <c r="AD121" s="28">
        <v>231</v>
      </c>
      <c r="AE121" s="24"/>
      <c r="AF121" s="27"/>
      <c r="AG121" s="23"/>
      <c r="AH121" s="27"/>
      <c r="AI121" s="23"/>
      <c r="AJ121" s="27"/>
      <c r="AK121" s="23"/>
      <c r="AL121" s="27"/>
      <c r="AM121" s="23"/>
      <c r="AN121" s="27"/>
      <c r="AO121" s="22"/>
    </row>
    <row r="122" spans="1:46" x14ac:dyDescent="0.25">
      <c r="A122" s="20" t="s">
        <v>45</v>
      </c>
      <c r="B122" s="20" t="s">
        <v>32</v>
      </c>
      <c r="C122" s="20">
        <v>1</v>
      </c>
      <c r="D122" s="20">
        <v>156</v>
      </c>
      <c r="E122" s="20">
        <v>0</v>
      </c>
      <c r="F122" s="20">
        <v>9</v>
      </c>
      <c r="G122" s="20">
        <v>4</v>
      </c>
      <c r="H122" s="20">
        <v>287</v>
      </c>
      <c r="I122" s="20">
        <v>0</v>
      </c>
      <c r="J122" s="20">
        <f t="shared" si="42"/>
        <v>300</v>
      </c>
      <c r="K122" s="21">
        <f t="shared" ref="K122:K161" si="53">E122/J122*100</f>
        <v>0</v>
      </c>
      <c r="L122" s="21">
        <f t="shared" ref="L122:L161" si="54">F122/J122*100</f>
        <v>3</v>
      </c>
      <c r="M122" s="21">
        <f t="shared" ref="M122:M161" si="55">G122/J122*100</f>
        <v>1.3333333333333335</v>
      </c>
      <c r="N122" s="21">
        <f t="shared" ref="N122:N161" si="56">H122/J122*100</f>
        <v>95.666666666666671</v>
      </c>
      <c r="O122" s="21">
        <f t="shared" ref="O122:O161" si="57">I122/J122*100</f>
        <v>0</v>
      </c>
      <c r="P122" s="28">
        <f t="shared" ref="P122:P123" si="58">K122*U122/100</f>
        <v>0</v>
      </c>
      <c r="Q122" s="28">
        <f t="shared" ref="Q122:Q123" si="59">L122*U122/100</f>
        <v>39627</v>
      </c>
      <c r="R122" s="28">
        <f t="shared" ref="R122:R123" si="60">M122*U122/100</f>
        <v>17612.000000000004</v>
      </c>
      <c r="S122" s="28">
        <f t="shared" ref="S122:S123" si="61">N122*U122/100</f>
        <v>1263661</v>
      </c>
      <c r="T122" s="28">
        <f t="shared" ref="T122:T123" si="62">O122*U122/100</f>
        <v>0</v>
      </c>
      <c r="U122" s="20">
        <v>1320900</v>
      </c>
      <c r="V122" s="29">
        <f t="shared" ref="V122:V161" si="63">P122/$U122*100</f>
        <v>0</v>
      </c>
      <c r="W122" s="29">
        <f t="shared" ref="W122:W161" si="64">Q122/$U122*100</f>
        <v>3</v>
      </c>
      <c r="X122" s="29">
        <f t="shared" ref="X122:X161" si="65">R122/$U122*100</f>
        <v>1.3333333333333335</v>
      </c>
      <c r="Y122" s="29">
        <f t="shared" ref="Y122:Y161" si="66">S122/$U122*100</f>
        <v>95.666666666666671</v>
      </c>
      <c r="Z122" s="29">
        <f t="shared" ref="Z122:Z161" si="67">T122/$U122*100</f>
        <v>0</v>
      </c>
      <c r="AA122" s="28">
        <v>30</v>
      </c>
      <c r="AB122" s="28">
        <v>0</v>
      </c>
      <c r="AC122" s="29">
        <v>2.9</v>
      </c>
      <c r="AD122" s="28">
        <v>80</v>
      </c>
    </row>
    <row r="123" spans="1:46" x14ac:dyDescent="0.25">
      <c r="A123" s="20" t="s">
        <v>45</v>
      </c>
      <c r="B123" s="20" t="s">
        <v>32</v>
      </c>
      <c r="C123" s="20">
        <v>1</v>
      </c>
      <c r="D123" s="20">
        <v>158</v>
      </c>
      <c r="E123" s="20">
        <v>0</v>
      </c>
      <c r="F123" s="20">
        <v>0</v>
      </c>
      <c r="G123" s="20">
        <v>3</v>
      </c>
      <c r="H123" s="20">
        <v>297</v>
      </c>
      <c r="I123" s="20">
        <v>0</v>
      </c>
      <c r="J123" s="20">
        <f t="shared" si="42"/>
        <v>300</v>
      </c>
      <c r="K123" s="21">
        <f t="shared" si="53"/>
        <v>0</v>
      </c>
      <c r="L123" s="21">
        <f t="shared" si="54"/>
        <v>0</v>
      </c>
      <c r="M123" s="21">
        <f t="shared" si="55"/>
        <v>1</v>
      </c>
      <c r="N123" s="21">
        <f t="shared" si="56"/>
        <v>99</v>
      </c>
      <c r="O123" s="21">
        <f t="shared" si="57"/>
        <v>0</v>
      </c>
      <c r="P123" s="28">
        <f t="shared" si="58"/>
        <v>0</v>
      </c>
      <c r="Q123" s="28">
        <f t="shared" si="59"/>
        <v>0</v>
      </c>
      <c r="R123" s="28">
        <f t="shared" si="60"/>
        <v>15954</v>
      </c>
      <c r="S123" s="28">
        <f t="shared" si="61"/>
        <v>1579446</v>
      </c>
      <c r="T123" s="28">
        <f t="shared" si="62"/>
        <v>0</v>
      </c>
      <c r="U123" s="20">
        <v>1595400</v>
      </c>
      <c r="V123" s="29">
        <f t="shared" si="63"/>
        <v>0</v>
      </c>
      <c r="W123" s="29">
        <f t="shared" si="64"/>
        <v>0</v>
      </c>
      <c r="X123" s="29">
        <f t="shared" si="65"/>
        <v>1</v>
      </c>
      <c r="Y123" s="29">
        <f t="shared" si="66"/>
        <v>99</v>
      </c>
      <c r="Z123" s="29">
        <f t="shared" si="67"/>
        <v>0</v>
      </c>
      <c r="AA123" s="28">
        <v>30</v>
      </c>
      <c r="AB123" s="28">
        <v>12</v>
      </c>
      <c r="AC123" s="29">
        <v>4.3</v>
      </c>
      <c r="AD123" s="28">
        <v>110</v>
      </c>
    </row>
    <row r="124" spans="1:46" x14ac:dyDescent="0.25">
      <c r="A124" s="20" t="s">
        <v>45</v>
      </c>
      <c r="B124" s="20" t="s">
        <v>32</v>
      </c>
      <c r="C124" s="20">
        <v>1</v>
      </c>
      <c r="D124" s="20">
        <v>159</v>
      </c>
      <c r="E124" s="20">
        <v>0</v>
      </c>
      <c r="F124" s="20">
        <v>5</v>
      </c>
      <c r="G124" s="20">
        <v>6</v>
      </c>
      <c r="H124" s="20">
        <v>289</v>
      </c>
      <c r="I124" s="20">
        <v>0</v>
      </c>
      <c r="J124" s="20">
        <f t="shared" si="42"/>
        <v>300</v>
      </c>
      <c r="K124" s="21">
        <f t="shared" si="53"/>
        <v>0</v>
      </c>
      <c r="L124" s="21">
        <f t="shared" si="54"/>
        <v>1.6666666666666667</v>
      </c>
      <c r="M124" s="21">
        <f t="shared" si="55"/>
        <v>2</v>
      </c>
      <c r="N124" s="21">
        <f t="shared" si="56"/>
        <v>96.333333333333343</v>
      </c>
      <c r="O124" s="21">
        <f t="shared" si="57"/>
        <v>0</v>
      </c>
      <c r="P124" s="28">
        <f t="shared" ref="P124:P161" si="68">K124*U124/100</f>
        <v>0</v>
      </c>
      <c r="Q124" s="28">
        <f t="shared" ref="Q124:Q161" si="69">L124*U124/100</f>
        <v>35948.333333333336</v>
      </c>
      <c r="R124" s="28">
        <f t="shared" ref="R124:R161" si="70">M124*U124/100</f>
        <v>43138</v>
      </c>
      <c r="S124" s="28">
        <f t="shared" ref="S124:S161" si="71">N124*U124/100</f>
        <v>2077813.666666667</v>
      </c>
      <c r="T124" s="28">
        <f t="shared" ref="T124:T161" si="72">O124*U124/100</f>
        <v>0</v>
      </c>
      <c r="U124" s="20">
        <v>2156900</v>
      </c>
      <c r="V124" s="29">
        <f t="shared" si="63"/>
        <v>0</v>
      </c>
      <c r="W124" s="29">
        <f t="shared" si="64"/>
        <v>1.6666666666666667</v>
      </c>
      <c r="X124" s="29">
        <f t="shared" si="65"/>
        <v>2</v>
      </c>
      <c r="Y124" s="29">
        <f t="shared" si="66"/>
        <v>96.333333333333343</v>
      </c>
      <c r="Z124" s="29">
        <f t="shared" si="67"/>
        <v>0</v>
      </c>
      <c r="AA124" s="28">
        <v>39</v>
      </c>
      <c r="AB124" s="28">
        <v>43</v>
      </c>
      <c r="AC124" s="29">
        <v>5.6</v>
      </c>
      <c r="AD124" s="28">
        <v>180</v>
      </c>
    </row>
    <row r="125" spans="1:46" x14ac:dyDescent="0.25">
      <c r="A125" s="20" t="s">
        <v>45</v>
      </c>
      <c r="B125" s="20" t="s">
        <v>32</v>
      </c>
      <c r="C125" s="20">
        <v>1</v>
      </c>
      <c r="D125" s="20">
        <v>160</v>
      </c>
      <c r="E125" s="20">
        <v>0</v>
      </c>
      <c r="F125" s="20">
        <v>2</v>
      </c>
      <c r="G125" s="20">
        <v>3</v>
      </c>
      <c r="H125" s="20">
        <v>295</v>
      </c>
      <c r="I125" s="20">
        <v>0</v>
      </c>
      <c r="J125" s="20">
        <f t="shared" si="42"/>
        <v>300</v>
      </c>
      <c r="K125" s="21">
        <f t="shared" si="53"/>
        <v>0</v>
      </c>
      <c r="L125" s="21">
        <f t="shared" si="54"/>
        <v>0.66666666666666674</v>
      </c>
      <c r="M125" s="21">
        <f t="shared" si="55"/>
        <v>1</v>
      </c>
      <c r="N125" s="21">
        <f t="shared" si="56"/>
        <v>98.333333333333329</v>
      </c>
      <c r="O125" s="21">
        <f t="shared" si="57"/>
        <v>0</v>
      </c>
      <c r="P125" s="28">
        <f t="shared" si="68"/>
        <v>0</v>
      </c>
      <c r="Q125" s="28">
        <f t="shared" si="69"/>
        <v>12018.000000000002</v>
      </c>
      <c r="R125" s="28">
        <f t="shared" si="70"/>
        <v>18027</v>
      </c>
      <c r="S125" s="28">
        <f t="shared" si="71"/>
        <v>1772655</v>
      </c>
      <c r="T125" s="28">
        <f t="shared" si="72"/>
        <v>0</v>
      </c>
      <c r="U125" s="20">
        <v>1802700</v>
      </c>
      <c r="V125" s="29">
        <f t="shared" si="63"/>
        <v>0</v>
      </c>
      <c r="W125" s="29">
        <f t="shared" si="64"/>
        <v>0.66666666666666674</v>
      </c>
      <c r="X125" s="29">
        <f t="shared" si="65"/>
        <v>1</v>
      </c>
      <c r="Y125" s="29">
        <f t="shared" si="66"/>
        <v>98.333333333333329</v>
      </c>
      <c r="Z125" s="29">
        <f t="shared" si="67"/>
        <v>0</v>
      </c>
      <c r="AA125" s="28">
        <v>31</v>
      </c>
      <c r="AB125" s="28">
        <v>25</v>
      </c>
      <c r="AC125" s="29">
        <v>4</v>
      </c>
      <c r="AD125" s="28">
        <v>50</v>
      </c>
    </row>
    <row r="126" spans="1:46" x14ac:dyDescent="0.25">
      <c r="A126" s="20" t="s">
        <v>45</v>
      </c>
      <c r="B126" s="20" t="s">
        <v>32</v>
      </c>
      <c r="C126" s="20">
        <v>1</v>
      </c>
      <c r="D126" s="20">
        <v>161</v>
      </c>
      <c r="E126" s="20">
        <v>0</v>
      </c>
      <c r="F126" s="20">
        <v>0</v>
      </c>
      <c r="G126" s="20">
        <v>3</v>
      </c>
      <c r="H126" s="20">
        <v>297</v>
      </c>
      <c r="I126" s="20">
        <v>0</v>
      </c>
      <c r="J126" s="20">
        <f t="shared" si="42"/>
        <v>300</v>
      </c>
      <c r="K126" s="21">
        <f t="shared" si="53"/>
        <v>0</v>
      </c>
      <c r="L126" s="21">
        <f t="shared" si="54"/>
        <v>0</v>
      </c>
      <c r="M126" s="21">
        <f t="shared" si="55"/>
        <v>1</v>
      </c>
      <c r="N126" s="21">
        <f t="shared" si="56"/>
        <v>99</v>
      </c>
      <c r="O126" s="21">
        <f t="shared" si="57"/>
        <v>0</v>
      </c>
      <c r="P126" s="28">
        <f t="shared" si="68"/>
        <v>0</v>
      </c>
      <c r="Q126" s="28">
        <f t="shared" si="69"/>
        <v>0</v>
      </c>
      <c r="R126" s="28">
        <f t="shared" si="70"/>
        <v>9434</v>
      </c>
      <c r="S126" s="28">
        <f t="shared" si="71"/>
        <v>933966</v>
      </c>
      <c r="T126" s="28">
        <f t="shared" si="72"/>
        <v>0</v>
      </c>
      <c r="U126" s="20">
        <v>943400</v>
      </c>
      <c r="V126" s="29">
        <f t="shared" si="63"/>
        <v>0</v>
      </c>
      <c r="W126" s="29">
        <f t="shared" si="64"/>
        <v>0</v>
      </c>
      <c r="X126" s="29">
        <f t="shared" si="65"/>
        <v>1</v>
      </c>
      <c r="Y126" s="29">
        <f t="shared" si="66"/>
        <v>99</v>
      </c>
      <c r="Z126" s="29">
        <f t="shared" si="67"/>
        <v>0</v>
      </c>
      <c r="AA126" s="28">
        <v>35</v>
      </c>
      <c r="AB126" s="28">
        <v>0</v>
      </c>
      <c r="AC126" s="29">
        <v>2.2000000000000002</v>
      </c>
      <c r="AD126" s="28">
        <v>100</v>
      </c>
    </row>
    <row r="127" spans="1:46" x14ac:dyDescent="0.25">
      <c r="A127" s="20" t="s">
        <v>45</v>
      </c>
      <c r="B127" s="20" t="s">
        <v>32</v>
      </c>
      <c r="C127" s="20">
        <v>1</v>
      </c>
      <c r="D127" s="20">
        <v>162</v>
      </c>
      <c r="E127" s="20">
        <v>0</v>
      </c>
      <c r="F127" s="20">
        <v>2</v>
      </c>
      <c r="G127" s="20">
        <v>0</v>
      </c>
      <c r="H127" s="20">
        <v>298</v>
      </c>
      <c r="I127" s="20">
        <v>0</v>
      </c>
      <c r="J127" s="20">
        <f t="shared" si="42"/>
        <v>300</v>
      </c>
      <c r="K127" s="21">
        <f t="shared" si="53"/>
        <v>0</v>
      </c>
      <c r="L127" s="21">
        <f t="shared" si="54"/>
        <v>0.66666666666666674</v>
      </c>
      <c r="M127" s="21">
        <f t="shared" si="55"/>
        <v>0</v>
      </c>
      <c r="N127" s="21">
        <f t="shared" si="56"/>
        <v>99.333333333333329</v>
      </c>
      <c r="O127" s="21">
        <f t="shared" si="57"/>
        <v>0</v>
      </c>
      <c r="P127" s="28">
        <f t="shared" si="68"/>
        <v>0</v>
      </c>
      <c r="Q127" s="28">
        <f t="shared" si="69"/>
        <v>8161.3333333333339</v>
      </c>
      <c r="R127" s="28">
        <f t="shared" si="70"/>
        <v>0</v>
      </c>
      <c r="S127" s="28">
        <f t="shared" si="71"/>
        <v>1216038.6666666665</v>
      </c>
      <c r="T127" s="28">
        <f t="shared" si="72"/>
        <v>0</v>
      </c>
      <c r="U127" s="20">
        <v>1224200</v>
      </c>
      <c r="V127" s="29">
        <f t="shared" si="63"/>
        <v>0</v>
      </c>
      <c r="W127" s="29">
        <f t="shared" si="64"/>
        <v>0.66666666666666674</v>
      </c>
      <c r="X127" s="29">
        <f t="shared" si="65"/>
        <v>0</v>
      </c>
      <c r="Y127" s="29">
        <f t="shared" si="66"/>
        <v>99.333333333333314</v>
      </c>
      <c r="Z127" s="29">
        <f t="shared" si="67"/>
        <v>0</v>
      </c>
      <c r="AA127" s="28">
        <v>27</v>
      </c>
      <c r="AB127" s="28">
        <v>8</v>
      </c>
      <c r="AC127" s="29">
        <v>3.7</v>
      </c>
      <c r="AD127" s="28">
        <v>90</v>
      </c>
    </row>
    <row r="128" spans="1:46" x14ac:dyDescent="0.25">
      <c r="A128" s="20" t="s">
        <v>45</v>
      </c>
      <c r="B128" s="20" t="s">
        <v>32</v>
      </c>
      <c r="C128" s="20">
        <v>1</v>
      </c>
      <c r="D128" s="20">
        <v>163</v>
      </c>
      <c r="E128" s="20">
        <v>0</v>
      </c>
      <c r="F128" s="20">
        <v>0</v>
      </c>
      <c r="G128" s="20">
        <v>2</v>
      </c>
      <c r="H128" s="20">
        <v>298</v>
      </c>
      <c r="I128" s="20">
        <v>0</v>
      </c>
      <c r="J128" s="20">
        <f t="shared" si="42"/>
        <v>300</v>
      </c>
      <c r="K128" s="21">
        <f t="shared" si="53"/>
        <v>0</v>
      </c>
      <c r="L128" s="21">
        <f t="shared" si="54"/>
        <v>0</v>
      </c>
      <c r="M128" s="21">
        <f t="shared" si="55"/>
        <v>0.66666666666666674</v>
      </c>
      <c r="N128" s="21">
        <f t="shared" si="56"/>
        <v>99.333333333333329</v>
      </c>
      <c r="O128" s="21">
        <f t="shared" si="57"/>
        <v>0</v>
      </c>
      <c r="P128" s="28">
        <f t="shared" si="68"/>
        <v>0</v>
      </c>
      <c r="Q128" s="28">
        <f t="shared" si="69"/>
        <v>0</v>
      </c>
      <c r="R128" s="28">
        <f t="shared" si="70"/>
        <v>10854.666666666668</v>
      </c>
      <c r="S128" s="28">
        <f t="shared" si="71"/>
        <v>1617345.333333333</v>
      </c>
      <c r="T128" s="28">
        <f t="shared" si="72"/>
        <v>0</v>
      </c>
      <c r="U128" s="20">
        <v>1628200</v>
      </c>
      <c r="V128" s="29">
        <f t="shared" si="63"/>
        <v>0</v>
      </c>
      <c r="W128" s="29">
        <f t="shared" si="64"/>
        <v>0</v>
      </c>
      <c r="X128" s="29">
        <f t="shared" si="65"/>
        <v>0.66666666666666674</v>
      </c>
      <c r="Y128" s="29">
        <f t="shared" si="66"/>
        <v>99.333333333333314</v>
      </c>
      <c r="Z128" s="29">
        <f t="shared" si="67"/>
        <v>0</v>
      </c>
      <c r="AA128" s="28">
        <v>33</v>
      </c>
      <c r="AB128" s="28">
        <v>0</v>
      </c>
      <c r="AC128" s="29">
        <v>2.9</v>
      </c>
      <c r="AD128" s="28">
        <v>100</v>
      </c>
    </row>
    <row r="129" spans="1:30" x14ac:dyDescent="0.25">
      <c r="A129" s="20" t="s">
        <v>45</v>
      </c>
      <c r="B129" s="20" t="s">
        <v>32</v>
      </c>
      <c r="C129" s="20">
        <v>1</v>
      </c>
      <c r="D129" s="20">
        <v>164</v>
      </c>
      <c r="E129" s="20">
        <v>0</v>
      </c>
      <c r="F129" s="20">
        <v>0</v>
      </c>
      <c r="G129" s="20">
        <v>0</v>
      </c>
      <c r="H129" s="20">
        <v>300</v>
      </c>
      <c r="I129" s="20">
        <v>0</v>
      </c>
      <c r="J129" s="20">
        <f t="shared" si="42"/>
        <v>300</v>
      </c>
      <c r="K129" s="21">
        <f t="shared" si="53"/>
        <v>0</v>
      </c>
      <c r="L129" s="21">
        <f t="shared" si="54"/>
        <v>0</v>
      </c>
      <c r="M129" s="21">
        <f t="shared" si="55"/>
        <v>0</v>
      </c>
      <c r="N129" s="21">
        <f t="shared" si="56"/>
        <v>100</v>
      </c>
      <c r="O129" s="21">
        <f t="shared" si="57"/>
        <v>0</v>
      </c>
      <c r="P129" s="28">
        <f t="shared" si="68"/>
        <v>0</v>
      </c>
      <c r="Q129" s="28">
        <f t="shared" si="69"/>
        <v>0</v>
      </c>
      <c r="R129" s="28">
        <f t="shared" si="70"/>
        <v>0</v>
      </c>
      <c r="S129" s="28">
        <f t="shared" si="71"/>
        <v>1490100</v>
      </c>
      <c r="T129" s="28">
        <f t="shared" si="72"/>
        <v>0</v>
      </c>
      <c r="U129" s="20">
        <v>1490100</v>
      </c>
      <c r="V129" s="29">
        <f t="shared" si="63"/>
        <v>0</v>
      </c>
      <c r="W129" s="29">
        <f t="shared" si="64"/>
        <v>0</v>
      </c>
      <c r="X129" s="29">
        <f t="shared" si="65"/>
        <v>0</v>
      </c>
      <c r="Y129" s="29">
        <f t="shared" si="66"/>
        <v>100</v>
      </c>
      <c r="Z129" s="29">
        <f t="shared" si="67"/>
        <v>0</v>
      </c>
      <c r="AA129" s="28">
        <v>14</v>
      </c>
      <c r="AB129" s="28">
        <v>1</v>
      </c>
      <c r="AC129" s="29">
        <v>4.8</v>
      </c>
      <c r="AD129" s="28">
        <v>120</v>
      </c>
    </row>
    <row r="130" spans="1:30" x14ac:dyDescent="0.25">
      <c r="A130" s="20" t="s">
        <v>45</v>
      </c>
      <c r="B130" s="20" t="s">
        <v>4</v>
      </c>
      <c r="C130" s="20">
        <v>2</v>
      </c>
      <c r="D130" s="20">
        <v>268</v>
      </c>
      <c r="E130" s="20">
        <v>0</v>
      </c>
      <c r="F130" s="20">
        <v>4</v>
      </c>
      <c r="G130" s="20">
        <v>7</v>
      </c>
      <c r="H130" s="20">
        <v>289</v>
      </c>
      <c r="I130" s="20">
        <v>0</v>
      </c>
      <c r="J130" s="20">
        <f t="shared" si="42"/>
        <v>300</v>
      </c>
      <c r="K130" s="21">
        <f t="shared" si="53"/>
        <v>0</v>
      </c>
      <c r="L130" s="21">
        <f t="shared" si="54"/>
        <v>1.3333333333333335</v>
      </c>
      <c r="M130" s="21">
        <f t="shared" si="55"/>
        <v>2.3333333333333335</v>
      </c>
      <c r="N130" s="21">
        <f t="shared" si="56"/>
        <v>96.333333333333343</v>
      </c>
      <c r="O130" s="21">
        <f t="shared" si="57"/>
        <v>0</v>
      </c>
      <c r="P130" s="28">
        <f t="shared" si="68"/>
        <v>0</v>
      </c>
      <c r="Q130" s="28">
        <f t="shared" si="69"/>
        <v>16826.320000000003</v>
      </c>
      <c r="R130" s="28">
        <f t="shared" si="70"/>
        <v>29446.06</v>
      </c>
      <c r="S130" s="28">
        <f t="shared" si="71"/>
        <v>1215701.6200000001</v>
      </c>
      <c r="T130" s="28">
        <f t="shared" si="72"/>
        <v>0</v>
      </c>
      <c r="U130" s="20">
        <v>1261974</v>
      </c>
      <c r="V130" s="29">
        <f t="shared" si="63"/>
        <v>0</v>
      </c>
      <c r="W130" s="29">
        <f t="shared" si="64"/>
        <v>1.3333333333333335</v>
      </c>
      <c r="X130" s="29">
        <f t="shared" si="65"/>
        <v>2.3333333333333335</v>
      </c>
      <c r="Y130" s="29">
        <f t="shared" si="66"/>
        <v>96.333333333333343</v>
      </c>
      <c r="Z130" s="29">
        <f t="shared" si="67"/>
        <v>0</v>
      </c>
      <c r="AA130" s="28">
        <v>37</v>
      </c>
      <c r="AB130" s="28">
        <v>18</v>
      </c>
      <c r="AC130" s="29">
        <v>5</v>
      </c>
      <c r="AD130" s="28">
        <v>110</v>
      </c>
    </row>
    <row r="131" spans="1:30" x14ac:dyDescent="0.25">
      <c r="A131" s="20" t="s">
        <v>45</v>
      </c>
      <c r="B131" s="20" t="s">
        <v>4</v>
      </c>
      <c r="C131" s="20">
        <v>2</v>
      </c>
      <c r="D131" s="20">
        <v>269</v>
      </c>
      <c r="E131" s="20">
        <v>0</v>
      </c>
      <c r="F131" s="20">
        <v>0</v>
      </c>
      <c r="G131" s="20">
        <v>4</v>
      </c>
      <c r="H131" s="20">
        <v>296</v>
      </c>
      <c r="I131" s="20">
        <v>0</v>
      </c>
      <c r="J131" s="20">
        <f t="shared" si="42"/>
        <v>300</v>
      </c>
      <c r="K131" s="21">
        <f t="shared" si="53"/>
        <v>0</v>
      </c>
      <c r="L131" s="21">
        <f t="shared" si="54"/>
        <v>0</v>
      </c>
      <c r="M131" s="21">
        <f t="shared" si="55"/>
        <v>1.3333333333333335</v>
      </c>
      <c r="N131" s="21">
        <f t="shared" si="56"/>
        <v>98.666666666666671</v>
      </c>
      <c r="O131" s="21">
        <f t="shared" si="57"/>
        <v>0</v>
      </c>
      <c r="P131" s="28">
        <f t="shared" si="68"/>
        <v>0</v>
      </c>
      <c r="Q131" s="28">
        <f t="shared" si="69"/>
        <v>0</v>
      </c>
      <c r="R131" s="28">
        <f t="shared" si="70"/>
        <v>19570.666666666672</v>
      </c>
      <c r="S131" s="28">
        <f t="shared" si="71"/>
        <v>1448229.3333333335</v>
      </c>
      <c r="T131" s="28">
        <f t="shared" si="72"/>
        <v>0</v>
      </c>
      <c r="U131" s="20">
        <v>1467800</v>
      </c>
      <c r="V131" s="29">
        <f t="shared" si="63"/>
        <v>0</v>
      </c>
      <c r="W131" s="29">
        <f t="shared" si="64"/>
        <v>0</v>
      </c>
      <c r="X131" s="29">
        <f t="shared" si="65"/>
        <v>1.3333333333333335</v>
      </c>
      <c r="Y131" s="29">
        <f t="shared" si="66"/>
        <v>98.666666666666686</v>
      </c>
      <c r="Z131" s="29">
        <f t="shared" si="67"/>
        <v>0</v>
      </c>
      <c r="AA131" s="28">
        <v>30</v>
      </c>
      <c r="AB131" s="28">
        <v>41</v>
      </c>
      <c r="AC131" s="29">
        <v>2.5</v>
      </c>
      <c r="AD131" s="28">
        <v>70</v>
      </c>
    </row>
    <row r="132" spans="1:30" x14ac:dyDescent="0.25">
      <c r="A132" s="20" t="s">
        <v>45</v>
      </c>
      <c r="B132" s="20" t="s">
        <v>4</v>
      </c>
      <c r="C132" s="20">
        <v>2</v>
      </c>
      <c r="D132" s="20">
        <v>270</v>
      </c>
      <c r="E132" s="20">
        <v>0</v>
      </c>
      <c r="F132" s="20">
        <v>2</v>
      </c>
      <c r="G132" s="20">
        <v>6</v>
      </c>
      <c r="H132" s="20">
        <v>292</v>
      </c>
      <c r="I132" s="20">
        <v>0</v>
      </c>
      <c r="J132" s="20">
        <f t="shared" si="42"/>
        <v>300</v>
      </c>
      <c r="K132" s="21">
        <f t="shared" si="53"/>
        <v>0</v>
      </c>
      <c r="L132" s="21">
        <f t="shared" si="54"/>
        <v>0.66666666666666674</v>
      </c>
      <c r="M132" s="21">
        <f t="shared" si="55"/>
        <v>2</v>
      </c>
      <c r="N132" s="21">
        <f t="shared" si="56"/>
        <v>97.333333333333343</v>
      </c>
      <c r="O132" s="21">
        <f t="shared" si="57"/>
        <v>0</v>
      </c>
      <c r="P132" s="28">
        <f t="shared" si="68"/>
        <v>0</v>
      </c>
      <c r="Q132" s="28">
        <f t="shared" si="69"/>
        <v>7226.6666666666679</v>
      </c>
      <c r="R132" s="28">
        <f t="shared" si="70"/>
        <v>21680</v>
      </c>
      <c r="S132" s="28">
        <f t="shared" si="71"/>
        <v>1055093.3333333335</v>
      </c>
      <c r="T132" s="28">
        <f t="shared" si="72"/>
        <v>0</v>
      </c>
      <c r="U132" s="20">
        <v>1084000</v>
      </c>
      <c r="V132" s="29">
        <f t="shared" si="63"/>
        <v>0</v>
      </c>
      <c r="W132" s="29">
        <f t="shared" si="64"/>
        <v>0.66666666666666674</v>
      </c>
      <c r="X132" s="29">
        <f t="shared" si="65"/>
        <v>2</v>
      </c>
      <c r="Y132" s="29">
        <f t="shared" si="66"/>
        <v>97.333333333333343</v>
      </c>
      <c r="Z132" s="29">
        <f t="shared" si="67"/>
        <v>0</v>
      </c>
      <c r="AA132" s="28">
        <v>42</v>
      </c>
      <c r="AB132" s="28">
        <v>38</v>
      </c>
      <c r="AC132" s="29">
        <v>3.5</v>
      </c>
      <c r="AD132" s="28">
        <v>120</v>
      </c>
    </row>
    <row r="133" spans="1:30" x14ac:dyDescent="0.25">
      <c r="A133" s="20" t="s">
        <v>45</v>
      </c>
      <c r="B133" s="20" t="s">
        <v>4</v>
      </c>
      <c r="C133" s="20">
        <v>2</v>
      </c>
      <c r="D133" s="20">
        <v>274</v>
      </c>
      <c r="E133" s="20">
        <v>0</v>
      </c>
      <c r="F133" s="20">
        <v>8</v>
      </c>
      <c r="G133" s="20">
        <v>7</v>
      </c>
      <c r="H133" s="20">
        <v>284</v>
      </c>
      <c r="I133" s="20">
        <v>1</v>
      </c>
      <c r="J133" s="20">
        <f t="shared" si="42"/>
        <v>300</v>
      </c>
      <c r="K133" s="21">
        <f t="shared" si="53"/>
        <v>0</v>
      </c>
      <c r="L133" s="21">
        <f t="shared" si="54"/>
        <v>2.666666666666667</v>
      </c>
      <c r="M133" s="21">
        <f t="shared" si="55"/>
        <v>2.3333333333333335</v>
      </c>
      <c r="N133" s="21">
        <f t="shared" si="56"/>
        <v>94.666666666666671</v>
      </c>
      <c r="O133" s="21">
        <f t="shared" si="57"/>
        <v>0.33333333333333337</v>
      </c>
      <c r="P133" s="28">
        <f t="shared" si="68"/>
        <v>0</v>
      </c>
      <c r="Q133" s="28">
        <f t="shared" si="69"/>
        <v>45173.333333333343</v>
      </c>
      <c r="R133" s="28">
        <f t="shared" si="70"/>
        <v>39526.666666666672</v>
      </c>
      <c r="S133" s="28">
        <f t="shared" si="71"/>
        <v>1603653.3333333335</v>
      </c>
      <c r="T133" s="28">
        <f t="shared" si="72"/>
        <v>5646.6666666666679</v>
      </c>
      <c r="U133" s="20">
        <v>1694000</v>
      </c>
      <c r="V133" s="29">
        <f t="shared" si="63"/>
        <v>0</v>
      </c>
      <c r="W133" s="29">
        <f t="shared" si="64"/>
        <v>2.666666666666667</v>
      </c>
      <c r="X133" s="29">
        <f t="shared" si="65"/>
        <v>2.3333333333333339</v>
      </c>
      <c r="Y133" s="29">
        <f t="shared" si="66"/>
        <v>94.666666666666671</v>
      </c>
      <c r="Z133" s="29">
        <f t="shared" si="67"/>
        <v>0.33333333333333337</v>
      </c>
      <c r="AA133" s="28">
        <v>44</v>
      </c>
      <c r="AB133" s="28">
        <v>13</v>
      </c>
      <c r="AC133" s="29">
        <v>3.4</v>
      </c>
      <c r="AD133" s="28">
        <v>170</v>
      </c>
    </row>
    <row r="134" spans="1:30" x14ac:dyDescent="0.25">
      <c r="A134" s="20" t="s">
        <v>45</v>
      </c>
      <c r="B134" s="20" t="s">
        <v>4</v>
      </c>
      <c r="C134" s="20">
        <v>2</v>
      </c>
      <c r="D134" s="20">
        <v>275</v>
      </c>
      <c r="E134" s="20">
        <v>0</v>
      </c>
      <c r="F134" s="20">
        <v>2</v>
      </c>
      <c r="G134" s="20">
        <v>1</v>
      </c>
      <c r="H134" s="20">
        <v>297</v>
      </c>
      <c r="I134" s="20">
        <v>0</v>
      </c>
      <c r="J134" s="20">
        <f t="shared" si="42"/>
        <v>300</v>
      </c>
      <c r="K134" s="21">
        <f t="shared" si="53"/>
        <v>0</v>
      </c>
      <c r="L134" s="21">
        <f t="shared" si="54"/>
        <v>0.66666666666666674</v>
      </c>
      <c r="M134" s="21">
        <f t="shared" si="55"/>
        <v>0.33333333333333337</v>
      </c>
      <c r="N134" s="21">
        <f t="shared" si="56"/>
        <v>99</v>
      </c>
      <c r="O134" s="21">
        <f t="shared" si="57"/>
        <v>0</v>
      </c>
      <c r="P134" s="28">
        <f t="shared" si="68"/>
        <v>0</v>
      </c>
      <c r="Q134" s="28">
        <f t="shared" si="69"/>
        <v>10426.666666666668</v>
      </c>
      <c r="R134" s="28">
        <f t="shared" si="70"/>
        <v>5213.3333333333339</v>
      </c>
      <c r="S134" s="28">
        <f t="shared" si="71"/>
        <v>1548360</v>
      </c>
      <c r="T134" s="28">
        <f t="shared" si="72"/>
        <v>0</v>
      </c>
      <c r="U134" s="20">
        <v>1564000</v>
      </c>
      <c r="V134" s="29">
        <f t="shared" si="63"/>
        <v>0</v>
      </c>
      <c r="W134" s="29">
        <f t="shared" si="64"/>
        <v>0.66666666666666674</v>
      </c>
      <c r="X134" s="29">
        <f t="shared" si="65"/>
        <v>0.33333333333333337</v>
      </c>
      <c r="Y134" s="29">
        <f t="shared" si="66"/>
        <v>99</v>
      </c>
      <c r="Z134" s="29">
        <f t="shared" si="67"/>
        <v>0</v>
      </c>
      <c r="AA134" s="28">
        <v>36</v>
      </c>
      <c r="AB134" s="28">
        <v>20</v>
      </c>
      <c r="AC134" s="29">
        <v>4.9000000000000004</v>
      </c>
      <c r="AD134" s="28">
        <v>110</v>
      </c>
    </row>
    <row r="135" spans="1:30" x14ac:dyDescent="0.25">
      <c r="A135" s="20" t="s">
        <v>45</v>
      </c>
      <c r="B135" s="20" t="s">
        <v>4</v>
      </c>
      <c r="C135" s="20">
        <v>2</v>
      </c>
      <c r="D135" s="20">
        <v>276</v>
      </c>
      <c r="E135" s="20">
        <v>0</v>
      </c>
      <c r="F135" s="20">
        <v>1</v>
      </c>
      <c r="G135" s="20">
        <v>8</v>
      </c>
      <c r="H135" s="20">
        <v>291</v>
      </c>
      <c r="I135" s="20">
        <v>0</v>
      </c>
      <c r="J135" s="20">
        <f t="shared" si="42"/>
        <v>300</v>
      </c>
      <c r="K135" s="21">
        <f t="shared" si="53"/>
        <v>0</v>
      </c>
      <c r="L135" s="21">
        <f t="shared" si="54"/>
        <v>0.33333333333333337</v>
      </c>
      <c r="M135" s="21">
        <f t="shared" si="55"/>
        <v>2.666666666666667</v>
      </c>
      <c r="N135" s="21">
        <f t="shared" si="56"/>
        <v>97</v>
      </c>
      <c r="O135" s="21">
        <f t="shared" si="57"/>
        <v>0</v>
      </c>
      <c r="P135" s="28">
        <f t="shared" si="68"/>
        <v>0</v>
      </c>
      <c r="Q135" s="28">
        <f t="shared" si="69"/>
        <v>6583.3333333333339</v>
      </c>
      <c r="R135" s="28">
        <f t="shared" si="70"/>
        <v>52666.666666666672</v>
      </c>
      <c r="S135" s="28">
        <f t="shared" si="71"/>
        <v>1915750</v>
      </c>
      <c r="T135" s="28">
        <f t="shared" si="72"/>
        <v>0</v>
      </c>
      <c r="U135" s="20">
        <v>1975000</v>
      </c>
      <c r="V135" s="29">
        <f t="shared" si="63"/>
        <v>0</v>
      </c>
      <c r="W135" s="29">
        <f t="shared" si="64"/>
        <v>0.33333333333333337</v>
      </c>
      <c r="X135" s="29">
        <f t="shared" si="65"/>
        <v>2.666666666666667</v>
      </c>
      <c r="Y135" s="29">
        <f t="shared" si="66"/>
        <v>97</v>
      </c>
      <c r="Z135" s="29">
        <f t="shared" si="67"/>
        <v>0</v>
      </c>
      <c r="AA135" s="28">
        <v>21</v>
      </c>
      <c r="AB135" s="28">
        <v>33</v>
      </c>
      <c r="AC135" s="29">
        <v>5.8</v>
      </c>
      <c r="AD135" s="28">
        <v>100</v>
      </c>
    </row>
    <row r="136" spans="1:30" x14ac:dyDescent="0.25">
      <c r="A136" s="20" t="s">
        <v>45</v>
      </c>
      <c r="B136" s="20" t="s">
        <v>4</v>
      </c>
      <c r="C136" s="20">
        <v>2</v>
      </c>
      <c r="D136" s="20">
        <v>277</v>
      </c>
      <c r="E136" s="20">
        <v>0</v>
      </c>
      <c r="F136" s="20">
        <v>0</v>
      </c>
      <c r="G136" s="20">
        <v>5</v>
      </c>
      <c r="H136" s="20">
        <v>295</v>
      </c>
      <c r="I136" s="20">
        <v>0</v>
      </c>
      <c r="J136" s="20">
        <f t="shared" si="42"/>
        <v>300</v>
      </c>
      <c r="K136" s="21">
        <f t="shared" si="53"/>
        <v>0</v>
      </c>
      <c r="L136" s="21">
        <f t="shared" si="54"/>
        <v>0</v>
      </c>
      <c r="M136" s="21">
        <f t="shared" si="55"/>
        <v>1.6666666666666667</v>
      </c>
      <c r="N136" s="21">
        <f t="shared" si="56"/>
        <v>98.333333333333329</v>
      </c>
      <c r="O136" s="21">
        <f t="shared" si="57"/>
        <v>0</v>
      </c>
      <c r="P136" s="28">
        <f t="shared" si="68"/>
        <v>0</v>
      </c>
      <c r="Q136" s="28">
        <f t="shared" si="69"/>
        <v>0</v>
      </c>
      <c r="R136" s="28">
        <f t="shared" si="70"/>
        <v>35886.666666666672</v>
      </c>
      <c r="S136" s="28">
        <f t="shared" si="71"/>
        <v>2117313.333333333</v>
      </c>
      <c r="T136" s="28">
        <f t="shared" si="72"/>
        <v>0</v>
      </c>
      <c r="U136" s="20">
        <v>2153200</v>
      </c>
      <c r="V136" s="29">
        <f t="shared" si="63"/>
        <v>0</v>
      </c>
      <c r="W136" s="29">
        <f t="shared" si="64"/>
        <v>0</v>
      </c>
      <c r="X136" s="29">
        <f t="shared" si="65"/>
        <v>1.666666666666667</v>
      </c>
      <c r="Y136" s="29">
        <f t="shared" si="66"/>
        <v>98.333333333333314</v>
      </c>
      <c r="Z136" s="29">
        <f t="shared" si="67"/>
        <v>0</v>
      </c>
      <c r="AA136" s="28">
        <v>39</v>
      </c>
      <c r="AB136" s="28">
        <v>17</v>
      </c>
      <c r="AC136" s="29">
        <v>3.5</v>
      </c>
      <c r="AD136" s="28">
        <v>120</v>
      </c>
    </row>
    <row r="137" spans="1:30" x14ac:dyDescent="0.25">
      <c r="A137" s="20" t="s">
        <v>45</v>
      </c>
      <c r="B137" s="20" t="s">
        <v>4</v>
      </c>
      <c r="C137" s="20">
        <v>2</v>
      </c>
      <c r="D137" s="20">
        <v>278</v>
      </c>
      <c r="E137" s="20">
        <v>0</v>
      </c>
      <c r="F137" s="20">
        <v>0</v>
      </c>
      <c r="G137" s="20">
        <v>8</v>
      </c>
      <c r="H137" s="20">
        <v>292</v>
      </c>
      <c r="I137" s="20">
        <v>0</v>
      </c>
      <c r="J137" s="20">
        <f t="shared" si="42"/>
        <v>300</v>
      </c>
      <c r="K137" s="21">
        <f t="shared" si="53"/>
        <v>0</v>
      </c>
      <c r="L137" s="21">
        <f t="shared" si="54"/>
        <v>0</v>
      </c>
      <c r="M137" s="21">
        <f t="shared" si="55"/>
        <v>2.666666666666667</v>
      </c>
      <c r="N137" s="21">
        <f t="shared" si="56"/>
        <v>97.333333333333343</v>
      </c>
      <c r="O137" s="21">
        <f t="shared" si="57"/>
        <v>0</v>
      </c>
      <c r="P137" s="28">
        <f t="shared" si="68"/>
        <v>0</v>
      </c>
      <c r="Q137" s="28">
        <f t="shared" si="69"/>
        <v>0</v>
      </c>
      <c r="R137" s="28">
        <f t="shared" si="70"/>
        <v>41194.666666666672</v>
      </c>
      <c r="S137" s="28">
        <f t="shared" si="71"/>
        <v>1503605.3333333335</v>
      </c>
      <c r="T137" s="28">
        <f t="shared" si="72"/>
        <v>0</v>
      </c>
      <c r="U137" s="20">
        <v>1544800</v>
      </c>
      <c r="V137" s="29">
        <f t="shared" si="63"/>
        <v>0</v>
      </c>
      <c r="W137" s="29">
        <f t="shared" si="64"/>
        <v>0</v>
      </c>
      <c r="X137" s="29">
        <f t="shared" si="65"/>
        <v>2.666666666666667</v>
      </c>
      <c r="Y137" s="29">
        <f t="shared" si="66"/>
        <v>97.333333333333343</v>
      </c>
      <c r="Z137" s="29">
        <f t="shared" si="67"/>
        <v>0</v>
      </c>
      <c r="AA137" s="28">
        <v>31</v>
      </c>
      <c r="AB137" s="28">
        <v>3</v>
      </c>
      <c r="AC137" s="29">
        <v>2.6</v>
      </c>
      <c r="AD137" s="28">
        <v>80</v>
      </c>
    </row>
    <row r="138" spans="1:30" x14ac:dyDescent="0.25">
      <c r="A138" s="20" t="s">
        <v>45</v>
      </c>
      <c r="B138" s="20" t="s">
        <v>5</v>
      </c>
      <c r="C138" s="20">
        <v>3</v>
      </c>
      <c r="D138" s="20">
        <v>370</v>
      </c>
      <c r="E138" s="20">
        <v>0</v>
      </c>
      <c r="F138" s="20">
        <v>5</v>
      </c>
      <c r="G138" s="20">
        <v>4</v>
      </c>
      <c r="H138" s="20">
        <v>291</v>
      </c>
      <c r="I138" s="20">
        <v>0</v>
      </c>
      <c r="J138" s="20">
        <f t="shared" si="42"/>
        <v>300</v>
      </c>
      <c r="K138" s="21">
        <f t="shared" si="53"/>
        <v>0</v>
      </c>
      <c r="L138" s="21">
        <f t="shared" si="54"/>
        <v>1.6666666666666667</v>
      </c>
      <c r="M138" s="21">
        <f t="shared" si="55"/>
        <v>1.3333333333333335</v>
      </c>
      <c r="N138" s="21">
        <f t="shared" si="56"/>
        <v>97</v>
      </c>
      <c r="O138" s="21">
        <f t="shared" si="57"/>
        <v>0</v>
      </c>
      <c r="P138" s="28">
        <f t="shared" si="68"/>
        <v>0</v>
      </c>
      <c r="Q138" s="28">
        <f t="shared" si="69"/>
        <v>21333.333333333336</v>
      </c>
      <c r="R138" s="28">
        <f t="shared" si="70"/>
        <v>17066.666666666668</v>
      </c>
      <c r="S138" s="28">
        <f t="shared" si="71"/>
        <v>1241600</v>
      </c>
      <c r="T138" s="28">
        <f t="shared" si="72"/>
        <v>0</v>
      </c>
      <c r="U138" s="20">
        <v>1280000</v>
      </c>
      <c r="V138" s="29">
        <f t="shared" si="63"/>
        <v>0</v>
      </c>
      <c r="W138" s="29">
        <f t="shared" si="64"/>
        <v>1.666666666666667</v>
      </c>
      <c r="X138" s="29">
        <f t="shared" si="65"/>
        <v>1.3333333333333335</v>
      </c>
      <c r="Y138" s="29">
        <f t="shared" si="66"/>
        <v>97</v>
      </c>
      <c r="Z138" s="29">
        <f t="shared" si="67"/>
        <v>0</v>
      </c>
      <c r="AA138" s="28">
        <v>27</v>
      </c>
      <c r="AB138" s="28">
        <v>27</v>
      </c>
      <c r="AC138" s="29">
        <v>3.2</v>
      </c>
      <c r="AD138" s="28">
        <v>180</v>
      </c>
    </row>
    <row r="139" spans="1:30" x14ac:dyDescent="0.25">
      <c r="A139" s="20" t="s">
        <v>45</v>
      </c>
      <c r="B139" s="20" t="s">
        <v>5</v>
      </c>
      <c r="C139" s="20">
        <v>3</v>
      </c>
      <c r="D139" s="20">
        <v>372</v>
      </c>
      <c r="E139" s="20">
        <v>0</v>
      </c>
      <c r="F139" s="20">
        <v>0</v>
      </c>
      <c r="G139" s="20">
        <v>4</v>
      </c>
      <c r="H139" s="20">
        <v>295</v>
      </c>
      <c r="I139" s="20">
        <v>1</v>
      </c>
      <c r="J139" s="20">
        <f t="shared" si="42"/>
        <v>300</v>
      </c>
      <c r="K139" s="21">
        <f t="shared" si="53"/>
        <v>0</v>
      </c>
      <c r="L139" s="21">
        <f t="shared" si="54"/>
        <v>0</v>
      </c>
      <c r="M139" s="21">
        <f t="shared" si="55"/>
        <v>1.3333333333333335</v>
      </c>
      <c r="N139" s="21">
        <f t="shared" si="56"/>
        <v>98.333333333333329</v>
      </c>
      <c r="O139" s="21">
        <f t="shared" si="57"/>
        <v>0.33333333333333337</v>
      </c>
      <c r="P139" s="28">
        <f t="shared" si="68"/>
        <v>0</v>
      </c>
      <c r="Q139" s="28">
        <f t="shared" si="69"/>
        <v>0</v>
      </c>
      <c r="R139" s="28">
        <f t="shared" si="70"/>
        <v>20480.613333333335</v>
      </c>
      <c r="S139" s="28">
        <f t="shared" si="71"/>
        <v>1510445.2333333332</v>
      </c>
      <c r="T139" s="28">
        <f t="shared" si="72"/>
        <v>5120.1533333333336</v>
      </c>
      <c r="U139" s="20">
        <v>1536046</v>
      </c>
      <c r="V139" s="29">
        <f t="shared" si="63"/>
        <v>0</v>
      </c>
      <c r="W139" s="29">
        <f t="shared" si="64"/>
        <v>0</v>
      </c>
      <c r="X139" s="29">
        <f t="shared" si="65"/>
        <v>1.3333333333333335</v>
      </c>
      <c r="Y139" s="29">
        <f t="shared" si="66"/>
        <v>98.333333333333314</v>
      </c>
      <c r="Z139" s="29">
        <f t="shared" si="67"/>
        <v>0.33333333333333337</v>
      </c>
      <c r="AA139" s="28">
        <v>42</v>
      </c>
      <c r="AB139" s="28">
        <v>22</v>
      </c>
      <c r="AC139" s="29">
        <v>3.5</v>
      </c>
      <c r="AD139" s="28">
        <v>130</v>
      </c>
    </row>
    <row r="140" spans="1:30" x14ac:dyDescent="0.25">
      <c r="A140" s="20" t="s">
        <v>45</v>
      </c>
      <c r="B140" s="20" t="s">
        <v>5</v>
      </c>
      <c r="C140" s="20">
        <v>3</v>
      </c>
      <c r="D140" s="20">
        <v>375</v>
      </c>
      <c r="E140" s="20">
        <v>0</v>
      </c>
      <c r="F140" s="20">
        <v>1</v>
      </c>
      <c r="G140" s="20">
        <v>1</v>
      </c>
      <c r="H140" s="20">
        <v>298</v>
      </c>
      <c r="I140" s="20">
        <v>0</v>
      </c>
      <c r="J140" s="20">
        <f t="shared" si="42"/>
        <v>300</v>
      </c>
      <c r="K140" s="21">
        <f t="shared" si="53"/>
        <v>0</v>
      </c>
      <c r="L140" s="21">
        <f t="shared" si="54"/>
        <v>0.33333333333333337</v>
      </c>
      <c r="M140" s="21">
        <f t="shared" si="55"/>
        <v>0.33333333333333337</v>
      </c>
      <c r="N140" s="21">
        <f t="shared" si="56"/>
        <v>99.333333333333329</v>
      </c>
      <c r="O140" s="21">
        <f t="shared" si="57"/>
        <v>0</v>
      </c>
      <c r="P140" s="28">
        <f t="shared" si="68"/>
        <v>0</v>
      </c>
      <c r="Q140" s="28">
        <f t="shared" si="69"/>
        <v>4185.2466666666669</v>
      </c>
      <c r="R140" s="28">
        <f t="shared" si="70"/>
        <v>4185.2466666666669</v>
      </c>
      <c r="S140" s="28">
        <f t="shared" si="71"/>
        <v>1247203.5066666666</v>
      </c>
      <c r="T140" s="28">
        <f t="shared" si="72"/>
        <v>0</v>
      </c>
      <c r="U140" s="20">
        <v>1255574</v>
      </c>
      <c r="V140" s="29">
        <f t="shared" si="63"/>
        <v>0</v>
      </c>
      <c r="W140" s="29">
        <f t="shared" si="64"/>
        <v>0.33333333333333337</v>
      </c>
      <c r="X140" s="29">
        <f t="shared" si="65"/>
        <v>0.33333333333333337</v>
      </c>
      <c r="Y140" s="29">
        <f t="shared" si="66"/>
        <v>99.333333333333329</v>
      </c>
      <c r="Z140" s="29">
        <f t="shared" si="67"/>
        <v>0</v>
      </c>
      <c r="AA140" s="28">
        <v>41</v>
      </c>
      <c r="AB140" s="28">
        <v>21</v>
      </c>
      <c r="AC140" s="29">
        <v>3.2</v>
      </c>
      <c r="AD140" s="28">
        <v>110</v>
      </c>
    </row>
    <row r="141" spans="1:30" x14ac:dyDescent="0.25">
      <c r="A141" s="20" t="s">
        <v>45</v>
      </c>
      <c r="B141" s="20" t="s">
        <v>5</v>
      </c>
      <c r="C141" s="20">
        <v>3</v>
      </c>
      <c r="D141" s="20">
        <v>376</v>
      </c>
      <c r="E141" s="20">
        <v>0</v>
      </c>
      <c r="F141" s="20">
        <v>14</v>
      </c>
      <c r="G141" s="20">
        <v>10</v>
      </c>
      <c r="H141" s="20">
        <v>134</v>
      </c>
      <c r="I141" s="20">
        <v>0</v>
      </c>
      <c r="J141" s="20">
        <f t="shared" si="42"/>
        <v>158</v>
      </c>
      <c r="K141" s="21">
        <f t="shared" si="53"/>
        <v>0</v>
      </c>
      <c r="L141" s="21">
        <f t="shared" si="54"/>
        <v>8.8607594936708853</v>
      </c>
      <c r="M141" s="21">
        <f t="shared" si="55"/>
        <v>6.3291139240506329</v>
      </c>
      <c r="N141" s="21">
        <f t="shared" si="56"/>
        <v>84.810126582278471</v>
      </c>
      <c r="O141" s="21">
        <f t="shared" si="57"/>
        <v>0</v>
      </c>
      <c r="P141" s="28">
        <f t="shared" si="68"/>
        <v>0</v>
      </c>
      <c r="Q141" s="28">
        <f t="shared" si="69"/>
        <v>171172.15189873416</v>
      </c>
      <c r="R141" s="28">
        <f t="shared" si="70"/>
        <v>122265.82278481012</v>
      </c>
      <c r="S141" s="28">
        <f t="shared" si="71"/>
        <v>1638362.0253164554</v>
      </c>
      <c r="T141" s="28">
        <f t="shared" si="72"/>
        <v>0</v>
      </c>
      <c r="U141" s="20">
        <v>1931800</v>
      </c>
      <c r="V141" s="29">
        <f t="shared" si="63"/>
        <v>0</v>
      </c>
      <c r="W141" s="29">
        <f t="shared" si="64"/>
        <v>8.8607594936708853</v>
      </c>
      <c r="X141" s="29">
        <f t="shared" si="65"/>
        <v>6.3291139240506329</v>
      </c>
      <c r="Y141" s="29">
        <f t="shared" si="66"/>
        <v>84.810126582278471</v>
      </c>
      <c r="Z141" s="29">
        <f t="shared" si="67"/>
        <v>0</v>
      </c>
      <c r="AA141" s="28">
        <v>31</v>
      </c>
      <c r="AB141" s="28">
        <v>10</v>
      </c>
      <c r="AC141" s="29">
        <v>3.3</v>
      </c>
      <c r="AD141" s="28">
        <v>100</v>
      </c>
    </row>
    <row r="142" spans="1:30" x14ac:dyDescent="0.25">
      <c r="A142" s="20" t="s">
        <v>45</v>
      </c>
      <c r="B142" s="20" t="s">
        <v>5</v>
      </c>
      <c r="C142" s="20">
        <v>3</v>
      </c>
      <c r="D142" s="20">
        <v>377</v>
      </c>
      <c r="E142" s="20">
        <v>0</v>
      </c>
      <c r="F142" s="20">
        <v>1</v>
      </c>
      <c r="G142" s="20">
        <v>5</v>
      </c>
      <c r="H142" s="20">
        <v>294</v>
      </c>
      <c r="I142" s="20">
        <v>0</v>
      </c>
      <c r="J142" s="20">
        <f t="shared" si="42"/>
        <v>300</v>
      </c>
      <c r="K142" s="21">
        <f t="shared" si="53"/>
        <v>0</v>
      </c>
      <c r="L142" s="21">
        <f t="shared" si="54"/>
        <v>0.33333333333333337</v>
      </c>
      <c r="M142" s="21">
        <f t="shared" si="55"/>
        <v>1.6666666666666667</v>
      </c>
      <c r="N142" s="21">
        <f t="shared" si="56"/>
        <v>98</v>
      </c>
      <c r="O142" s="21">
        <f t="shared" si="57"/>
        <v>0</v>
      </c>
      <c r="P142" s="28">
        <f t="shared" si="68"/>
        <v>0</v>
      </c>
      <c r="Q142" s="28">
        <f t="shared" si="69"/>
        <v>3935.3333333333339</v>
      </c>
      <c r="R142" s="28">
        <f t="shared" si="70"/>
        <v>19676.666666666668</v>
      </c>
      <c r="S142" s="28">
        <f t="shared" si="71"/>
        <v>1156988</v>
      </c>
      <c r="T142" s="28">
        <f t="shared" si="72"/>
        <v>0</v>
      </c>
      <c r="U142" s="20">
        <v>1180600</v>
      </c>
      <c r="V142" s="29">
        <f t="shared" si="63"/>
        <v>0</v>
      </c>
      <c r="W142" s="29">
        <f t="shared" si="64"/>
        <v>0.33333333333333337</v>
      </c>
      <c r="X142" s="29">
        <f t="shared" si="65"/>
        <v>1.6666666666666667</v>
      </c>
      <c r="Y142" s="29">
        <f t="shared" si="66"/>
        <v>98</v>
      </c>
      <c r="Z142" s="29">
        <f t="shared" si="67"/>
        <v>0</v>
      </c>
      <c r="AA142" s="28">
        <v>41</v>
      </c>
      <c r="AB142" s="28">
        <v>63</v>
      </c>
      <c r="AC142" s="29">
        <v>2.8</v>
      </c>
      <c r="AD142" s="28">
        <v>130</v>
      </c>
    </row>
    <row r="143" spans="1:30" x14ac:dyDescent="0.25">
      <c r="A143" s="20" t="s">
        <v>45</v>
      </c>
      <c r="B143" s="20" t="s">
        <v>5</v>
      </c>
      <c r="C143" s="20">
        <v>3</v>
      </c>
      <c r="D143" s="20">
        <v>378</v>
      </c>
      <c r="E143" s="20">
        <v>0</v>
      </c>
      <c r="F143" s="20">
        <v>0</v>
      </c>
      <c r="G143" s="20">
        <v>2</v>
      </c>
      <c r="H143" s="20">
        <v>298</v>
      </c>
      <c r="I143" s="20">
        <v>0</v>
      </c>
      <c r="J143" s="20">
        <f t="shared" si="42"/>
        <v>300</v>
      </c>
      <c r="K143" s="21">
        <f t="shared" si="53"/>
        <v>0</v>
      </c>
      <c r="L143" s="21">
        <f t="shared" si="54"/>
        <v>0</v>
      </c>
      <c r="M143" s="21">
        <f t="shared" si="55"/>
        <v>0.66666666666666674</v>
      </c>
      <c r="N143" s="21">
        <f t="shared" si="56"/>
        <v>99.333333333333329</v>
      </c>
      <c r="O143" s="21">
        <f t="shared" si="57"/>
        <v>0</v>
      </c>
      <c r="P143" s="28">
        <f t="shared" si="68"/>
        <v>0</v>
      </c>
      <c r="Q143" s="28">
        <f t="shared" si="69"/>
        <v>0</v>
      </c>
      <c r="R143" s="28">
        <f t="shared" si="70"/>
        <v>12202.000000000002</v>
      </c>
      <c r="S143" s="28">
        <f t="shared" si="71"/>
        <v>1818098</v>
      </c>
      <c r="T143" s="28">
        <f t="shared" si="72"/>
        <v>0</v>
      </c>
      <c r="U143" s="20">
        <v>1830300</v>
      </c>
      <c r="V143" s="29">
        <f t="shared" si="63"/>
        <v>0</v>
      </c>
      <c r="W143" s="29">
        <f t="shared" si="64"/>
        <v>0</v>
      </c>
      <c r="X143" s="29">
        <f t="shared" si="65"/>
        <v>0.66666666666666674</v>
      </c>
      <c r="Y143" s="29">
        <f t="shared" si="66"/>
        <v>99.333333333333329</v>
      </c>
      <c r="Z143" s="29">
        <f t="shared" si="67"/>
        <v>0</v>
      </c>
      <c r="AA143" s="28">
        <v>36</v>
      </c>
      <c r="AB143" s="28">
        <v>3</v>
      </c>
      <c r="AC143" s="29">
        <v>3.1</v>
      </c>
      <c r="AD143" s="28">
        <v>130</v>
      </c>
    </row>
    <row r="144" spans="1:30" x14ac:dyDescent="0.25">
      <c r="A144" s="20" t="s">
        <v>45</v>
      </c>
      <c r="B144" s="20" t="s">
        <v>5</v>
      </c>
      <c r="C144" s="20">
        <v>3</v>
      </c>
      <c r="D144" s="20">
        <v>380</v>
      </c>
      <c r="E144" s="20">
        <v>0</v>
      </c>
      <c r="F144" s="20">
        <v>2</v>
      </c>
      <c r="G144" s="20">
        <v>2</v>
      </c>
      <c r="H144" s="20">
        <v>296</v>
      </c>
      <c r="I144" s="20">
        <v>0</v>
      </c>
      <c r="J144" s="20">
        <f t="shared" si="42"/>
        <v>300</v>
      </c>
      <c r="K144" s="21">
        <f t="shared" si="53"/>
        <v>0</v>
      </c>
      <c r="L144" s="21">
        <f t="shared" si="54"/>
        <v>0.66666666666666674</v>
      </c>
      <c r="M144" s="21">
        <f t="shared" si="55"/>
        <v>0.66666666666666674</v>
      </c>
      <c r="N144" s="21">
        <f t="shared" si="56"/>
        <v>98.666666666666671</v>
      </c>
      <c r="O144" s="21">
        <f t="shared" si="57"/>
        <v>0</v>
      </c>
      <c r="P144" s="28">
        <f t="shared" si="68"/>
        <v>0</v>
      </c>
      <c r="Q144" s="28">
        <f t="shared" si="69"/>
        <v>10973.766666666668</v>
      </c>
      <c r="R144" s="28">
        <f t="shared" si="70"/>
        <v>10973.766666666668</v>
      </c>
      <c r="S144" s="28">
        <f t="shared" si="71"/>
        <v>1624117.4666666668</v>
      </c>
      <c r="T144" s="28">
        <f t="shared" si="72"/>
        <v>0</v>
      </c>
      <c r="U144" s="20">
        <v>1646065</v>
      </c>
      <c r="V144" s="29">
        <f t="shared" si="63"/>
        <v>0</v>
      </c>
      <c r="W144" s="29">
        <f t="shared" si="64"/>
        <v>0.66666666666666674</v>
      </c>
      <c r="X144" s="29">
        <f t="shared" si="65"/>
        <v>0.66666666666666674</v>
      </c>
      <c r="Y144" s="29">
        <f t="shared" si="66"/>
        <v>98.666666666666671</v>
      </c>
      <c r="Z144" s="29">
        <f t="shared" si="67"/>
        <v>0</v>
      </c>
      <c r="AA144" s="28">
        <v>28</v>
      </c>
      <c r="AB144" s="28">
        <v>22</v>
      </c>
      <c r="AC144" s="29">
        <v>3.9</v>
      </c>
      <c r="AD144" s="28">
        <v>110</v>
      </c>
    </row>
    <row r="145" spans="1:30" x14ac:dyDescent="0.25">
      <c r="A145" s="20" t="s">
        <v>45</v>
      </c>
      <c r="B145" s="20" t="s">
        <v>5</v>
      </c>
      <c r="C145" s="20">
        <v>3</v>
      </c>
      <c r="D145" s="20">
        <v>395</v>
      </c>
      <c r="E145" s="20">
        <v>0</v>
      </c>
      <c r="F145" s="20">
        <v>2</v>
      </c>
      <c r="G145" s="20">
        <v>6</v>
      </c>
      <c r="H145" s="20">
        <v>292</v>
      </c>
      <c r="I145" s="20">
        <v>0</v>
      </c>
      <c r="J145" s="20">
        <f t="shared" si="42"/>
        <v>300</v>
      </c>
      <c r="K145" s="21">
        <f t="shared" si="53"/>
        <v>0</v>
      </c>
      <c r="L145" s="21">
        <f t="shared" si="54"/>
        <v>0.66666666666666674</v>
      </c>
      <c r="M145" s="21">
        <f t="shared" si="55"/>
        <v>2</v>
      </c>
      <c r="N145" s="21">
        <f t="shared" si="56"/>
        <v>97.333333333333343</v>
      </c>
      <c r="O145" s="21">
        <f t="shared" si="57"/>
        <v>0</v>
      </c>
      <c r="P145" s="28">
        <f t="shared" si="68"/>
        <v>0</v>
      </c>
      <c r="Q145" s="28">
        <f t="shared" si="69"/>
        <v>8030.6666666666679</v>
      </c>
      <c r="R145" s="28">
        <f t="shared" si="70"/>
        <v>24092</v>
      </c>
      <c r="S145" s="28">
        <f t="shared" si="71"/>
        <v>1172477.3333333335</v>
      </c>
      <c r="T145" s="28">
        <f t="shared" si="72"/>
        <v>0</v>
      </c>
      <c r="U145" s="20">
        <v>1204600</v>
      </c>
      <c r="V145" s="29">
        <f t="shared" si="63"/>
        <v>0</v>
      </c>
      <c r="W145" s="29">
        <f t="shared" si="64"/>
        <v>0.66666666666666674</v>
      </c>
      <c r="X145" s="29">
        <f t="shared" si="65"/>
        <v>2</v>
      </c>
      <c r="Y145" s="29">
        <f t="shared" si="66"/>
        <v>97.333333333333343</v>
      </c>
      <c r="Z145" s="29">
        <f t="shared" si="67"/>
        <v>0</v>
      </c>
      <c r="AA145" s="28">
        <v>33</v>
      </c>
      <c r="AB145" s="28">
        <v>30</v>
      </c>
      <c r="AC145" s="29">
        <v>5.3</v>
      </c>
      <c r="AD145" s="28">
        <v>120</v>
      </c>
    </row>
    <row r="146" spans="1:30" x14ac:dyDescent="0.25">
      <c r="A146" s="20" t="s">
        <v>45</v>
      </c>
      <c r="B146" s="20" t="s">
        <v>6</v>
      </c>
      <c r="C146" s="20">
        <v>4</v>
      </c>
      <c r="D146" s="20">
        <v>467</v>
      </c>
      <c r="E146" s="20">
        <v>0</v>
      </c>
      <c r="F146" s="20">
        <v>0</v>
      </c>
      <c r="G146" s="20">
        <v>6</v>
      </c>
      <c r="H146" s="20">
        <v>294</v>
      </c>
      <c r="I146" s="20">
        <v>0</v>
      </c>
      <c r="J146" s="20">
        <f t="shared" si="42"/>
        <v>300</v>
      </c>
      <c r="K146" s="21">
        <f t="shared" si="53"/>
        <v>0</v>
      </c>
      <c r="L146" s="21">
        <f t="shared" si="54"/>
        <v>0</v>
      </c>
      <c r="M146" s="21">
        <f t="shared" si="55"/>
        <v>2</v>
      </c>
      <c r="N146" s="21">
        <f t="shared" si="56"/>
        <v>98</v>
      </c>
      <c r="O146" s="21">
        <f t="shared" si="57"/>
        <v>0</v>
      </c>
      <c r="P146" s="28">
        <f t="shared" si="68"/>
        <v>0</v>
      </c>
      <c r="Q146" s="28">
        <f t="shared" si="69"/>
        <v>0</v>
      </c>
      <c r="R146" s="28">
        <f t="shared" si="70"/>
        <v>24962</v>
      </c>
      <c r="S146" s="28">
        <f t="shared" si="71"/>
        <v>1223138</v>
      </c>
      <c r="T146" s="28">
        <f t="shared" si="72"/>
        <v>0</v>
      </c>
      <c r="U146" s="20">
        <v>1248100</v>
      </c>
      <c r="V146" s="29">
        <f t="shared" si="63"/>
        <v>0</v>
      </c>
      <c r="W146" s="29">
        <f t="shared" si="64"/>
        <v>0</v>
      </c>
      <c r="X146" s="29">
        <f t="shared" si="65"/>
        <v>2</v>
      </c>
      <c r="Y146" s="29">
        <f t="shared" si="66"/>
        <v>98</v>
      </c>
      <c r="Z146" s="29">
        <f t="shared" si="67"/>
        <v>0</v>
      </c>
      <c r="AA146" s="28">
        <v>35</v>
      </c>
      <c r="AB146" s="28">
        <v>16</v>
      </c>
      <c r="AC146" s="29">
        <v>2.8</v>
      </c>
      <c r="AD146" s="28">
        <v>80</v>
      </c>
    </row>
    <row r="147" spans="1:30" x14ac:dyDescent="0.25">
      <c r="A147" s="20" t="s">
        <v>45</v>
      </c>
      <c r="B147" s="20" t="s">
        <v>6</v>
      </c>
      <c r="C147" s="20">
        <v>4</v>
      </c>
      <c r="D147" s="20">
        <v>468</v>
      </c>
      <c r="E147" s="20">
        <v>0</v>
      </c>
      <c r="F147" s="20">
        <v>1</v>
      </c>
      <c r="G147" s="20">
        <v>0</v>
      </c>
      <c r="H147" s="20">
        <v>299</v>
      </c>
      <c r="I147" s="20">
        <v>0</v>
      </c>
      <c r="J147" s="20">
        <f t="shared" si="42"/>
        <v>300</v>
      </c>
      <c r="K147" s="21">
        <f t="shared" si="53"/>
        <v>0</v>
      </c>
      <c r="L147" s="21">
        <f t="shared" si="54"/>
        <v>0.33333333333333337</v>
      </c>
      <c r="M147" s="21">
        <f t="shared" si="55"/>
        <v>0</v>
      </c>
      <c r="N147" s="21">
        <f t="shared" si="56"/>
        <v>99.666666666666671</v>
      </c>
      <c r="O147" s="21">
        <f t="shared" si="57"/>
        <v>0</v>
      </c>
      <c r="P147" s="28">
        <f t="shared" si="68"/>
        <v>0</v>
      </c>
      <c r="Q147" s="28">
        <f t="shared" si="69"/>
        <v>4741.3333333333339</v>
      </c>
      <c r="R147" s="28">
        <f t="shared" si="70"/>
        <v>0</v>
      </c>
      <c r="S147" s="28">
        <f t="shared" si="71"/>
        <v>1417658.666666667</v>
      </c>
      <c r="T147" s="28">
        <f t="shared" si="72"/>
        <v>0</v>
      </c>
      <c r="U147" s="20">
        <v>1422400</v>
      </c>
      <c r="V147" s="29">
        <f t="shared" si="63"/>
        <v>0</v>
      </c>
      <c r="W147" s="29">
        <f t="shared" si="64"/>
        <v>0.33333333333333337</v>
      </c>
      <c r="X147" s="29">
        <f t="shared" si="65"/>
        <v>0</v>
      </c>
      <c r="Y147" s="29">
        <f t="shared" si="66"/>
        <v>99.666666666666686</v>
      </c>
      <c r="Z147" s="29">
        <f t="shared" si="67"/>
        <v>0</v>
      </c>
      <c r="AA147" s="28">
        <v>28</v>
      </c>
      <c r="AB147" s="28">
        <v>11</v>
      </c>
      <c r="AC147" s="29">
        <v>3.1</v>
      </c>
      <c r="AD147" s="28">
        <v>70</v>
      </c>
    </row>
    <row r="148" spans="1:30" x14ac:dyDescent="0.25">
      <c r="A148" s="20" t="s">
        <v>45</v>
      </c>
      <c r="B148" s="20" t="s">
        <v>6</v>
      </c>
      <c r="C148" s="20">
        <v>4</v>
      </c>
      <c r="D148" s="20">
        <v>472</v>
      </c>
      <c r="E148" s="20">
        <v>0</v>
      </c>
      <c r="F148" s="20">
        <v>0</v>
      </c>
      <c r="G148" s="20">
        <v>6</v>
      </c>
      <c r="H148" s="20">
        <v>294</v>
      </c>
      <c r="I148" s="20">
        <v>0</v>
      </c>
      <c r="J148" s="20">
        <f t="shared" si="42"/>
        <v>300</v>
      </c>
      <c r="K148" s="21">
        <f t="shared" si="53"/>
        <v>0</v>
      </c>
      <c r="L148" s="21">
        <f t="shared" si="54"/>
        <v>0</v>
      </c>
      <c r="M148" s="21">
        <f t="shared" si="55"/>
        <v>2</v>
      </c>
      <c r="N148" s="21">
        <f t="shared" si="56"/>
        <v>98</v>
      </c>
      <c r="O148" s="21">
        <f t="shared" si="57"/>
        <v>0</v>
      </c>
      <c r="P148" s="28">
        <f t="shared" si="68"/>
        <v>0</v>
      </c>
      <c r="Q148" s="28">
        <f t="shared" si="69"/>
        <v>0</v>
      </c>
      <c r="R148" s="28">
        <f t="shared" si="70"/>
        <v>26202</v>
      </c>
      <c r="S148" s="28">
        <f t="shared" si="71"/>
        <v>1283898</v>
      </c>
      <c r="T148" s="28">
        <f t="shared" si="72"/>
        <v>0</v>
      </c>
      <c r="U148" s="20">
        <v>1310100</v>
      </c>
      <c r="V148" s="29">
        <f t="shared" si="63"/>
        <v>0</v>
      </c>
      <c r="W148" s="29">
        <f t="shared" si="64"/>
        <v>0</v>
      </c>
      <c r="X148" s="29">
        <f t="shared" si="65"/>
        <v>2</v>
      </c>
      <c r="Y148" s="29">
        <f t="shared" si="66"/>
        <v>98</v>
      </c>
      <c r="Z148" s="29">
        <f t="shared" si="67"/>
        <v>0</v>
      </c>
      <c r="AA148" s="28">
        <v>36</v>
      </c>
      <c r="AB148" s="28">
        <v>10</v>
      </c>
      <c r="AC148" s="29">
        <v>3.5</v>
      </c>
      <c r="AD148" s="28">
        <v>110</v>
      </c>
    </row>
    <row r="149" spans="1:30" x14ac:dyDescent="0.25">
      <c r="A149" s="20" t="s">
        <v>45</v>
      </c>
      <c r="B149" s="20" t="s">
        <v>6</v>
      </c>
      <c r="C149" s="20">
        <v>4</v>
      </c>
      <c r="D149" s="20">
        <v>474</v>
      </c>
      <c r="E149" s="20">
        <v>0</v>
      </c>
      <c r="F149" s="20">
        <v>0</v>
      </c>
      <c r="G149" s="20">
        <v>47</v>
      </c>
      <c r="H149" s="20">
        <v>253</v>
      </c>
      <c r="I149" s="20">
        <v>0</v>
      </c>
      <c r="J149" s="20">
        <f t="shared" si="42"/>
        <v>300</v>
      </c>
      <c r="K149" s="21">
        <f t="shared" si="53"/>
        <v>0</v>
      </c>
      <c r="L149" s="21">
        <f t="shared" si="54"/>
        <v>0</v>
      </c>
      <c r="M149" s="21">
        <f t="shared" si="55"/>
        <v>15.666666666666668</v>
      </c>
      <c r="N149" s="21">
        <f t="shared" si="56"/>
        <v>84.333333333333343</v>
      </c>
      <c r="O149" s="21">
        <f t="shared" si="57"/>
        <v>0</v>
      </c>
      <c r="P149" s="28">
        <f t="shared" si="68"/>
        <v>0</v>
      </c>
      <c r="Q149" s="28">
        <f t="shared" si="69"/>
        <v>0</v>
      </c>
      <c r="R149" s="28">
        <f t="shared" si="70"/>
        <v>224895</v>
      </c>
      <c r="S149" s="28">
        <f t="shared" si="71"/>
        <v>1210605.0000000002</v>
      </c>
      <c r="T149" s="28">
        <f t="shared" si="72"/>
        <v>0</v>
      </c>
      <c r="U149" s="20">
        <v>1435500</v>
      </c>
      <c r="V149" s="29">
        <f t="shared" si="63"/>
        <v>0</v>
      </c>
      <c r="W149" s="29">
        <f t="shared" si="64"/>
        <v>0</v>
      </c>
      <c r="X149" s="29">
        <f t="shared" si="65"/>
        <v>15.666666666666668</v>
      </c>
      <c r="Y149" s="29">
        <f t="shared" si="66"/>
        <v>84.333333333333343</v>
      </c>
      <c r="Z149" s="29">
        <f t="shared" si="67"/>
        <v>0</v>
      </c>
      <c r="AA149" s="28">
        <v>41</v>
      </c>
      <c r="AB149" s="28">
        <v>20</v>
      </c>
      <c r="AC149" s="29">
        <v>2.6</v>
      </c>
      <c r="AD149" s="28">
        <v>110</v>
      </c>
    </row>
    <row r="150" spans="1:30" x14ac:dyDescent="0.25">
      <c r="A150" s="20" t="s">
        <v>45</v>
      </c>
      <c r="B150" s="20" t="s">
        <v>6</v>
      </c>
      <c r="C150" s="20">
        <v>4</v>
      </c>
      <c r="D150" s="20">
        <v>475</v>
      </c>
      <c r="E150" s="20">
        <v>0</v>
      </c>
      <c r="F150" s="20">
        <v>2</v>
      </c>
      <c r="G150" s="20">
        <v>4</v>
      </c>
      <c r="H150" s="20">
        <v>294</v>
      </c>
      <c r="I150" s="20">
        <v>0</v>
      </c>
      <c r="J150" s="20">
        <f t="shared" si="42"/>
        <v>300</v>
      </c>
      <c r="K150" s="21">
        <f t="shared" si="53"/>
        <v>0</v>
      </c>
      <c r="L150" s="21">
        <f t="shared" si="54"/>
        <v>0.66666666666666674</v>
      </c>
      <c r="M150" s="21">
        <f t="shared" si="55"/>
        <v>1.3333333333333335</v>
      </c>
      <c r="N150" s="21">
        <f t="shared" si="56"/>
        <v>98</v>
      </c>
      <c r="O150" s="21">
        <f t="shared" si="57"/>
        <v>0</v>
      </c>
      <c r="P150" s="28">
        <f t="shared" si="68"/>
        <v>0</v>
      </c>
      <c r="Q150" s="28">
        <f t="shared" si="69"/>
        <v>7813.3333333333339</v>
      </c>
      <c r="R150" s="28">
        <f t="shared" si="70"/>
        <v>15626.666666666668</v>
      </c>
      <c r="S150" s="28">
        <f t="shared" si="71"/>
        <v>1148560</v>
      </c>
      <c r="T150" s="28">
        <f t="shared" si="72"/>
        <v>0</v>
      </c>
      <c r="U150" s="20">
        <v>1172000</v>
      </c>
      <c r="V150" s="29">
        <f t="shared" si="63"/>
        <v>0</v>
      </c>
      <c r="W150" s="29">
        <f t="shared" si="64"/>
        <v>0.66666666666666674</v>
      </c>
      <c r="X150" s="29">
        <f t="shared" si="65"/>
        <v>1.3333333333333335</v>
      </c>
      <c r="Y150" s="29">
        <f t="shared" si="66"/>
        <v>98</v>
      </c>
      <c r="Z150" s="29">
        <f t="shared" si="67"/>
        <v>0</v>
      </c>
      <c r="AA150" s="28">
        <v>33</v>
      </c>
      <c r="AB150" s="28">
        <v>36</v>
      </c>
      <c r="AC150" s="29">
        <v>2.7</v>
      </c>
      <c r="AD150" s="28">
        <v>120</v>
      </c>
    </row>
    <row r="151" spans="1:30" x14ac:dyDescent="0.25">
      <c r="A151" s="20" t="s">
        <v>45</v>
      </c>
      <c r="B151" s="20" t="s">
        <v>6</v>
      </c>
      <c r="C151" s="20">
        <v>4</v>
      </c>
      <c r="D151" s="20">
        <v>476</v>
      </c>
      <c r="E151" s="20">
        <v>0</v>
      </c>
      <c r="F151" s="20">
        <v>0</v>
      </c>
      <c r="G151" s="20">
        <v>5</v>
      </c>
      <c r="H151" s="20">
        <v>295</v>
      </c>
      <c r="I151" s="20">
        <v>0</v>
      </c>
      <c r="J151" s="20">
        <f t="shared" si="42"/>
        <v>300</v>
      </c>
      <c r="K151" s="21">
        <f t="shared" si="53"/>
        <v>0</v>
      </c>
      <c r="L151" s="21">
        <f t="shared" si="54"/>
        <v>0</v>
      </c>
      <c r="M151" s="21">
        <f t="shared" si="55"/>
        <v>1.6666666666666667</v>
      </c>
      <c r="N151" s="21">
        <f t="shared" si="56"/>
        <v>98.333333333333329</v>
      </c>
      <c r="O151" s="21">
        <f t="shared" si="57"/>
        <v>0</v>
      </c>
      <c r="P151" s="28">
        <f t="shared" si="68"/>
        <v>0</v>
      </c>
      <c r="Q151" s="28">
        <f t="shared" si="69"/>
        <v>0</v>
      </c>
      <c r="R151" s="28">
        <f t="shared" si="70"/>
        <v>25458.333333333336</v>
      </c>
      <c r="S151" s="28">
        <f t="shared" si="71"/>
        <v>1502041.6666666665</v>
      </c>
      <c r="T151" s="28">
        <f t="shared" si="72"/>
        <v>0</v>
      </c>
      <c r="U151" s="20">
        <v>1527500</v>
      </c>
      <c r="V151" s="29">
        <f t="shared" si="63"/>
        <v>0</v>
      </c>
      <c r="W151" s="29">
        <f t="shared" si="64"/>
        <v>0</v>
      </c>
      <c r="X151" s="29">
        <f t="shared" si="65"/>
        <v>1.666666666666667</v>
      </c>
      <c r="Y151" s="29">
        <f t="shared" si="66"/>
        <v>98.333333333333329</v>
      </c>
      <c r="Z151" s="29">
        <f t="shared" si="67"/>
        <v>0</v>
      </c>
      <c r="AA151" s="28">
        <v>34</v>
      </c>
      <c r="AB151" s="28">
        <v>1</v>
      </c>
      <c r="AC151" s="29">
        <v>2.2999999999999998</v>
      </c>
      <c r="AD151" s="28">
        <v>110</v>
      </c>
    </row>
    <row r="152" spans="1:30" x14ac:dyDescent="0.25">
      <c r="A152" s="20" t="s">
        <v>45</v>
      </c>
      <c r="B152" s="20" t="s">
        <v>6</v>
      </c>
      <c r="C152" s="20">
        <v>4</v>
      </c>
      <c r="D152" s="20">
        <v>477</v>
      </c>
      <c r="E152" s="20">
        <v>0</v>
      </c>
      <c r="F152" s="20">
        <v>0</v>
      </c>
      <c r="G152" s="20">
        <v>3</v>
      </c>
      <c r="H152" s="20">
        <v>297</v>
      </c>
      <c r="I152" s="20">
        <v>0</v>
      </c>
      <c r="J152" s="20">
        <f t="shared" si="42"/>
        <v>300</v>
      </c>
      <c r="K152" s="21">
        <f t="shared" si="53"/>
        <v>0</v>
      </c>
      <c r="L152" s="21">
        <f t="shared" si="54"/>
        <v>0</v>
      </c>
      <c r="M152" s="21">
        <f t="shared" si="55"/>
        <v>1</v>
      </c>
      <c r="N152" s="21">
        <f t="shared" si="56"/>
        <v>99</v>
      </c>
      <c r="O152" s="21">
        <f t="shared" si="57"/>
        <v>0</v>
      </c>
      <c r="P152" s="28">
        <f t="shared" si="68"/>
        <v>0</v>
      </c>
      <c r="Q152" s="28">
        <f t="shared" si="69"/>
        <v>0</v>
      </c>
      <c r="R152" s="28">
        <f t="shared" si="70"/>
        <v>19943</v>
      </c>
      <c r="S152" s="28">
        <f t="shared" si="71"/>
        <v>1974357</v>
      </c>
      <c r="T152" s="28">
        <f t="shared" si="72"/>
        <v>0</v>
      </c>
      <c r="U152" s="20">
        <v>1994300</v>
      </c>
      <c r="V152" s="29">
        <f t="shared" si="63"/>
        <v>0</v>
      </c>
      <c r="W152" s="29">
        <f t="shared" si="64"/>
        <v>0</v>
      </c>
      <c r="X152" s="29">
        <f t="shared" si="65"/>
        <v>1</v>
      </c>
      <c r="Y152" s="29">
        <f t="shared" si="66"/>
        <v>99</v>
      </c>
      <c r="Z152" s="29">
        <f t="shared" si="67"/>
        <v>0</v>
      </c>
      <c r="AA152" s="28">
        <v>37</v>
      </c>
      <c r="AB152" s="28">
        <v>11</v>
      </c>
      <c r="AC152" s="29">
        <v>3.6</v>
      </c>
      <c r="AD152" s="28">
        <v>100</v>
      </c>
    </row>
    <row r="153" spans="1:30" x14ac:dyDescent="0.25">
      <c r="A153" s="20" t="s">
        <v>45</v>
      </c>
      <c r="B153" s="20" t="s">
        <v>6</v>
      </c>
      <c r="C153" s="20">
        <v>4</v>
      </c>
      <c r="D153" s="20">
        <v>496</v>
      </c>
      <c r="E153" s="20">
        <v>0</v>
      </c>
      <c r="F153" s="20">
        <v>0</v>
      </c>
      <c r="G153" s="20">
        <v>2</v>
      </c>
      <c r="H153" s="20">
        <v>298</v>
      </c>
      <c r="I153" s="20">
        <v>0</v>
      </c>
      <c r="J153" s="20">
        <f t="shared" si="42"/>
        <v>300</v>
      </c>
      <c r="K153" s="21">
        <f t="shared" si="53"/>
        <v>0</v>
      </c>
      <c r="L153" s="21">
        <f t="shared" si="54"/>
        <v>0</v>
      </c>
      <c r="M153" s="21">
        <f t="shared" si="55"/>
        <v>0.66666666666666674</v>
      </c>
      <c r="N153" s="21">
        <f t="shared" si="56"/>
        <v>99.333333333333329</v>
      </c>
      <c r="O153" s="21">
        <f t="shared" si="57"/>
        <v>0</v>
      </c>
      <c r="P153" s="28">
        <f t="shared" si="68"/>
        <v>0</v>
      </c>
      <c r="Q153" s="28">
        <f t="shared" si="69"/>
        <v>0</v>
      </c>
      <c r="R153" s="28">
        <f t="shared" si="70"/>
        <v>12516.000000000002</v>
      </c>
      <c r="S153" s="28">
        <f t="shared" si="71"/>
        <v>1864884</v>
      </c>
      <c r="T153" s="28">
        <f t="shared" si="72"/>
        <v>0</v>
      </c>
      <c r="U153" s="20">
        <v>1877400</v>
      </c>
      <c r="V153" s="29">
        <f t="shared" si="63"/>
        <v>0</v>
      </c>
      <c r="W153" s="29">
        <f t="shared" si="64"/>
        <v>0</v>
      </c>
      <c r="X153" s="29">
        <f t="shared" si="65"/>
        <v>0.66666666666666674</v>
      </c>
      <c r="Y153" s="29">
        <f t="shared" si="66"/>
        <v>99.333333333333329</v>
      </c>
      <c r="Z153" s="29">
        <f t="shared" si="67"/>
        <v>0</v>
      </c>
      <c r="AA153" s="28">
        <v>29</v>
      </c>
      <c r="AB153" s="28">
        <v>0</v>
      </c>
      <c r="AC153" s="29">
        <v>3.4</v>
      </c>
      <c r="AD153" s="28">
        <v>110</v>
      </c>
    </row>
    <row r="154" spans="1:30" x14ac:dyDescent="0.25">
      <c r="A154" s="20" t="s">
        <v>45</v>
      </c>
      <c r="B154" s="20" t="s">
        <v>7</v>
      </c>
      <c r="C154" s="20">
        <v>5</v>
      </c>
      <c r="D154" s="20">
        <v>571</v>
      </c>
      <c r="E154" s="20">
        <v>0</v>
      </c>
      <c r="F154" s="20">
        <v>0</v>
      </c>
      <c r="G154" s="20">
        <v>16</v>
      </c>
      <c r="H154" s="20">
        <v>284</v>
      </c>
      <c r="I154" s="20">
        <v>0</v>
      </c>
      <c r="J154" s="20">
        <f t="shared" si="42"/>
        <v>300</v>
      </c>
      <c r="K154" s="21">
        <f t="shared" si="53"/>
        <v>0</v>
      </c>
      <c r="L154" s="21">
        <f t="shared" si="54"/>
        <v>0</v>
      </c>
      <c r="M154" s="21">
        <f t="shared" si="55"/>
        <v>5.3333333333333339</v>
      </c>
      <c r="N154" s="21">
        <f t="shared" si="56"/>
        <v>94.666666666666671</v>
      </c>
      <c r="O154" s="21">
        <f t="shared" si="57"/>
        <v>0</v>
      </c>
      <c r="P154" s="28">
        <f t="shared" si="68"/>
        <v>0</v>
      </c>
      <c r="Q154" s="28">
        <f t="shared" si="69"/>
        <v>0</v>
      </c>
      <c r="R154" s="28">
        <f t="shared" si="70"/>
        <v>82880.000000000015</v>
      </c>
      <c r="S154" s="28">
        <f t="shared" si="71"/>
        <v>1471120</v>
      </c>
      <c r="T154" s="28">
        <f t="shared" si="72"/>
        <v>0</v>
      </c>
      <c r="U154" s="20">
        <v>1554000</v>
      </c>
      <c r="V154" s="29">
        <f t="shared" si="63"/>
        <v>0</v>
      </c>
      <c r="W154" s="29">
        <f t="shared" si="64"/>
        <v>0</v>
      </c>
      <c r="X154" s="29">
        <f t="shared" si="65"/>
        <v>5.3333333333333339</v>
      </c>
      <c r="Y154" s="29">
        <f t="shared" si="66"/>
        <v>94.666666666666671</v>
      </c>
      <c r="Z154" s="29">
        <f t="shared" si="67"/>
        <v>0</v>
      </c>
      <c r="AA154" s="28">
        <v>32</v>
      </c>
      <c r="AB154" s="28">
        <v>51</v>
      </c>
      <c r="AC154" s="29">
        <v>2.7</v>
      </c>
      <c r="AD154" s="28">
        <v>70</v>
      </c>
    </row>
    <row r="155" spans="1:30" x14ac:dyDescent="0.25">
      <c r="A155" s="20" t="s">
        <v>45</v>
      </c>
      <c r="B155" s="20" t="s">
        <v>7</v>
      </c>
      <c r="C155" s="20">
        <v>5</v>
      </c>
      <c r="D155" s="20">
        <v>572</v>
      </c>
      <c r="E155" s="20">
        <v>0</v>
      </c>
      <c r="F155" s="20">
        <v>1</v>
      </c>
      <c r="G155" s="20">
        <v>5</v>
      </c>
      <c r="H155" s="20">
        <v>294</v>
      </c>
      <c r="I155" s="20">
        <v>0</v>
      </c>
      <c r="J155" s="20">
        <f t="shared" si="42"/>
        <v>300</v>
      </c>
      <c r="K155" s="21">
        <f t="shared" si="53"/>
        <v>0</v>
      </c>
      <c r="L155" s="21">
        <f t="shared" si="54"/>
        <v>0.33333333333333337</v>
      </c>
      <c r="M155" s="21">
        <f t="shared" si="55"/>
        <v>1.6666666666666667</v>
      </c>
      <c r="N155" s="21">
        <f t="shared" si="56"/>
        <v>98</v>
      </c>
      <c r="O155" s="21">
        <f t="shared" si="57"/>
        <v>0</v>
      </c>
      <c r="P155" s="28">
        <f t="shared" si="68"/>
        <v>0</v>
      </c>
      <c r="Q155" s="28">
        <f t="shared" si="69"/>
        <v>4545.6666666666679</v>
      </c>
      <c r="R155" s="28">
        <f t="shared" si="70"/>
        <v>22728.333333333336</v>
      </c>
      <c r="S155" s="28">
        <f t="shared" si="71"/>
        <v>1336426</v>
      </c>
      <c r="T155" s="28">
        <f t="shared" si="72"/>
        <v>0</v>
      </c>
      <c r="U155" s="20">
        <v>1363700</v>
      </c>
      <c r="V155" s="29">
        <f t="shared" si="63"/>
        <v>0</v>
      </c>
      <c r="W155" s="29">
        <f t="shared" si="64"/>
        <v>0.33333333333333343</v>
      </c>
      <c r="X155" s="29">
        <f t="shared" si="65"/>
        <v>1.666666666666667</v>
      </c>
      <c r="Y155" s="29">
        <f t="shared" si="66"/>
        <v>98</v>
      </c>
      <c r="Z155" s="29">
        <f t="shared" si="67"/>
        <v>0</v>
      </c>
      <c r="AA155" s="28">
        <v>47</v>
      </c>
      <c r="AB155" s="28">
        <v>33</v>
      </c>
      <c r="AC155" s="29">
        <v>3.5</v>
      </c>
      <c r="AD155" s="28">
        <v>140</v>
      </c>
    </row>
    <row r="156" spans="1:30" x14ac:dyDescent="0.25">
      <c r="A156" s="20" t="s">
        <v>45</v>
      </c>
      <c r="B156" s="20" t="s">
        <v>7</v>
      </c>
      <c r="C156" s="20">
        <v>5</v>
      </c>
      <c r="D156" s="20">
        <v>573</v>
      </c>
      <c r="E156" s="20">
        <v>0</v>
      </c>
      <c r="F156" s="20">
        <v>1</v>
      </c>
      <c r="G156" s="20">
        <v>2</v>
      </c>
      <c r="H156" s="20">
        <v>297</v>
      </c>
      <c r="I156" s="20">
        <v>0</v>
      </c>
      <c r="J156" s="20">
        <f t="shared" si="42"/>
        <v>300</v>
      </c>
      <c r="K156" s="21">
        <f t="shared" si="53"/>
        <v>0</v>
      </c>
      <c r="L156" s="21">
        <f t="shared" si="54"/>
        <v>0.33333333333333337</v>
      </c>
      <c r="M156" s="21">
        <f t="shared" si="55"/>
        <v>0.66666666666666674</v>
      </c>
      <c r="N156" s="21">
        <f t="shared" si="56"/>
        <v>99</v>
      </c>
      <c r="O156" s="21">
        <f t="shared" si="57"/>
        <v>0</v>
      </c>
      <c r="P156" s="28">
        <f t="shared" si="68"/>
        <v>0</v>
      </c>
      <c r="Q156" s="28">
        <f t="shared" si="69"/>
        <v>3575.3333333333339</v>
      </c>
      <c r="R156" s="28">
        <f t="shared" si="70"/>
        <v>7150.6666666666679</v>
      </c>
      <c r="S156" s="28">
        <f t="shared" si="71"/>
        <v>1061874</v>
      </c>
      <c r="T156" s="28">
        <f t="shared" si="72"/>
        <v>0</v>
      </c>
      <c r="U156" s="20">
        <v>1072600</v>
      </c>
      <c r="V156" s="29">
        <f t="shared" si="63"/>
        <v>0</v>
      </c>
      <c r="W156" s="29">
        <f t="shared" si="64"/>
        <v>0.33333333333333337</v>
      </c>
      <c r="X156" s="29">
        <f t="shared" si="65"/>
        <v>0.66666666666666674</v>
      </c>
      <c r="Y156" s="29">
        <f t="shared" si="66"/>
        <v>99</v>
      </c>
      <c r="Z156" s="29">
        <f t="shared" si="67"/>
        <v>0</v>
      </c>
      <c r="AA156" s="28">
        <v>41</v>
      </c>
      <c r="AB156" s="28">
        <v>3</v>
      </c>
      <c r="AC156" s="29">
        <v>2.2999999999999998</v>
      </c>
      <c r="AD156" s="28">
        <v>120</v>
      </c>
    </row>
    <row r="157" spans="1:30" x14ac:dyDescent="0.25">
      <c r="A157" s="20" t="s">
        <v>45</v>
      </c>
      <c r="B157" s="20" t="s">
        <v>7</v>
      </c>
      <c r="C157" s="20">
        <v>5</v>
      </c>
      <c r="D157" s="20">
        <v>575</v>
      </c>
      <c r="E157" s="20">
        <v>0</v>
      </c>
      <c r="F157" s="20">
        <v>0</v>
      </c>
      <c r="G157" s="20">
        <v>5</v>
      </c>
      <c r="H157" s="20">
        <v>295</v>
      </c>
      <c r="I157" s="20">
        <v>0</v>
      </c>
      <c r="J157" s="20">
        <f t="shared" si="42"/>
        <v>300</v>
      </c>
      <c r="K157" s="21">
        <f t="shared" si="53"/>
        <v>0</v>
      </c>
      <c r="L157" s="21">
        <f t="shared" si="54"/>
        <v>0</v>
      </c>
      <c r="M157" s="21">
        <f t="shared" si="55"/>
        <v>1.6666666666666667</v>
      </c>
      <c r="N157" s="21">
        <f t="shared" si="56"/>
        <v>98.333333333333329</v>
      </c>
      <c r="O157" s="21">
        <f t="shared" si="57"/>
        <v>0</v>
      </c>
      <c r="P157" s="28">
        <f t="shared" si="68"/>
        <v>0</v>
      </c>
      <c r="Q157" s="28">
        <f t="shared" si="69"/>
        <v>0</v>
      </c>
      <c r="R157" s="28">
        <f t="shared" si="70"/>
        <v>23901.666666666672</v>
      </c>
      <c r="S157" s="28">
        <f t="shared" si="71"/>
        <v>1410198.333333333</v>
      </c>
      <c r="T157" s="28">
        <f t="shared" si="72"/>
        <v>0</v>
      </c>
      <c r="U157" s="20">
        <v>1434100</v>
      </c>
      <c r="V157" s="29">
        <f t="shared" si="63"/>
        <v>0</v>
      </c>
      <c r="W157" s="29">
        <f t="shared" si="64"/>
        <v>0</v>
      </c>
      <c r="X157" s="29">
        <f t="shared" si="65"/>
        <v>1.666666666666667</v>
      </c>
      <c r="Y157" s="29">
        <f t="shared" si="66"/>
        <v>98.333333333333314</v>
      </c>
      <c r="Z157" s="29">
        <f t="shared" si="67"/>
        <v>0</v>
      </c>
      <c r="AA157" s="28">
        <v>33</v>
      </c>
      <c r="AB157" s="28">
        <v>14</v>
      </c>
      <c r="AC157" s="29">
        <v>4.7</v>
      </c>
      <c r="AD157" s="28">
        <v>100</v>
      </c>
    </row>
    <row r="158" spans="1:30" x14ac:dyDescent="0.25">
      <c r="A158" s="20" t="s">
        <v>45</v>
      </c>
      <c r="B158" s="20" t="s">
        <v>7</v>
      </c>
      <c r="C158" s="20">
        <v>5</v>
      </c>
      <c r="D158" s="20">
        <v>576</v>
      </c>
      <c r="E158" s="20">
        <v>0</v>
      </c>
      <c r="F158" s="20">
        <v>0</v>
      </c>
      <c r="G158" s="20">
        <v>2</v>
      </c>
      <c r="H158" s="20">
        <v>298</v>
      </c>
      <c r="I158" s="20">
        <v>0</v>
      </c>
      <c r="J158" s="20">
        <f t="shared" si="42"/>
        <v>300</v>
      </c>
      <c r="K158" s="21">
        <f t="shared" si="53"/>
        <v>0</v>
      </c>
      <c r="L158" s="21">
        <f t="shared" si="54"/>
        <v>0</v>
      </c>
      <c r="M158" s="21">
        <f t="shared" si="55"/>
        <v>0.66666666666666674</v>
      </c>
      <c r="N158" s="21">
        <f t="shared" si="56"/>
        <v>99.333333333333329</v>
      </c>
      <c r="O158" s="21">
        <f t="shared" si="57"/>
        <v>0</v>
      </c>
      <c r="P158" s="28">
        <f t="shared" si="68"/>
        <v>0</v>
      </c>
      <c r="Q158" s="28">
        <f t="shared" si="69"/>
        <v>0</v>
      </c>
      <c r="R158" s="28">
        <f t="shared" si="70"/>
        <v>7470.6666666666679</v>
      </c>
      <c r="S158" s="28">
        <f t="shared" si="71"/>
        <v>1113129.3333333333</v>
      </c>
      <c r="T158" s="28">
        <f t="shared" si="72"/>
        <v>0</v>
      </c>
      <c r="U158" s="20">
        <v>1120600</v>
      </c>
      <c r="V158" s="29">
        <f t="shared" si="63"/>
        <v>0</v>
      </c>
      <c r="W158" s="29">
        <f t="shared" si="64"/>
        <v>0</v>
      </c>
      <c r="X158" s="29">
        <f t="shared" si="65"/>
        <v>0.66666666666666674</v>
      </c>
      <c r="Y158" s="29">
        <f t="shared" si="66"/>
        <v>99.333333333333329</v>
      </c>
      <c r="Z158" s="29">
        <f t="shared" si="67"/>
        <v>0</v>
      </c>
      <c r="AA158" s="28">
        <v>36</v>
      </c>
      <c r="AB158" s="28">
        <v>59</v>
      </c>
      <c r="AC158" s="29">
        <v>2.2000000000000002</v>
      </c>
      <c r="AD158" s="28">
        <v>110</v>
      </c>
    </row>
    <row r="159" spans="1:30" x14ac:dyDescent="0.25">
      <c r="A159" s="20" t="s">
        <v>45</v>
      </c>
      <c r="B159" s="20" t="s">
        <v>7</v>
      </c>
      <c r="C159" s="20">
        <v>5</v>
      </c>
      <c r="D159" s="20">
        <v>577</v>
      </c>
      <c r="E159" s="20">
        <v>0</v>
      </c>
      <c r="F159" s="20">
        <v>2</v>
      </c>
      <c r="G159" s="20">
        <v>21</v>
      </c>
      <c r="H159" s="20">
        <v>277</v>
      </c>
      <c r="I159" s="20">
        <v>0</v>
      </c>
      <c r="J159" s="20">
        <f t="shared" si="42"/>
        <v>300</v>
      </c>
      <c r="K159" s="21">
        <f t="shared" si="53"/>
        <v>0</v>
      </c>
      <c r="L159" s="21">
        <f t="shared" si="54"/>
        <v>0.66666666666666674</v>
      </c>
      <c r="M159" s="21">
        <f t="shared" si="55"/>
        <v>7.0000000000000009</v>
      </c>
      <c r="N159" s="21">
        <f t="shared" si="56"/>
        <v>92.333333333333329</v>
      </c>
      <c r="O159" s="21">
        <f t="shared" si="57"/>
        <v>0</v>
      </c>
      <c r="P159" s="28">
        <f t="shared" si="68"/>
        <v>0</v>
      </c>
      <c r="Q159" s="28">
        <f t="shared" si="69"/>
        <v>11646.000000000002</v>
      </c>
      <c r="R159" s="28">
        <f t="shared" si="70"/>
        <v>122283.00000000001</v>
      </c>
      <c r="S159" s="28">
        <f t="shared" si="71"/>
        <v>1612971</v>
      </c>
      <c r="T159" s="28">
        <f t="shared" si="72"/>
        <v>0</v>
      </c>
      <c r="U159" s="20">
        <v>1746900</v>
      </c>
      <c r="V159" s="29">
        <f t="shared" si="63"/>
        <v>0</v>
      </c>
      <c r="W159" s="29">
        <f t="shared" si="64"/>
        <v>0.66666666666666674</v>
      </c>
      <c r="X159" s="29">
        <f t="shared" si="65"/>
        <v>7.0000000000000009</v>
      </c>
      <c r="Y159" s="29">
        <f t="shared" si="66"/>
        <v>92.333333333333329</v>
      </c>
      <c r="Z159" s="29">
        <f t="shared" si="67"/>
        <v>0</v>
      </c>
      <c r="AA159" s="28">
        <v>33</v>
      </c>
      <c r="AB159" s="28">
        <v>10</v>
      </c>
      <c r="AC159" s="29">
        <v>2.6</v>
      </c>
      <c r="AD159" s="28">
        <v>100</v>
      </c>
    </row>
    <row r="160" spans="1:30" x14ac:dyDescent="0.25">
      <c r="A160" s="20" t="s">
        <v>45</v>
      </c>
      <c r="B160" s="20" t="s">
        <v>7</v>
      </c>
      <c r="C160" s="20">
        <v>5</v>
      </c>
      <c r="D160" s="20">
        <v>579</v>
      </c>
      <c r="E160" s="20">
        <v>0</v>
      </c>
      <c r="F160" s="20">
        <v>0</v>
      </c>
      <c r="G160" s="20">
        <v>8</v>
      </c>
      <c r="H160" s="20">
        <v>292</v>
      </c>
      <c r="I160" s="20">
        <v>0</v>
      </c>
      <c r="J160" s="20">
        <f t="shared" si="42"/>
        <v>300</v>
      </c>
      <c r="K160" s="21">
        <f t="shared" si="53"/>
        <v>0</v>
      </c>
      <c r="L160" s="21">
        <f t="shared" si="54"/>
        <v>0</v>
      </c>
      <c r="M160" s="21">
        <f t="shared" si="55"/>
        <v>2.666666666666667</v>
      </c>
      <c r="N160" s="21">
        <f t="shared" si="56"/>
        <v>97.333333333333343</v>
      </c>
      <c r="O160" s="21">
        <f t="shared" si="57"/>
        <v>0</v>
      </c>
      <c r="P160" s="28">
        <f t="shared" si="68"/>
        <v>0</v>
      </c>
      <c r="Q160" s="28">
        <f t="shared" si="69"/>
        <v>0</v>
      </c>
      <c r="R160" s="28">
        <f t="shared" si="70"/>
        <v>38842.666666666672</v>
      </c>
      <c r="S160" s="28">
        <f t="shared" si="71"/>
        <v>1417757.3333333335</v>
      </c>
      <c r="T160" s="28">
        <f t="shared" si="72"/>
        <v>0</v>
      </c>
      <c r="U160" s="20">
        <v>1456600</v>
      </c>
      <c r="V160" s="29">
        <f t="shared" si="63"/>
        <v>0</v>
      </c>
      <c r="W160" s="29">
        <f t="shared" si="64"/>
        <v>0</v>
      </c>
      <c r="X160" s="29">
        <f t="shared" si="65"/>
        <v>2.666666666666667</v>
      </c>
      <c r="Y160" s="29">
        <f t="shared" si="66"/>
        <v>97.333333333333343</v>
      </c>
      <c r="Z160" s="29">
        <f t="shared" si="67"/>
        <v>0</v>
      </c>
      <c r="AA160" s="28">
        <v>32</v>
      </c>
      <c r="AB160" s="28">
        <v>0</v>
      </c>
      <c r="AC160" s="29">
        <v>2.5</v>
      </c>
      <c r="AD160" s="28">
        <v>70</v>
      </c>
    </row>
    <row r="161" spans="1:30" x14ac:dyDescent="0.25">
      <c r="A161" s="20" t="s">
        <v>45</v>
      </c>
      <c r="B161" s="20" t="s">
        <v>7</v>
      </c>
      <c r="C161" s="20">
        <v>5</v>
      </c>
      <c r="D161" s="20">
        <v>580</v>
      </c>
      <c r="E161" s="20">
        <v>0</v>
      </c>
      <c r="F161" s="20">
        <v>1</v>
      </c>
      <c r="G161" s="20">
        <v>5</v>
      </c>
      <c r="H161" s="20">
        <v>294</v>
      </c>
      <c r="I161" s="20">
        <v>0</v>
      </c>
      <c r="J161" s="20">
        <f t="shared" ref="J161" si="73">SUM(E161,F161,G161,H161,I161)</f>
        <v>300</v>
      </c>
      <c r="K161" s="21">
        <f t="shared" si="53"/>
        <v>0</v>
      </c>
      <c r="L161" s="21">
        <f t="shared" si="54"/>
        <v>0.33333333333333337</v>
      </c>
      <c r="M161" s="21">
        <f t="shared" si="55"/>
        <v>1.6666666666666667</v>
      </c>
      <c r="N161" s="21">
        <f t="shared" si="56"/>
        <v>98</v>
      </c>
      <c r="O161" s="21">
        <f t="shared" si="57"/>
        <v>0</v>
      </c>
      <c r="P161" s="28">
        <f t="shared" si="68"/>
        <v>0</v>
      </c>
      <c r="Q161" s="28">
        <f t="shared" si="69"/>
        <v>5240.6666666666679</v>
      </c>
      <c r="R161" s="28">
        <f t="shared" si="70"/>
        <v>26203.333333333336</v>
      </c>
      <c r="S161" s="28">
        <f t="shared" si="71"/>
        <v>1540756</v>
      </c>
      <c r="T161" s="28">
        <f t="shared" si="72"/>
        <v>0</v>
      </c>
      <c r="U161" s="20">
        <v>1572200</v>
      </c>
      <c r="V161" s="29">
        <f t="shared" si="63"/>
        <v>0</v>
      </c>
      <c r="W161" s="29">
        <f t="shared" si="64"/>
        <v>0.33333333333333337</v>
      </c>
      <c r="X161" s="29">
        <f t="shared" si="65"/>
        <v>1.666666666666667</v>
      </c>
      <c r="Y161" s="29">
        <f t="shared" si="66"/>
        <v>98</v>
      </c>
      <c r="Z161" s="29">
        <f t="shared" si="67"/>
        <v>0</v>
      </c>
      <c r="AA161" s="28">
        <v>36</v>
      </c>
      <c r="AB161" s="28">
        <v>6</v>
      </c>
      <c r="AC161" s="29">
        <v>2.6</v>
      </c>
      <c r="AD161" s="28">
        <v>100</v>
      </c>
    </row>
    <row r="163" spans="1:30" x14ac:dyDescent="0.25">
      <c r="J163" t="s">
        <v>37</v>
      </c>
      <c r="K163" s="1">
        <f>AVERAGE(K122:K129)</f>
        <v>0</v>
      </c>
      <c r="L163" s="1">
        <f t="shared" ref="L163:S163" si="74">AVERAGE(L122:L129)</f>
        <v>0.75000000000000011</v>
      </c>
      <c r="M163" s="1">
        <f t="shared" si="74"/>
        <v>0.87500000000000011</v>
      </c>
      <c r="N163" s="1">
        <f t="shared" si="74"/>
        <v>98.375</v>
      </c>
      <c r="O163" s="1">
        <f t="shared" si="74"/>
        <v>0</v>
      </c>
      <c r="P163" s="2">
        <f t="shared" si="74"/>
        <v>0</v>
      </c>
      <c r="Q163" s="2">
        <f t="shared" si="74"/>
        <v>11969.333333333334</v>
      </c>
      <c r="R163" s="2">
        <f t="shared" si="74"/>
        <v>14377.458333333334</v>
      </c>
      <c r="S163" s="2">
        <f t="shared" si="74"/>
        <v>1493878.2083333335</v>
      </c>
      <c r="T163" s="2">
        <f t="shared" ref="T163" si="75">AVERAGE(T122:T129)</f>
        <v>0</v>
      </c>
      <c r="U163" t="s">
        <v>33</v>
      </c>
      <c r="V163" s="1">
        <f>AVERAGE(V122:V129)</f>
        <v>0</v>
      </c>
      <c r="W163" s="1">
        <f t="shared" ref="W163:Z163" si="76">AVERAGE(W122:W129)</f>
        <v>0.75000000000000011</v>
      </c>
      <c r="X163" s="1">
        <f t="shared" si="76"/>
        <v>0.87500000000000011</v>
      </c>
      <c r="Y163" s="1">
        <f t="shared" si="76"/>
        <v>98.375</v>
      </c>
      <c r="Z163" s="1">
        <f t="shared" si="76"/>
        <v>0</v>
      </c>
    </row>
    <row r="164" spans="1:30" x14ac:dyDescent="0.25">
      <c r="K164" s="1">
        <f>AVERAGE(K130:K137)</f>
        <v>0</v>
      </c>
      <c r="L164" s="1">
        <f t="shared" ref="L164:S164" si="77">AVERAGE(L130:L137)</f>
        <v>0.70833333333333337</v>
      </c>
      <c r="M164" s="1">
        <f t="shared" si="77"/>
        <v>1.9166666666666665</v>
      </c>
      <c r="N164" s="1">
        <f t="shared" si="77"/>
        <v>97.333333333333343</v>
      </c>
      <c r="O164" s="1">
        <f t="shared" si="77"/>
        <v>4.1666666666666671E-2</v>
      </c>
      <c r="P164" s="2">
        <f t="shared" si="77"/>
        <v>0</v>
      </c>
      <c r="Q164" s="2">
        <f t="shared" si="77"/>
        <v>10779.54</v>
      </c>
      <c r="R164" s="2">
        <f t="shared" si="77"/>
        <v>30648.090833333335</v>
      </c>
      <c r="S164" s="2">
        <f t="shared" si="77"/>
        <v>1550963.2858333334</v>
      </c>
      <c r="T164" s="2">
        <f t="shared" ref="T164" si="78">AVERAGE(T130:T137)</f>
        <v>705.83333333333348</v>
      </c>
      <c r="U164" t="s">
        <v>34</v>
      </c>
      <c r="V164" s="1">
        <f>AVERAGE(V130:V137)</f>
        <v>0</v>
      </c>
      <c r="W164" s="1">
        <f t="shared" ref="W164:Z164" si="79">AVERAGE(W130:W137)</f>
        <v>0.70833333333333337</v>
      </c>
      <c r="X164" s="1">
        <f t="shared" si="79"/>
        <v>1.916666666666667</v>
      </c>
      <c r="Y164" s="1">
        <f t="shared" si="79"/>
        <v>97.333333333333329</v>
      </c>
      <c r="Z164" s="1">
        <f t="shared" si="79"/>
        <v>4.1666666666666671E-2</v>
      </c>
    </row>
    <row r="165" spans="1:30" x14ac:dyDescent="0.25">
      <c r="K165" s="1">
        <f>AVERAGE(K138:K145)</f>
        <v>0</v>
      </c>
      <c r="L165" s="1">
        <f t="shared" ref="L165:S165" si="80">AVERAGE(L138:L145)</f>
        <v>1.5659282700421939</v>
      </c>
      <c r="M165" s="1">
        <f t="shared" si="80"/>
        <v>1.7911392405063289</v>
      </c>
      <c r="N165" s="1">
        <f t="shared" si="80"/>
        <v>96.601265822784811</v>
      </c>
      <c r="O165" s="1">
        <f t="shared" si="80"/>
        <v>4.1666666666666671E-2</v>
      </c>
      <c r="P165" s="2">
        <f t="shared" si="80"/>
        <v>0</v>
      </c>
      <c r="Q165" s="2">
        <f t="shared" si="80"/>
        <v>27453.812320675104</v>
      </c>
      <c r="R165" s="2">
        <f t="shared" si="80"/>
        <v>28867.847848101264</v>
      </c>
      <c r="S165" s="2">
        <f t="shared" si="80"/>
        <v>1426161.4456645572</v>
      </c>
      <c r="T165" s="2">
        <f t="shared" ref="T165" si="81">AVERAGE(T138:T145)</f>
        <v>640.01916666666671</v>
      </c>
      <c r="U165" t="s">
        <v>5</v>
      </c>
      <c r="V165" s="1">
        <f>AVERAGE(V138:V145)</f>
        <v>0</v>
      </c>
      <c r="W165" s="1">
        <f t="shared" ref="W165:Z165" si="82">AVERAGE(W138:W145)</f>
        <v>1.5659282700421939</v>
      </c>
      <c r="X165" s="1">
        <f t="shared" si="82"/>
        <v>1.7911392405063289</v>
      </c>
      <c r="Y165" s="1">
        <f t="shared" si="82"/>
        <v>96.601265822784811</v>
      </c>
      <c r="Z165" s="1">
        <f t="shared" si="82"/>
        <v>4.1666666666666671E-2</v>
      </c>
    </row>
    <row r="166" spans="1:30" x14ac:dyDescent="0.25">
      <c r="K166" s="1">
        <f>AVERAGE(K146:K153)</f>
        <v>0</v>
      </c>
      <c r="L166" s="1">
        <f t="shared" ref="L166:S166" si="83">AVERAGE(L146:L153)</f>
        <v>0.125</v>
      </c>
      <c r="M166" s="1">
        <f t="shared" si="83"/>
        <v>3.041666666666667</v>
      </c>
      <c r="N166" s="1">
        <f t="shared" si="83"/>
        <v>96.833333333333343</v>
      </c>
      <c r="O166" s="1">
        <f t="shared" si="83"/>
        <v>0</v>
      </c>
      <c r="P166" s="2">
        <f t="shared" si="83"/>
        <v>0</v>
      </c>
      <c r="Q166" s="2">
        <f t="shared" si="83"/>
        <v>1569.3333333333335</v>
      </c>
      <c r="R166" s="2">
        <f t="shared" si="83"/>
        <v>43700.375</v>
      </c>
      <c r="S166" s="2">
        <f t="shared" si="83"/>
        <v>1453142.7916666667</v>
      </c>
      <c r="T166" s="2">
        <f t="shared" ref="T166" si="84">AVERAGE(T146:T153)</f>
        <v>0</v>
      </c>
      <c r="U166" t="s">
        <v>6</v>
      </c>
      <c r="V166" s="1">
        <f>AVERAGE(V146:V153)</f>
        <v>0</v>
      </c>
      <c r="W166" s="1">
        <f t="shared" ref="W166:Z166" si="85">AVERAGE(W146:W153)</f>
        <v>0.125</v>
      </c>
      <c r="X166" s="1">
        <f t="shared" si="85"/>
        <v>3.041666666666667</v>
      </c>
      <c r="Y166" s="1">
        <f t="shared" si="85"/>
        <v>96.833333333333343</v>
      </c>
      <c r="Z166" s="1">
        <f t="shared" si="85"/>
        <v>0</v>
      </c>
    </row>
    <row r="167" spans="1:30" x14ac:dyDescent="0.25">
      <c r="K167" s="1">
        <f>AVERAGE(K154:K161)</f>
        <v>0</v>
      </c>
      <c r="L167" s="1">
        <f t="shared" ref="L167:S167" si="86">AVERAGE(L154:L161)</f>
        <v>0.20833333333333337</v>
      </c>
      <c r="M167" s="1">
        <f t="shared" si="86"/>
        <v>2.666666666666667</v>
      </c>
      <c r="N167" s="1">
        <f t="shared" si="86"/>
        <v>97.125</v>
      </c>
      <c r="O167" s="1">
        <f t="shared" si="86"/>
        <v>0</v>
      </c>
      <c r="P167" s="2">
        <f t="shared" si="86"/>
        <v>0</v>
      </c>
      <c r="Q167" s="2">
        <f t="shared" si="86"/>
        <v>3125.9583333333339</v>
      </c>
      <c r="R167" s="2">
        <f t="shared" si="86"/>
        <v>41432.541666666672</v>
      </c>
      <c r="S167" s="2">
        <f t="shared" si="86"/>
        <v>1370529</v>
      </c>
      <c r="T167" s="2">
        <f t="shared" ref="T167" si="87">AVERAGE(T154:T161)</f>
        <v>0</v>
      </c>
      <c r="U167" t="s">
        <v>7</v>
      </c>
      <c r="V167" s="1">
        <f>AVERAGE(V154:V161)</f>
        <v>0</v>
      </c>
      <c r="W167" s="1">
        <f t="shared" ref="W167:Z167" si="88">AVERAGE(W154:W161)</f>
        <v>0.20833333333333337</v>
      </c>
      <c r="X167" s="1">
        <f t="shared" si="88"/>
        <v>2.6666666666666674</v>
      </c>
      <c r="Y167" s="1">
        <f t="shared" si="88"/>
        <v>97.125</v>
      </c>
      <c r="Z167" s="1">
        <f t="shared" si="88"/>
        <v>0</v>
      </c>
    </row>
    <row r="168" spans="1:30" x14ac:dyDescent="0.25">
      <c r="K168" s="1">
        <f>STDEV(K122:K129)/SQRT(8)</f>
        <v>0</v>
      </c>
      <c r="L168" s="1">
        <f t="shared" ref="L168:R168" si="89">STDEV(L122:L129)/SQRT(8)</f>
        <v>0.38188130791298658</v>
      </c>
      <c r="M168" s="1">
        <f t="shared" si="89"/>
        <v>0.23517555077545724</v>
      </c>
      <c r="N168" s="1">
        <f t="shared" si="89"/>
        <v>0.54713358399037915</v>
      </c>
      <c r="O168" s="1">
        <f t="shared" si="89"/>
        <v>0</v>
      </c>
      <c r="P168" s="2">
        <f t="shared" si="89"/>
        <v>0</v>
      </c>
      <c r="Q168" s="2">
        <f t="shared" si="89"/>
        <v>5866.828604028552</v>
      </c>
      <c r="R168" s="2">
        <f t="shared" si="89"/>
        <v>4824.9835536924656</v>
      </c>
      <c r="S168" s="2">
        <f>STDEV(S122:S129)/SQRT(8)</f>
        <v>125710.39754294166</v>
      </c>
      <c r="T168" s="2">
        <f t="shared" ref="T168" si="90">STDEV(T122:T129)/SQRT(8)</f>
        <v>0</v>
      </c>
      <c r="U168" t="s">
        <v>33</v>
      </c>
      <c r="V168" s="1">
        <f>STDEV(V122:V129)/SQRT(8)</f>
        <v>0</v>
      </c>
      <c r="W168" s="1">
        <f t="shared" ref="W168:Z168" si="91">STDEV(W122:W129)/SQRT(8)</f>
        <v>0.38188130791298658</v>
      </c>
      <c r="X168" s="1">
        <f t="shared" si="91"/>
        <v>0.23517555077545724</v>
      </c>
      <c r="Y168" s="1">
        <f t="shared" si="91"/>
        <v>0.54713358399037826</v>
      </c>
      <c r="Z168" s="1">
        <f t="shared" si="91"/>
        <v>0</v>
      </c>
    </row>
    <row r="169" spans="1:30" x14ac:dyDescent="0.25">
      <c r="K169" s="1">
        <f>STDEV(K130:K137)/SQRT(8)</f>
        <v>0</v>
      </c>
      <c r="L169" s="1">
        <f t="shared" ref="L169:S169" si="92">STDEV(L130:L137)/SQRT(8)</f>
        <v>0.32389923477173316</v>
      </c>
      <c r="M169" s="1">
        <f t="shared" si="92"/>
        <v>0.27995180991202051</v>
      </c>
      <c r="N169" s="1">
        <f t="shared" si="92"/>
        <v>0.4960158727618959</v>
      </c>
      <c r="O169" s="1">
        <f t="shared" si="92"/>
        <v>4.1666666666666671E-2</v>
      </c>
      <c r="P169" s="2">
        <f t="shared" si="92"/>
        <v>0</v>
      </c>
      <c r="Q169" s="2">
        <f t="shared" si="92"/>
        <v>5342.6310983325293</v>
      </c>
      <c r="R169" s="2">
        <f t="shared" si="92"/>
        <v>5267.5344525580094</v>
      </c>
      <c r="S169" s="2">
        <f t="shared" si="92"/>
        <v>121573.6972528984</v>
      </c>
      <c r="T169" s="2">
        <f t="shared" ref="T169" si="93">STDEV(T130:T137)/SQRT(8)</f>
        <v>705.83333333333337</v>
      </c>
      <c r="U169" t="s">
        <v>34</v>
      </c>
      <c r="V169" s="1">
        <f>STDEV(V130:V137)/SQRT(8)</f>
        <v>0</v>
      </c>
      <c r="W169" s="1">
        <f t="shared" ref="W169:Z169" si="94">STDEV(W130:W137)/SQRT(8)</f>
        <v>0.32389923477173316</v>
      </c>
      <c r="X169" s="1">
        <f t="shared" si="94"/>
        <v>0.27995180991202018</v>
      </c>
      <c r="Y169" s="1">
        <f t="shared" si="94"/>
        <v>0.49601587276189602</v>
      </c>
      <c r="Z169" s="1">
        <f t="shared" si="94"/>
        <v>4.1666666666666671E-2</v>
      </c>
    </row>
    <row r="170" spans="1:30" x14ac:dyDescent="0.25">
      <c r="K170" s="1">
        <f>STDEV(K138:K145)/SQRT(8)</f>
        <v>0</v>
      </c>
      <c r="L170" s="1">
        <f t="shared" ref="L170:S170" si="95">STDEV(L138:L145)/SQRT(8)</f>
        <v>1.0588478991525656</v>
      </c>
      <c r="M170" s="1">
        <f t="shared" si="95"/>
        <v>0.67777970196143555</v>
      </c>
      <c r="N170" s="1">
        <f t="shared" si="95"/>
        <v>1.7106632900250045</v>
      </c>
      <c r="O170" s="1">
        <f t="shared" si="95"/>
        <v>4.1666666666666671E-2</v>
      </c>
      <c r="P170" s="2">
        <f t="shared" si="95"/>
        <v>0</v>
      </c>
      <c r="Q170" s="2">
        <f t="shared" si="95"/>
        <v>20677.472433490464</v>
      </c>
      <c r="R170" s="2">
        <f t="shared" si="95"/>
        <v>13527.261669524869</v>
      </c>
      <c r="S170" s="2">
        <f t="shared" si="95"/>
        <v>89426.000493633968</v>
      </c>
      <c r="T170" s="2">
        <f t="shared" ref="T170" si="96">STDEV(T138:T145)/SQRT(8)</f>
        <v>640.01916666666659</v>
      </c>
      <c r="U170" t="s">
        <v>5</v>
      </c>
      <c r="V170" s="1">
        <f>STDEV(V138:V145)/SQRT(8)</f>
        <v>0</v>
      </c>
      <c r="W170" s="1">
        <f t="shared" ref="W170:Z170" si="97">STDEV(W138:W145)/SQRT(8)</f>
        <v>1.0588478991525656</v>
      </c>
      <c r="X170" s="1">
        <f t="shared" si="97"/>
        <v>0.67777970196143555</v>
      </c>
      <c r="Y170" s="1">
        <f t="shared" si="97"/>
        <v>1.7106632900250041</v>
      </c>
      <c r="Z170" s="1">
        <f t="shared" si="97"/>
        <v>4.1666666666666671E-2</v>
      </c>
    </row>
    <row r="171" spans="1:30" x14ac:dyDescent="0.25">
      <c r="K171" s="1">
        <f>STDEV(K146:K153)/SQRT(8)</f>
        <v>0</v>
      </c>
      <c r="L171" s="1">
        <f t="shared" ref="L171:S171" si="98">STDEV(L146:L153)/SQRT(8)</f>
        <v>8.7684046801525209E-2</v>
      </c>
      <c r="M171" s="1">
        <f t="shared" si="98"/>
        <v>1.8196867644281314</v>
      </c>
      <c r="N171" s="1">
        <f t="shared" si="98"/>
        <v>1.8005731010052015</v>
      </c>
      <c r="O171" s="1">
        <f t="shared" si="98"/>
        <v>0</v>
      </c>
      <c r="P171" s="2">
        <f t="shared" si="98"/>
        <v>0</v>
      </c>
      <c r="Q171" s="2">
        <f t="shared" si="98"/>
        <v>1067.5904333279375</v>
      </c>
      <c r="R171" s="2">
        <f t="shared" si="98"/>
        <v>26068.699767598013</v>
      </c>
      <c r="S171" s="2">
        <f t="shared" si="98"/>
        <v>110031.37196901916</v>
      </c>
      <c r="T171" s="2">
        <f t="shared" ref="T171" si="99">STDEV(T146:T153)/SQRT(8)</f>
        <v>0</v>
      </c>
      <c r="U171" t="s">
        <v>6</v>
      </c>
      <c r="V171" s="1">
        <f>STDEV(V146:V153)/SQRT(8)</f>
        <v>0</v>
      </c>
      <c r="W171" s="1">
        <f t="shared" ref="W171:Z171" si="100">STDEV(W146:W153)/SQRT(8)</f>
        <v>8.7684046801525209E-2</v>
      </c>
      <c r="X171" s="1">
        <f t="shared" si="100"/>
        <v>1.8196867644281314</v>
      </c>
      <c r="Y171" s="1">
        <f t="shared" si="100"/>
        <v>1.8005731010052017</v>
      </c>
      <c r="Z171" s="1">
        <f t="shared" si="100"/>
        <v>0</v>
      </c>
    </row>
    <row r="172" spans="1:30" x14ac:dyDescent="0.25">
      <c r="K172" s="1">
        <f>STDEV(K154:K161)/SQRT(8)</f>
        <v>0</v>
      </c>
      <c r="L172" s="1">
        <f t="shared" ref="L172:S172" si="101">STDEV(L154:L161)/SQRT(8)</f>
        <v>8.7684046801525209E-2</v>
      </c>
      <c r="M172" s="1">
        <f t="shared" si="101"/>
        <v>0.81162193090758628</v>
      </c>
      <c r="N172" s="1">
        <f t="shared" si="101"/>
        <v>0.84969065332578897</v>
      </c>
      <c r="O172" s="1">
        <f t="shared" si="101"/>
        <v>0</v>
      </c>
      <c r="P172" s="2">
        <f t="shared" si="101"/>
        <v>0</v>
      </c>
      <c r="Q172" s="2">
        <f t="shared" si="101"/>
        <v>1453.8561592863448</v>
      </c>
      <c r="R172" s="2">
        <f t="shared" si="101"/>
        <v>14317.296949502314</v>
      </c>
      <c r="S172" s="2">
        <f t="shared" si="101"/>
        <v>68707.920587890694</v>
      </c>
      <c r="T172" s="2">
        <f t="shared" ref="T172" si="102">STDEV(T154:T161)/SQRT(8)</f>
        <v>0</v>
      </c>
      <c r="U172" t="s">
        <v>7</v>
      </c>
      <c r="V172" s="1">
        <f>STDEV(V154:V161)/SQRT(8)</f>
        <v>0</v>
      </c>
      <c r="W172" s="1">
        <f t="shared" ref="W172:Z172" si="103">STDEV(W154:W161)/SQRT(8)</f>
        <v>8.7684046801525209E-2</v>
      </c>
      <c r="X172" s="1">
        <f t="shared" si="103"/>
        <v>0.81162193090758605</v>
      </c>
      <c r="Y172" s="1">
        <f t="shared" si="103"/>
        <v>0.84969065332578853</v>
      </c>
      <c r="Z172" s="1">
        <f t="shared" si="103"/>
        <v>0</v>
      </c>
    </row>
    <row r="174" spans="1:30" x14ac:dyDescent="0.25">
      <c r="P174" s="2" t="s">
        <v>35</v>
      </c>
      <c r="Q174" s="2" t="s">
        <v>36</v>
      </c>
      <c r="R174" s="2" t="s">
        <v>38</v>
      </c>
      <c r="S174" s="2" t="s">
        <v>39</v>
      </c>
      <c r="T174" s="2" t="s">
        <v>40</v>
      </c>
      <c r="U174" s="2" t="s">
        <v>41</v>
      </c>
    </row>
    <row r="175" spans="1:30" x14ac:dyDescent="0.25">
      <c r="O175" t="s">
        <v>42</v>
      </c>
      <c r="P175" s="2">
        <v>1493878.2083333335</v>
      </c>
      <c r="Q175" s="2">
        <v>14377.458333333334</v>
      </c>
      <c r="R175" s="2">
        <v>11969.333333333334</v>
      </c>
      <c r="S175" s="2">
        <v>125710.39754294166</v>
      </c>
      <c r="T175" s="2">
        <v>4824.9835536924656</v>
      </c>
      <c r="U175" s="2">
        <v>5866.828604028552</v>
      </c>
    </row>
    <row r="176" spans="1:30" x14ac:dyDescent="0.25">
      <c r="O176" t="s">
        <v>43</v>
      </c>
      <c r="P176" s="2">
        <v>1550963.2858333334</v>
      </c>
      <c r="Q176" s="2">
        <v>30648.090833333335</v>
      </c>
      <c r="R176" s="2">
        <v>10779.54</v>
      </c>
      <c r="S176" s="2">
        <v>121573.6972528984</v>
      </c>
      <c r="T176" s="2">
        <v>5267.5344525580094</v>
      </c>
      <c r="U176" s="2">
        <v>5342.6310983325293</v>
      </c>
    </row>
    <row r="177" spans="13:21" x14ac:dyDescent="0.25">
      <c r="O177" t="s">
        <v>5</v>
      </c>
      <c r="P177" s="2">
        <v>1426161.4456645572</v>
      </c>
      <c r="Q177" s="2">
        <v>28867.847848101264</v>
      </c>
      <c r="R177" s="2">
        <v>27453.812320675104</v>
      </c>
      <c r="S177" s="2">
        <v>89426.000493633968</v>
      </c>
      <c r="T177" s="2">
        <v>13527.261669524869</v>
      </c>
      <c r="U177" s="2">
        <v>20677.472433490464</v>
      </c>
    </row>
    <row r="178" spans="13:21" x14ac:dyDescent="0.25">
      <c r="O178" t="s">
        <v>6</v>
      </c>
      <c r="P178" s="2">
        <v>1453142.7916666667</v>
      </c>
      <c r="Q178" s="2">
        <v>43700.375</v>
      </c>
      <c r="R178" s="2">
        <v>1569.3333333333335</v>
      </c>
      <c r="S178" s="2">
        <v>110031.37196901916</v>
      </c>
      <c r="T178" s="2">
        <v>26068.699767598013</v>
      </c>
      <c r="U178" s="2">
        <v>1067.5904333279375</v>
      </c>
    </row>
    <row r="179" spans="13:21" x14ac:dyDescent="0.25">
      <c r="O179" t="s">
        <v>44</v>
      </c>
      <c r="P179" s="2">
        <v>1370529</v>
      </c>
      <c r="Q179" s="2">
        <v>41432.541666666672</v>
      </c>
      <c r="R179" s="2">
        <v>3125.9583333333339</v>
      </c>
      <c r="S179" s="2">
        <v>68707.920587890694</v>
      </c>
      <c r="T179" s="2">
        <v>14317.296949502314</v>
      </c>
      <c r="U179" s="2">
        <v>1453.8561592863448</v>
      </c>
    </row>
    <row r="183" spans="13:21" x14ac:dyDescent="0.25">
      <c r="M183" s="35"/>
    </row>
    <row r="184" spans="13:21" x14ac:dyDescent="0.25">
      <c r="M184" s="35"/>
    </row>
    <row r="185" spans="13:21" x14ac:dyDescent="0.25">
      <c r="M185" s="35"/>
    </row>
    <row r="186" spans="13:21" x14ac:dyDescent="0.25">
      <c r="M186" s="35"/>
    </row>
    <row r="187" spans="13:21" x14ac:dyDescent="0.25">
      <c r="M187" s="35"/>
    </row>
    <row r="188" spans="13:21" x14ac:dyDescent="0.25">
      <c r="M188" s="35"/>
    </row>
    <row r="189" spans="13:21" x14ac:dyDescent="0.25">
      <c r="M189" s="35"/>
    </row>
    <row r="190" spans="13:21" x14ac:dyDescent="0.25">
      <c r="M190" s="35"/>
    </row>
    <row r="191" spans="13:21" x14ac:dyDescent="0.25">
      <c r="M191" s="35"/>
    </row>
    <row r="192" spans="13:21" x14ac:dyDescent="0.25">
      <c r="M192" s="35"/>
    </row>
    <row r="193" spans="13:13" x14ac:dyDescent="0.25">
      <c r="M193" s="35"/>
    </row>
    <row r="194" spans="13:13" x14ac:dyDescent="0.25">
      <c r="M194" s="35"/>
    </row>
    <row r="197" spans="13:13" x14ac:dyDescent="0.25">
      <c r="M197" s="35"/>
    </row>
    <row r="198" spans="13:13" x14ac:dyDescent="0.25">
      <c r="M198" s="35"/>
    </row>
    <row r="199" spans="13:13" x14ac:dyDescent="0.25">
      <c r="M199" s="35"/>
    </row>
    <row r="200" spans="13:13" x14ac:dyDescent="0.25">
      <c r="M200" s="35"/>
    </row>
    <row r="201" spans="13:13" x14ac:dyDescent="0.25">
      <c r="M201" s="35"/>
    </row>
    <row r="202" spans="13:13" x14ac:dyDescent="0.25">
      <c r="M202" s="35"/>
    </row>
    <row r="203" spans="13:13" x14ac:dyDescent="0.25">
      <c r="M203" s="35"/>
    </row>
    <row r="204" spans="13:13" x14ac:dyDescent="0.25">
      <c r="M204" s="35"/>
    </row>
    <row r="205" spans="13:13" x14ac:dyDescent="0.25">
      <c r="M205" s="35"/>
    </row>
    <row r="206" spans="13:13" x14ac:dyDescent="0.25">
      <c r="M206" s="35"/>
    </row>
    <row r="207" spans="13:13" x14ac:dyDescent="0.25">
      <c r="M207" s="35"/>
    </row>
    <row r="208" spans="13:13" x14ac:dyDescent="0.25">
      <c r="M208" s="35"/>
    </row>
    <row r="211" spans="13:13" x14ac:dyDescent="0.25">
      <c r="M211" s="35"/>
    </row>
    <row r="212" spans="13:13" x14ac:dyDescent="0.25">
      <c r="M212" s="35"/>
    </row>
    <row r="213" spans="13:13" x14ac:dyDescent="0.25">
      <c r="M213" s="35"/>
    </row>
    <row r="214" spans="13:13" x14ac:dyDescent="0.25">
      <c r="M214" s="35"/>
    </row>
    <row r="215" spans="13:13" x14ac:dyDescent="0.25">
      <c r="M215" s="35"/>
    </row>
    <row r="216" spans="13:13" x14ac:dyDescent="0.25">
      <c r="M216" s="35"/>
    </row>
    <row r="217" spans="13:13" x14ac:dyDescent="0.25">
      <c r="M217" s="35"/>
    </row>
    <row r="218" spans="13:13" x14ac:dyDescent="0.25">
      <c r="M218" s="35"/>
    </row>
    <row r="219" spans="13:13" x14ac:dyDescent="0.25">
      <c r="M219" s="35"/>
    </row>
    <row r="220" spans="13:13" x14ac:dyDescent="0.25">
      <c r="M220" s="35"/>
    </row>
    <row r="221" spans="13:13" x14ac:dyDescent="0.25">
      <c r="M221" s="35"/>
    </row>
    <row r="222" spans="13:13" x14ac:dyDescent="0.25">
      <c r="M222" s="3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8"/>
  <sheetViews>
    <sheetView topLeftCell="D31" workbookViewId="0">
      <selection activeCell="J45" sqref="J45"/>
    </sheetView>
  </sheetViews>
  <sheetFormatPr defaultRowHeight="15" x14ac:dyDescent="0.25"/>
  <sheetData>
    <row r="2" spans="2:21" x14ac:dyDescent="0.25">
      <c r="B2" s="36">
        <v>492587</v>
      </c>
      <c r="C2" s="36">
        <v>208257</v>
      </c>
      <c r="D2" s="36">
        <v>579114</v>
      </c>
      <c r="E2" s="36">
        <v>413939</v>
      </c>
      <c r="F2" s="36">
        <v>315392</v>
      </c>
      <c r="G2" s="36">
        <v>835313</v>
      </c>
      <c r="H2" s="36">
        <v>1103432</v>
      </c>
      <c r="I2" s="36">
        <v>1358748</v>
      </c>
      <c r="J2" s="36">
        <v>718649</v>
      </c>
      <c r="K2" s="36">
        <v>795802</v>
      </c>
      <c r="L2" s="36">
        <v>629305</v>
      </c>
      <c r="M2" s="36">
        <v>728235</v>
      </c>
      <c r="N2" s="36">
        <v>779835</v>
      </c>
      <c r="O2" s="36">
        <v>686880</v>
      </c>
      <c r="P2" s="36">
        <v>611648</v>
      </c>
      <c r="Q2" s="36">
        <v>1263661</v>
      </c>
      <c r="R2" s="36">
        <v>1215702</v>
      </c>
      <c r="S2" s="36">
        <v>1241600</v>
      </c>
      <c r="T2" s="36">
        <v>1223138</v>
      </c>
      <c r="U2" s="36">
        <v>1471120</v>
      </c>
    </row>
    <row r="3" spans="2:21" x14ac:dyDescent="0.25">
      <c r="B3" s="36">
        <v>423797</v>
      </c>
      <c r="C3" s="36">
        <v>959534</v>
      </c>
      <c r="D3" s="36">
        <v>263466</v>
      </c>
      <c r="E3" s="36">
        <v>633154</v>
      </c>
      <c r="F3" s="36">
        <v>377055</v>
      </c>
      <c r="G3" s="36">
        <v>841754</v>
      </c>
      <c r="H3" s="36">
        <v>1021566</v>
      </c>
      <c r="I3" s="36">
        <v>925316</v>
      </c>
      <c r="J3" s="36">
        <v>770494</v>
      </c>
      <c r="K3" s="36">
        <v>858876</v>
      </c>
      <c r="L3" s="36">
        <v>938299</v>
      </c>
      <c r="M3" s="36">
        <v>438958</v>
      </c>
      <c r="N3" s="36">
        <v>802111</v>
      </c>
      <c r="O3" s="36">
        <v>787310</v>
      </c>
      <c r="P3" s="36">
        <v>415462</v>
      </c>
      <c r="Q3" s="36">
        <v>1579446</v>
      </c>
      <c r="R3" s="36">
        <v>1448229</v>
      </c>
      <c r="S3" s="36">
        <v>1510445</v>
      </c>
      <c r="T3" s="36">
        <v>1417659</v>
      </c>
      <c r="U3" s="36">
        <v>1336426</v>
      </c>
    </row>
    <row r="4" spans="2:21" x14ac:dyDescent="0.25">
      <c r="B4" s="36">
        <v>1339465</v>
      </c>
      <c r="C4" s="36">
        <v>309325</v>
      </c>
      <c r="D4" s="36">
        <v>709279</v>
      </c>
      <c r="E4" s="36">
        <v>501064</v>
      </c>
      <c r="F4" s="36">
        <v>324443</v>
      </c>
      <c r="G4" s="36">
        <v>1190160</v>
      </c>
      <c r="H4" s="36">
        <v>848456</v>
      </c>
      <c r="I4" s="36">
        <v>1116056</v>
      </c>
      <c r="J4" s="36">
        <v>727773</v>
      </c>
      <c r="K4" s="36">
        <v>925600</v>
      </c>
      <c r="L4" s="36">
        <v>914438</v>
      </c>
      <c r="M4" s="36">
        <v>822855</v>
      </c>
      <c r="N4" s="36">
        <v>880310</v>
      </c>
      <c r="O4" s="36">
        <v>704504</v>
      </c>
      <c r="P4" s="36">
        <v>648517</v>
      </c>
      <c r="Q4" s="36">
        <v>2077814</v>
      </c>
      <c r="R4" s="36">
        <v>1055093</v>
      </c>
      <c r="S4" s="36">
        <v>1247204</v>
      </c>
      <c r="T4" s="36">
        <v>1283898</v>
      </c>
      <c r="U4" s="36">
        <v>1061874</v>
      </c>
    </row>
    <row r="5" spans="2:21" x14ac:dyDescent="0.25">
      <c r="B5" s="36">
        <v>561114</v>
      </c>
      <c r="C5" s="36">
        <v>625967</v>
      </c>
      <c r="D5" s="36">
        <v>454272</v>
      </c>
      <c r="E5" s="36">
        <v>413621</v>
      </c>
      <c r="F5" s="36">
        <v>717459</v>
      </c>
      <c r="G5" s="36">
        <v>1027812</v>
      </c>
      <c r="H5" s="36">
        <v>1024670</v>
      </c>
      <c r="I5" s="36">
        <v>792715</v>
      </c>
      <c r="J5" s="36"/>
      <c r="K5" s="36">
        <v>1071269</v>
      </c>
      <c r="L5" s="36">
        <v>728695</v>
      </c>
      <c r="M5" s="36">
        <v>889416</v>
      </c>
      <c r="N5" s="36">
        <v>644023</v>
      </c>
      <c r="O5" s="36">
        <v>555148</v>
      </c>
      <c r="P5" s="36">
        <v>600150</v>
      </c>
      <c r="Q5" s="36">
        <v>1772655</v>
      </c>
      <c r="R5" s="36">
        <v>1603653</v>
      </c>
      <c r="S5" s="36">
        <v>1638362</v>
      </c>
      <c r="T5" s="36">
        <v>1210605</v>
      </c>
      <c r="U5" s="36">
        <v>1410198</v>
      </c>
    </row>
    <row r="6" spans="2:21" x14ac:dyDescent="0.25">
      <c r="B6" s="36">
        <v>788700</v>
      </c>
      <c r="C6" s="36">
        <v>603595</v>
      </c>
      <c r="D6" s="36">
        <v>837024</v>
      </c>
      <c r="E6" s="36">
        <v>774978</v>
      </c>
      <c r="F6" s="36">
        <v>471668</v>
      </c>
      <c r="G6" s="36">
        <v>1588090</v>
      </c>
      <c r="H6" s="36">
        <v>872668</v>
      </c>
      <c r="I6" s="36">
        <v>916337</v>
      </c>
      <c r="J6" s="36">
        <v>1075112</v>
      </c>
      <c r="K6" s="36">
        <v>847401</v>
      </c>
      <c r="L6" s="36">
        <v>959609</v>
      </c>
      <c r="M6" s="36">
        <v>976560</v>
      </c>
      <c r="N6" s="36">
        <v>702559</v>
      </c>
      <c r="O6" s="36">
        <v>663533</v>
      </c>
      <c r="P6" s="36"/>
      <c r="Q6" s="36">
        <v>933966</v>
      </c>
      <c r="R6" s="36">
        <v>1548360</v>
      </c>
      <c r="S6" s="36">
        <v>1156988</v>
      </c>
      <c r="T6" s="36">
        <v>1148560</v>
      </c>
      <c r="U6" s="36">
        <v>1113129</v>
      </c>
    </row>
    <row r="7" spans="2:21" x14ac:dyDescent="0.25">
      <c r="B7" s="36">
        <v>731877</v>
      </c>
      <c r="C7" s="36">
        <v>537579</v>
      </c>
      <c r="D7" s="36">
        <v>732010</v>
      </c>
      <c r="E7" s="36">
        <v>476843</v>
      </c>
      <c r="F7" s="36">
        <v>558261</v>
      </c>
      <c r="G7" s="36">
        <v>1408744</v>
      </c>
      <c r="H7" s="36">
        <v>991230</v>
      </c>
      <c r="I7" s="36">
        <v>1145574</v>
      </c>
      <c r="J7" s="36">
        <v>1304181</v>
      </c>
      <c r="K7" s="36">
        <v>1003738</v>
      </c>
      <c r="L7" s="36">
        <v>567112</v>
      </c>
      <c r="M7" s="36">
        <v>673515</v>
      </c>
      <c r="N7" s="36">
        <v>759863</v>
      </c>
      <c r="O7" s="36">
        <v>702635</v>
      </c>
      <c r="P7" s="36">
        <v>591184</v>
      </c>
      <c r="Q7" s="36">
        <v>1216039</v>
      </c>
      <c r="R7" s="36">
        <v>1915750</v>
      </c>
      <c r="S7" s="36">
        <v>1818098</v>
      </c>
      <c r="T7" s="36">
        <v>1502042</v>
      </c>
      <c r="U7" s="36">
        <v>1612971</v>
      </c>
    </row>
    <row r="8" spans="2:21" x14ac:dyDescent="0.25">
      <c r="B8" s="36">
        <v>1041655</v>
      </c>
      <c r="C8" s="36">
        <v>559650</v>
      </c>
      <c r="D8" s="36">
        <v>840365</v>
      </c>
      <c r="E8" s="36">
        <v>573813</v>
      </c>
      <c r="F8" s="36">
        <v>328686</v>
      </c>
      <c r="G8" s="36">
        <v>1174000</v>
      </c>
      <c r="H8" s="36">
        <v>936720</v>
      </c>
      <c r="I8" s="36">
        <v>1532600</v>
      </c>
      <c r="J8" s="36">
        <v>1049085</v>
      </c>
      <c r="K8" s="36">
        <v>788664</v>
      </c>
      <c r="L8" s="36">
        <v>909440</v>
      </c>
      <c r="M8" s="36">
        <v>1047581</v>
      </c>
      <c r="N8" s="36">
        <v>876493</v>
      </c>
      <c r="O8" s="36">
        <v>428785</v>
      </c>
      <c r="P8" s="36">
        <v>702877</v>
      </c>
      <c r="Q8" s="36">
        <v>1617345</v>
      </c>
      <c r="R8" s="36">
        <v>2117313</v>
      </c>
      <c r="S8" s="36">
        <v>1624117</v>
      </c>
      <c r="T8" s="36">
        <v>1974357</v>
      </c>
      <c r="U8" s="36">
        <v>1417757</v>
      </c>
    </row>
    <row r="9" spans="2:21" x14ac:dyDescent="0.25">
      <c r="B9" s="36"/>
      <c r="C9" s="36">
        <v>385845</v>
      </c>
      <c r="D9" s="36">
        <v>263304</v>
      </c>
      <c r="E9" s="36">
        <v>564879</v>
      </c>
      <c r="F9" s="36">
        <v>676007</v>
      </c>
      <c r="G9" s="36">
        <v>1229475</v>
      </c>
      <c r="H9" s="36">
        <v>984326</v>
      </c>
      <c r="I9" s="36">
        <v>1219996</v>
      </c>
      <c r="J9" s="36">
        <v>1016975</v>
      </c>
      <c r="K9" s="36">
        <v>1673333</v>
      </c>
      <c r="L9" s="36">
        <v>611820</v>
      </c>
      <c r="M9" s="36">
        <v>683508</v>
      </c>
      <c r="N9" s="36">
        <v>562650</v>
      </c>
      <c r="O9" s="36">
        <v>688808</v>
      </c>
      <c r="P9" s="36">
        <v>513075</v>
      </c>
      <c r="Q9" s="36">
        <v>1490100</v>
      </c>
      <c r="R9" s="36">
        <v>1503605</v>
      </c>
      <c r="S9" s="36">
        <v>1172477</v>
      </c>
      <c r="T9" s="36">
        <v>1864884</v>
      </c>
      <c r="U9" s="36">
        <v>1540756</v>
      </c>
    </row>
    <row r="11" spans="2:21" x14ac:dyDescent="0.25">
      <c r="B11" s="37">
        <f>B2/1000000</f>
        <v>0.492587</v>
      </c>
      <c r="C11" s="37">
        <f t="shared" ref="C11:U11" si="0">C2/1000000</f>
        <v>0.208257</v>
      </c>
      <c r="D11" s="37">
        <f t="shared" si="0"/>
        <v>0.57911400000000002</v>
      </c>
      <c r="E11" s="37">
        <f t="shared" si="0"/>
        <v>0.413939</v>
      </c>
      <c r="F11" s="37">
        <f t="shared" si="0"/>
        <v>0.31539200000000001</v>
      </c>
      <c r="G11" s="37">
        <f t="shared" si="0"/>
        <v>0.83531299999999997</v>
      </c>
      <c r="H11" s="37">
        <f t="shared" si="0"/>
        <v>1.103432</v>
      </c>
      <c r="I11" s="37">
        <f t="shared" si="0"/>
        <v>1.3587480000000001</v>
      </c>
      <c r="J11" s="37">
        <f t="shared" si="0"/>
        <v>0.71864899999999998</v>
      </c>
      <c r="K11" s="37">
        <f t="shared" si="0"/>
        <v>0.79580200000000001</v>
      </c>
      <c r="L11" s="37">
        <f t="shared" si="0"/>
        <v>0.629305</v>
      </c>
      <c r="M11" s="37">
        <f t="shared" si="0"/>
        <v>0.72823499999999997</v>
      </c>
      <c r="N11" s="37">
        <f t="shared" si="0"/>
        <v>0.77983499999999994</v>
      </c>
      <c r="O11" s="37">
        <f t="shared" si="0"/>
        <v>0.68688000000000005</v>
      </c>
      <c r="P11" s="37">
        <f t="shared" si="0"/>
        <v>0.61164799999999997</v>
      </c>
      <c r="Q11" s="37">
        <f t="shared" si="0"/>
        <v>1.2636609999999999</v>
      </c>
      <c r="R11" s="37">
        <f t="shared" si="0"/>
        <v>1.2157020000000001</v>
      </c>
      <c r="S11" s="37">
        <f t="shared" si="0"/>
        <v>1.2416</v>
      </c>
      <c r="T11" s="37">
        <f t="shared" si="0"/>
        <v>1.2231380000000001</v>
      </c>
      <c r="U11" s="37">
        <f t="shared" si="0"/>
        <v>1.47112</v>
      </c>
    </row>
    <row r="12" spans="2:21" x14ac:dyDescent="0.25">
      <c r="B12" s="37">
        <f t="shared" ref="B12:U12" si="1">B3/1000000</f>
        <v>0.42379699999999998</v>
      </c>
      <c r="C12" s="37">
        <f t="shared" si="1"/>
        <v>0.959534</v>
      </c>
      <c r="D12" s="37">
        <f t="shared" si="1"/>
        <v>0.26346599999999998</v>
      </c>
      <c r="E12" s="37">
        <f t="shared" si="1"/>
        <v>0.63315399999999999</v>
      </c>
      <c r="F12" s="37">
        <f t="shared" si="1"/>
        <v>0.37705499999999997</v>
      </c>
      <c r="G12" s="37">
        <f t="shared" si="1"/>
        <v>0.841754</v>
      </c>
      <c r="H12" s="37">
        <f t="shared" si="1"/>
        <v>1.021566</v>
      </c>
      <c r="I12" s="37">
        <f t="shared" si="1"/>
        <v>0.92531600000000003</v>
      </c>
      <c r="J12" s="37">
        <f t="shared" si="1"/>
        <v>0.77049400000000001</v>
      </c>
      <c r="K12" s="37">
        <f t="shared" si="1"/>
        <v>0.85887599999999997</v>
      </c>
      <c r="L12" s="37">
        <f t="shared" si="1"/>
        <v>0.93829899999999999</v>
      </c>
      <c r="M12" s="37">
        <f t="shared" si="1"/>
        <v>0.43895800000000001</v>
      </c>
      <c r="N12" s="37">
        <f t="shared" si="1"/>
        <v>0.80211100000000002</v>
      </c>
      <c r="O12" s="37">
        <f t="shared" si="1"/>
        <v>0.78730999999999995</v>
      </c>
      <c r="P12" s="37">
        <f t="shared" si="1"/>
        <v>0.415462</v>
      </c>
      <c r="Q12" s="37">
        <f t="shared" si="1"/>
        <v>1.5794459999999999</v>
      </c>
      <c r="R12" s="37">
        <f t="shared" si="1"/>
        <v>1.448229</v>
      </c>
      <c r="S12" s="37">
        <f t="shared" si="1"/>
        <v>1.510445</v>
      </c>
      <c r="T12" s="37">
        <f t="shared" si="1"/>
        <v>1.417659</v>
      </c>
      <c r="U12" s="37">
        <f t="shared" si="1"/>
        <v>1.3364259999999999</v>
      </c>
    </row>
    <row r="13" spans="2:21" x14ac:dyDescent="0.25">
      <c r="B13" s="37">
        <f t="shared" ref="B13:U13" si="2">B4/1000000</f>
        <v>1.3394649999999999</v>
      </c>
      <c r="C13" s="37">
        <f t="shared" si="2"/>
        <v>0.30932500000000002</v>
      </c>
      <c r="D13" s="37">
        <f t="shared" si="2"/>
        <v>0.70927899999999999</v>
      </c>
      <c r="E13" s="37">
        <f t="shared" si="2"/>
        <v>0.50106399999999995</v>
      </c>
      <c r="F13" s="37">
        <f t="shared" si="2"/>
        <v>0.32444299999999998</v>
      </c>
      <c r="G13" s="37">
        <f t="shared" si="2"/>
        <v>1.1901600000000001</v>
      </c>
      <c r="H13" s="37">
        <f t="shared" si="2"/>
        <v>0.84845599999999999</v>
      </c>
      <c r="I13" s="37">
        <f t="shared" si="2"/>
        <v>1.1160559999999999</v>
      </c>
      <c r="J13" s="37">
        <f t="shared" si="2"/>
        <v>0.727773</v>
      </c>
      <c r="K13" s="37">
        <f t="shared" si="2"/>
        <v>0.92559999999999998</v>
      </c>
      <c r="L13" s="37">
        <f t="shared" si="2"/>
        <v>0.91443799999999997</v>
      </c>
      <c r="M13" s="37">
        <f t="shared" si="2"/>
        <v>0.822855</v>
      </c>
      <c r="N13" s="37">
        <f t="shared" si="2"/>
        <v>0.88031000000000004</v>
      </c>
      <c r="O13" s="37">
        <f t="shared" si="2"/>
        <v>0.70450400000000002</v>
      </c>
      <c r="P13" s="37">
        <f t="shared" si="2"/>
        <v>0.64851700000000001</v>
      </c>
      <c r="Q13" s="37">
        <f t="shared" si="2"/>
        <v>2.077814</v>
      </c>
      <c r="R13" s="37">
        <f t="shared" si="2"/>
        <v>1.0550930000000001</v>
      </c>
      <c r="S13" s="37">
        <f t="shared" si="2"/>
        <v>1.247204</v>
      </c>
      <c r="T13" s="37">
        <f t="shared" si="2"/>
        <v>1.283898</v>
      </c>
      <c r="U13" s="37">
        <f t="shared" si="2"/>
        <v>1.061874</v>
      </c>
    </row>
    <row r="14" spans="2:21" x14ac:dyDescent="0.25">
      <c r="B14" s="37">
        <f t="shared" ref="B14:U14" si="3">B5/1000000</f>
        <v>0.561114</v>
      </c>
      <c r="C14" s="37">
        <f t="shared" si="3"/>
        <v>0.62596700000000005</v>
      </c>
      <c r="D14" s="37">
        <f t="shared" si="3"/>
        <v>0.45427200000000001</v>
      </c>
      <c r="E14" s="37">
        <f t="shared" si="3"/>
        <v>0.41362100000000002</v>
      </c>
      <c r="F14" s="37">
        <f t="shared" si="3"/>
        <v>0.71745899999999996</v>
      </c>
      <c r="G14" s="37">
        <f t="shared" si="3"/>
        <v>1.0278119999999999</v>
      </c>
      <c r="H14" s="37">
        <f t="shared" si="3"/>
        <v>1.02467</v>
      </c>
      <c r="I14" s="37">
        <f t="shared" si="3"/>
        <v>0.79271499999999995</v>
      </c>
      <c r="J14" s="37"/>
      <c r="K14" s="37">
        <f t="shared" si="3"/>
        <v>1.071269</v>
      </c>
      <c r="L14" s="37">
        <f t="shared" si="3"/>
        <v>0.72869499999999998</v>
      </c>
      <c r="M14" s="37">
        <f t="shared" si="3"/>
        <v>0.88941599999999998</v>
      </c>
      <c r="N14" s="37">
        <f t="shared" si="3"/>
        <v>0.64402300000000001</v>
      </c>
      <c r="O14" s="37">
        <f t="shared" si="3"/>
        <v>0.55514799999999997</v>
      </c>
      <c r="P14" s="37">
        <f t="shared" si="3"/>
        <v>0.60014999999999996</v>
      </c>
      <c r="Q14" s="37">
        <f t="shared" si="3"/>
        <v>1.7726550000000001</v>
      </c>
      <c r="R14" s="37">
        <f t="shared" si="3"/>
        <v>1.603653</v>
      </c>
      <c r="S14" s="37">
        <f t="shared" si="3"/>
        <v>1.6383620000000001</v>
      </c>
      <c r="T14" s="37">
        <f t="shared" si="3"/>
        <v>1.2106049999999999</v>
      </c>
      <c r="U14" s="37">
        <f t="shared" si="3"/>
        <v>1.4101980000000001</v>
      </c>
    </row>
    <row r="15" spans="2:21" x14ac:dyDescent="0.25">
      <c r="B15" s="37">
        <f t="shared" ref="B15:U15" si="4">B6/1000000</f>
        <v>0.78869999999999996</v>
      </c>
      <c r="C15" s="37">
        <f t="shared" si="4"/>
        <v>0.60359499999999999</v>
      </c>
      <c r="D15" s="37">
        <f t="shared" si="4"/>
        <v>0.83702399999999999</v>
      </c>
      <c r="E15" s="37">
        <f t="shared" si="4"/>
        <v>0.77497799999999994</v>
      </c>
      <c r="F15" s="37">
        <f t="shared" si="4"/>
        <v>0.47166799999999998</v>
      </c>
      <c r="G15" s="37">
        <f t="shared" si="4"/>
        <v>1.58809</v>
      </c>
      <c r="H15" s="37">
        <f t="shared" si="4"/>
        <v>0.872668</v>
      </c>
      <c r="I15" s="37">
        <f t="shared" si="4"/>
        <v>0.91633699999999996</v>
      </c>
      <c r="J15" s="37">
        <f t="shared" si="4"/>
        <v>1.0751120000000001</v>
      </c>
      <c r="K15" s="37">
        <f t="shared" si="4"/>
        <v>0.84740099999999996</v>
      </c>
      <c r="L15" s="37">
        <f t="shared" si="4"/>
        <v>0.95960900000000005</v>
      </c>
      <c r="M15" s="37">
        <f t="shared" si="4"/>
        <v>0.97655999999999998</v>
      </c>
      <c r="N15" s="37">
        <f t="shared" si="4"/>
        <v>0.70255900000000004</v>
      </c>
      <c r="O15" s="37">
        <f t="shared" si="4"/>
        <v>0.66353300000000004</v>
      </c>
      <c r="P15" s="37"/>
      <c r="Q15" s="37">
        <f t="shared" si="4"/>
        <v>0.93396599999999996</v>
      </c>
      <c r="R15" s="37">
        <f t="shared" si="4"/>
        <v>1.54836</v>
      </c>
      <c r="S15" s="37">
        <f t="shared" si="4"/>
        <v>1.1569879999999999</v>
      </c>
      <c r="T15" s="37">
        <f t="shared" si="4"/>
        <v>1.14856</v>
      </c>
      <c r="U15" s="37">
        <f t="shared" si="4"/>
        <v>1.113129</v>
      </c>
    </row>
    <row r="16" spans="2:21" x14ac:dyDescent="0.25">
      <c r="B16" s="37">
        <f t="shared" ref="B16:U16" si="5">B7/1000000</f>
        <v>0.731877</v>
      </c>
      <c r="C16" s="37">
        <f t="shared" si="5"/>
        <v>0.53757900000000003</v>
      </c>
      <c r="D16" s="37">
        <f t="shared" si="5"/>
        <v>0.73201000000000005</v>
      </c>
      <c r="E16" s="37">
        <f t="shared" si="5"/>
        <v>0.47684300000000002</v>
      </c>
      <c r="F16" s="37">
        <f t="shared" si="5"/>
        <v>0.55826100000000001</v>
      </c>
      <c r="G16" s="37">
        <f t="shared" si="5"/>
        <v>1.408744</v>
      </c>
      <c r="H16" s="37">
        <f t="shared" si="5"/>
        <v>0.99123000000000006</v>
      </c>
      <c r="I16" s="37">
        <f t="shared" si="5"/>
        <v>1.1455740000000001</v>
      </c>
      <c r="J16" s="37">
        <f t="shared" si="5"/>
        <v>1.304181</v>
      </c>
      <c r="K16" s="37">
        <f t="shared" si="5"/>
        <v>1.003738</v>
      </c>
      <c r="L16" s="37">
        <f t="shared" si="5"/>
        <v>0.56711199999999995</v>
      </c>
      <c r="M16" s="37">
        <f t="shared" si="5"/>
        <v>0.67351499999999997</v>
      </c>
      <c r="N16" s="37">
        <f t="shared" si="5"/>
        <v>0.75986299999999996</v>
      </c>
      <c r="O16" s="37">
        <f t="shared" si="5"/>
        <v>0.70263500000000001</v>
      </c>
      <c r="P16" s="37">
        <f t="shared" si="5"/>
        <v>0.59118400000000004</v>
      </c>
      <c r="Q16" s="37">
        <f t="shared" si="5"/>
        <v>1.2160390000000001</v>
      </c>
      <c r="R16" s="37">
        <f t="shared" si="5"/>
        <v>1.9157500000000001</v>
      </c>
      <c r="S16" s="37">
        <f t="shared" si="5"/>
        <v>1.818098</v>
      </c>
      <c r="T16" s="37">
        <f t="shared" si="5"/>
        <v>1.5020420000000001</v>
      </c>
      <c r="U16" s="37">
        <f t="shared" si="5"/>
        <v>1.6129709999999999</v>
      </c>
    </row>
    <row r="17" spans="2:21" x14ac:dyDescent="0.25">
      <c r="B17" s="37">
        <f t="shared" ref="B17:U17" si="6">B8/1000000</f>
        <v>1.041655</v>
      </c>
      <c r="C17" s="37">
        <f t="shared" si="6"/>
        <v>0.55964999999999998</v>
      </c>
      <c r="D17" s="37">
        <f t="shared" si="6"/>
        <v>0.84036500000000003</v>
      </c>
      <c r="E17" s="37">
        <f t="shared" si="6"/>
        <v>0.57381300000000002</v>
      </c>
      <c r="F17" s="37">
        <f t="shared" si="6"/>
        <v>0.32868599999999998</v>
      </c>
      <c r="G17" s="37">
        <f t="shared" si="6"/>
        <v>1.1739999999999999</v>
      </c>
      <c r="H17" s="37">
        <f t="shared" si="6"/>
        <v>0.93672</v>
      </c>
      <c r="I17" s="37">
        <f t="shared" si="6"/>
        <v>1.5326</v>
      </c>
      <c r="J17" s="37">
        <f t="shared" si="6"/>
        <v>1.049085</v>
      </c>
      <c r="K17" s="37">
        <f t="shared" si="6"/>
        <v>0.78866400000000003</v>
      </c>
      <c r="L17" s="37">
        <f t="shared" si="6"/>
        <v>0.90944000000000003</v>
      </c>
      <c r="M17" s="37">
        <f t="shared" si="6"/>
        <v>1.0475810000000001</v>
      </c>
      <c r="N17" s="37">
        <f t="shared" si="6"/>
        <v>0.87649299999999997</v>
      </c>
      <c r="O17" s="37">
        <f t="shared" si="6"/>
        <v>0.42878500000000003</v>
      </c>
      <c r="P17" s="37">
        <f t="shared" si="6"/>
        <v>0.70287699999999997</v>
      </c>
      <c r="Q17" s="37">
        <f t="shared" si="6"/>
        <v>1.617345</v>
      </c>
      <c r="R17" s="37">
        <f t="shared" si="6"/>
        <v>2.1173129999999998</v>
      </c>
      <c r="S17" s="37">
        <f t="shared" si="6"/>
        <v>1.624117</v>
      </c>
      <c r="T17" s="37">
        <f t="shared" si="6"/>
        <v>1.9743569999999999</v>
      </c>
      <c r="U17" s="37">
        <f t="shared" si="6"/>
        <v>1.4177569999999999</v>
      </c>
    </row>
    <row r="18" spans="2:21" x14ac:dyDescent="0.25">
      <c r="B18" s="37"/>
      <c r="C18" s="37">
        <f t="shared" ref="C18:U18" si="7">C9/1000000</f>
        <v>0.38584499999999999</v>
      </c>
      <c r="D18" s="37">
        <f t="shared" si="7"/>
        <v>0.26330399999999998</v>
      </c>
      <c r="E18" s="37">
        <f t="shared" si="7"/>
        <v>0.56487900000000002</v>
      </c>
      <c r="F18" s="37">
        <f t="shared" si="7"/>
        <v>0.67600700000000002</v>
      </c>
      <c r="G18" s="37">
        <f t="shared" si="7"/>
        <v>1.2294750000000001</v>
      </c>
      <c r="H18" s="37">
        <f t="shared" si="7"/>
        <v>0.98432600000000003</v>
      </c>
      <c r="I18" s="37">
        <f t="shared" si="7"/>
        <v>1.2199960000000001</v>
      </c>
      <c r="J18" s="37">
        <f t="shared" si="7"/>
        <v>1.016975</v>
      </c>
      <c r="K18" s="37">
        <f t="shared" si="7"/>
        <v>1.673333</v>
      </c>
      <c r="L18" s="37">
        <f t="shared" si="7"/>
        <v>0.61182000000000003</v>
      </c>
      <c r="M18" s="37">
        <f t="shared" si="7"/>
        <v>0.683508</v>
      </c>
      <c r="N18" s="37">
        <f t="shared" si="7"/>
        <v>0.56264999999999998</v>
      </c>
      <c r="O18" s="37">
        <f t="shared" si="7"/>
        <v>0.68880799999999998</v>
      </c>
      <c r="P18" s="37">
        <f t="shared" si="7"/>
        <v>0.51307499999999995</v>
      </c>
      <c r="Q18" s="37">
        <f t="shared" si="7"/>
        <v>1.4901</v>
      </c>
      <c r="R18" s="37">
        <f t="shared" si="7"/>
        <v>1.5036050000000001</v>
      </c>
      <c r="S18" s="37">
        <f t="shared" si="7"/>
        <v>1.172477</v>
      </c>
      <c r="T18" s="37">
        <f t="shared" si="7"/>
        <v>1.864884</v>
      </c>
      <c r="U18" s="37">
        <f t="shared" si="7"/>
        <v>1.540756</v>
      </c>
    </row>
    <row r="20" spans="2:21" x14ac:dyDescent="0.25">
      <c r="B20" s="38">
        <v>13513</v>
      </c>
      <c r="C20" s="38">
        <v>2840</v>
      </c>
      <c r="D20" s="38">
        <v>0</v>
      </c>
      <c r="E20" s="38">
        <v>1535</v>
      </c>
      <c r="F20" s="38">
        <v>57838</v>
      </c>
      <c r="G20" s="38">
        <v>14187</v>
      </c>
      <c r="H20" s="38">
        <v>8401</v>
      </c>
      <c r="I20" s="38">
        <v>0</v>
      </c>
      <c r="J20" s="38">
        <v>5643</v>
      </c>
      <c r="K20" s="38">
        <v>12702</v>
      </c>
      <c r="L20" s="38">
        <v>29270</v>
      </c>
      <c r="M20" s="38">
        <v>43520</v>
      </c>
      <c r="N20" s="38">
        <v>42344</v>
      </c>
      <c r="O20" s="38">
        <v>34344</v>
      </c>
      <c r="P20" s="38">
        <v>45605</v>
      </c>
      <c r="Q20" s="38">
        <v>39627</v>
      </c>
      <c r="R20" s="38">
        <v>16826</v>
      </c>
      <c r="S20" s="38">
        <v>21333</v>
      </c>
      <c r="T20" s="38">
        <v>0</v>
      </c>
      <c r="U20" s="38">
        <v>0</v>
      </c>
    </row>
    <row r="21" spans="2:21" x14ac:dyDescent="0.25">
      <c r="B21" s="38">
        <v>1403</v>
      </c>
      <c r="C21" s="38">
        <v>60730</v>
      </c>
      <c r="D21" s="38">
        <v>41293</v>
      </c>
      <c r="E21" s="38">
        <v>10354</v>
      </c>
      <c r="F21" s="38">
        <v>33680</v>
      </c>
      <c r="G21" s="38">
        <v>8531</v>
      </c>
      <c r="H21" s="38">
        <v>3705</v>
      </c>
      <c r="I21" s="38">
        <v>0</v>
      </c>
      <c r="J21" s="38">
        <v>0</v>
      </c>
      <c r="K21" s="38">
        <v>3729</v>
      </c>
      <c r="L21" s="38">
        <v>42501</v>
      </c>
      <c r="M21" s="38">
        <v>73500</v>
      </c>
      <c r="N21" s="38">
        <v>25419</v>
      </c>
      <c r="O21" s="38">
        <v>42070</v>
      </c>
      <c r="P21" s="38">
        <v>8935</v>
      </c>
      <c r="Q21" s="38">
        <v>0</v>
      </c>
      <c r="R21" s="38">
        <v>0</v>
      </c>
      <c r="S21" s="38">
        <v>0</v>
      </c>
      <c r="T21" s="38">
        <v>4741</v>
      </c>
      <c r="U21" s="38">
        <v>4546</v>
      </c>
    </row>
    <row r="22" spans="2:21" x14ac:dyDescent="0.25">
      <c r="B22" s="38">
        <v>0</v>
      </c>
      <c r="C22" s="38">
        <v>26340</v>
      </c>
      <c r="D22" s="38">
        <v>12829</v>
      </c>
      <c r="E22" s="38">
        <v>56244</v>
      </c>
      <c r="F22" s="38">
        <v>41632</v>
      </c>
      <c r="G22" s="38">
        <v>37584</v>
      </c>
      <c r="H22" s="38">
        <v>0</v>
      </c>
      <c r="I22" s="38">
        <v>0</v>
      </c>
      <c r="J22" s="38">
        <v>107061</v>
      </c>
      <c r="K22" s="38">
        <v>0</v>
      </c>
      <c r="L22" s="38">
        <v>18662</v>
      </c>
      <c r="M22" s="38">
        <v>37688</v>
      </c>
      <c r="N22" s="38">
        <v>24973</v>
      </c>
      <c r="O22" s="38">
        <v>39611</v>
      </c>
      <c r="P22" s="38">
        <v>31947</v>
      </c>
      <c r="Q22" s="38">
        <v>35948</v>
      </c>
      <c r="R22" s="38">
        <v>7227</v>
      </c>
      <c r="S22" s="38">
        <v>4185</v>
      </c>
      <c r="T22" s="38">
        <v>0</v>
      </c>
      <c r="U22" s="38">
        <v>3575</v>
      </c>
    </row>
    <row r="23" spans="2:21" x14ac:dyDescent="0.25">
      <c r="B23" s="38">
        <v>7641</v>
      </c>
      <c r="C23" s="38">
        <v>28835</v>
      </c>
      <c r="D23" s="38">
        <v>6294</v>
      </c>
      <c r="E23" s="38">
        <v>55869</v>
      </c>
      <c r="F23" s="38">
        <v>86100</v>
      </c>
      <c r="G23" s="38">
        <v>14093</v>
      </c>
      <c r="H23" s="38">
        <v>3623</v>
      </c>
      <c r="I23" s="38">
        <v>0</v>
      </c>
      <c r="J23" s="38"/>
      <c r="K23" s="38">
        <v>0</v>
      </c>
      <c r="L23" s="38">
        <v>55244</v>
      </c>
      <c r="M23" s="38">
        <v>20214</v>
      </c>
      <c r="N23" s="38">
        <v>78860</v>
      </c>
      <c r="O23" s="38">
        <v>43586</v>
      </c>
      <c r="P23" s="38">
        <v>48012</v>
      </c>
      <c r="Q23" s="38">
        <v>12018</v>
      </c>
      <c r="R23" s="38">
        <v>45173</v>
      </c>
      <c r="S23" s="38">
        <v>171172</v>
      </c>
      <c r="T23" s="38">
        <v>0</v>
      </c>
      <c r="U23" s="38">
        <v>0</v>
      </c>
    </row>
    <row r="24" spans="2:21" x14ac:dyDescent="0.25">
      <c r="B24" s="38">
        <v>0</v>
      </c>
      <c r="C24" s="38">
        <v>7214</v>
      </c>
      <c r="D24" s="38">
        <v>5842</v>
      </c>
      <c r="E24" s="38">
        <v>42655</v>
      </c>
      <c r="F24" s="38">
        <v>14664</v>
      </c>
      <c r="G24" s="38">
        <v>32410</v>
      </c>
      <c r="H24" s="38">
        <v>0</v>
      </c>
      <c r="I24" s="38">
        <v>0</v>
      </c>
      <c r="J24" s="38">
        <v>0</v>
      </c>
      <c r="K24" s="38">
        <v>0</v>
      </c>
      <c r="L24" s="38">
        <v>19718</v>
      </c>
      <c r="M24" s="38">
        <v>67608</v>
      </c>
      <c r="N24" s="38">
        <v>14586</v>
      </c>
      <c r="O24" s="38">
        <v>136024</v>
      </c>
      <c r="P24" s="38"/>
      <c r="Q24" s="38">
        <v>0</v>
      </c>
      <c r="R24" s="38">
        <v>10427</v>
      </c>
      <c r="S24" s="38">
        <v>3935</v>
      </c>
      <c r="T24" s="38">
        <v>7813</v>
      </c>
      <c r="U24" s="38">
        <v>0</v>
      </c>
    </row>
    <row r="25" spans="2:21" x14ac:dyDescent="0.25">
      <c r="B25" s="38">
        <v>0</v>
      </c>
      <c r="C25" s="38">
        <v>15991</v>
      </c>
      <c r="D25" s="38">
        <v>29415</v>
      </c>
      <c r="E25" s="38">
        <v>38316</v>
      </c>
      <c r="F25" s="38">
        <v>53301</v>
      </c>
      <c r="G25" s="38">
        <v>19232</v>
      </c>
      <c r="H25" s="38">
        <v>0</v>
      </c>
      <c r="I25" s="38">
        <v>0</v>
      </c>
      <c r="J25" s="38">
        <v>112707</v>
      </c>
      <c r="K25" s="38">
        <v>0</v>
      </c>
      <c r="L25" s="38">
        <v>19760</v>
      </c>
      <c r="M25" s="38">
        <v>23136</v>
      </c>
      <c r="N25" s="38">
        <v>85743</v>
      </c>
      <c r="O25" s="38">
        <v>46659</v>
      </c>
      <c r="P25" s="38">
        <v>154514</v>
      </c>
      <c r="Q25" s="38">
        <v>8161</v>
      </c>
      <c r="R25" s="38">
        <v>6583</v>
      </c>
      <c r="S25" s="38">
        <v>0</v>
      </c>
      <c r="T25" s="38">
        <v>0</v>
      </c>
      <c r="U25" s="38">
        <v>11646</v>
      </c>
    </row>
    <row r="26" spans="2:21" x14ac:dyDescent="0.25">
      <c r="B26" s="38">
        <v>39959</v>
      </c>
      <c r="C26" s="38">
        <v>14330</v>
      </c>
      <c r="D26" s="38">
        <v>14669</v>
      </c>
      <c r="E26" s="38">
        <v>0</v>
      </c>
      <c r="F26" s="38">
        <v>50589</v>
      </c>
      <c r="G26" s="38">
        <v>0</v>
      </c>
      <c r="H26" s="38">
        <v>0</v>
      </c>
      <c r="I26" s="38">
        <v>0</v>
      </c>
      <c r="J26" s="38">
        <v>0</v>
      </c>
      <c r="K26" s="38">
        <v>111099</v>
      </c>
      <c r="L26" s="38">
        <v>12544</v>
      </c>
      <c r="M26" s="38">
        <v>53616</v>
      </c>
      <c r="N26" s="38">
        <v>34434</v>
      </c>
      <c r="O26" s="38">
        <v>40073</v>
      </c>
      <c r="P26" s="38">
        <v>92574</v>
      </c>
      <c r="Q26" s="38">
        <v>0</v>
      </c>
      <c r="R26" s="38">
        <v>0</v>
      </c>
      <c r="S26" s="38">
        <v>10974</v>
      </c>
      <c r="T26" s="38">
        <v>0</v>
      </c>
      <c r="U26" s="38">
        <v>0</v>
      </c>
    </row>
    <row r="27" spans="2:21" x14ac:dyDescent="0.25">
      <c r="B27" s="38"/>
      <c r="C27" s="38">
        <v>17506</v>
      </c>
      <c r="D27" s="38">
        <v>8111</v>
      </c>
      <c r="E27" s="38">
        <v>40321</v>
      </c>
      <c r="F27" s="38">
        <v>41176</v>
      </c>
      <c r="G27" s="38">
        <v>38025</v>
      </c>
      <c r="H27" s="38">
        <v>0</v>
      </c>
      <c r="I27" s="38">
        <v>0</v>
      </c>
      <c r="J27" s="38">
        <v>10705</v>
      </c>
      <c r="K27" s="38">
        <v>0</v>
      </c>
      <c r="L27" s="38">
        <v>2060</v>
      </c>
      <c r="M27" s="38">
        <v>37973</v>
      </c>
      <c r="N27" s="38">
        <v>28644</v>
      </c>
      <c r="O27" s="38">
        <v>59380</v>
      </c>
      <c r="P27" s="38">
        <v>93544</v>
      </c>
      <c r="Q27" s="38">
        <v>0</v>
      </c>
      <c r="R27" s="38">
        <v>0</v>
      </c>
      <c r="S27" s="38">
        <v>8031</v>
      </c>
      <c r="T27" s="38">
        <v>0</v>
      </c>
      <c r="U27" s="38">
        <v>5241</v>
      </c>
    </row>
    <row r="29" spans="2:21" x14ac:dyDescent="0.25">
      <c r="B29" s="37">
        <f>B20/100000</f>
        <v>0.13513</v>
      </c>
      <c r="C29" s="37">
        <f t="shared" ref="C29:U29" si="8">C20/100000</f>
        <v>2.8400000000000002E-2</v>
      </c>
      <c r="D29" s="37">
        <f t="shared" si="8"/>
        <v>0</v>
      </c>
      <c r="E29" s="37">
        <f t="shared" si="8"/>
        <v>1.5350000000000001E-2</v>
      </c>
      <c r="F29" s="37">
        <f t="shared" si="8"/>
        <v>0.57838000000000001</v>
      </c>
      <c r="G29" s="37">
        <f t="shared" si="8"/>
        <v>0.14187</v>
      </c>
      <c r="H29" s="37">
        <f t="shared" si="8"/>
        <v>8.4010000000000001E-2</v>
      </c>
      <c r="I29" s="37">
        <f t="shared" si="8"/>
        <v>0</v>
      </c>
      <c r="J29" s="37">
        <f t="shared" si="8"/>
        <v>5.6430000000000001E-2</v>
      </c>
      <c r="K29" s="37">
        <f t="shared" si="8"/>
        <v>0.12701999999999999</v>
      </c>
      <c r="L29" s="37">
        <f t="shared" si="8"/>
        <v>0.29270000000000002</v>
      </c>
      <c r="M29" s="37">
        <f t="shared" si="8"/>
        <v>0.43519999999999998</v>
      </c>
      <c r="N29" s="37">
        <f t="shared" si="8"/>
        <v>0.42343999999999998</v>
      </c>
      <c r="O29" s="37">
        <f t="shared" si="8"/>
        <v>0.34344000000000002</v>
      </c>
      <c r="P29" s="37">
        <f t="shared" si="8"/>
        <v>0.45605000000000001</v>
      </c>
      <c r="Q29" s="37">
        <f t="shared" si="8"/>
        <v>0.39627000000000001</v>
      </c>
      <c r="R29" s="37">
        <f t="shared" si="8"/>
        <v>0.16825999999999999</v>
      </c>
      <c r="S29" s="37">
        <f t="shared" si="8"/>
        <v>0.21332999999999999</v>
      </c>
      <c r="T29" s="37">
        <f t="shared" si="8"/>
        <v>0</v>
      </c>
      <c r="U29" s="37">
        <f t="shared" si="8"/>
        <v>0</v>
      </c>
    </row>
    <row r="30" spans="2:21" x14ac:dyDescent="0.25">
      <c r="B30" s="37">
        <f t="shared" ref="B30:U30" si="9">B21/100000</f>
        <v>1.4030000000000001E-2</v>
      </c>
      <c r="C30" s="37">
        <f t="shared" si="9"/>
        <v>0.60729999999999995</v>
      </c>
      <c r="D30" s="37">
        <f t="shared" si="9"/>
        <v>0.41293000000000002</v>
      </c>
      <c r="E30" s="37">
        <f t="shared" si="9"/>
        <v>0.10353999999999999</v>
      </c>
      <c r="F30" s="37">
        <f t="shared" si="9"/>
        <v>0.33679999999999999</v>
      </c>
      <c r="G30" s="37">
        <f t="shared" si="9"/>
        <v>8.5309999999999997E-2</v>
      </c>
      <c r="H30" s="37">
        <f t="shared" si="9"/>
        <v>3.705E-2</v>
      </c>
      <c r="I30" s="37">
        <f t="shared" si="9"/>
        <v>0</v>
      </c>
      <c r="J30" s="37">
        <f t="shared" si="9"/>
        <v>0</v>
      </c>
      <c r="K30" s="37">
        <f t="shared" si="9"/>
        <v>3.7289999999999997E-2</v>
      </c>
      <c r="L30" s="37">
        <f t="shared" si="9"/>
        <v>0.42501</v>
      </c>
      <c r="M30" s="37">
        <f t="shared" si="9"/>
        <v>0.73499999999999999</v>
      </c>
      <c r="N30" s="37">
        <f t="shared" si="9"/>
        <v>0.25419000000000003</v>
      </c>
      <c r="O30" s="37">
        <f t="shared" si="9"/>
        <v>0.42070000000000002</v>
      </c>
      <c r="P30" s="37">
        <f t="shared" si="9"/>
        <v>8.9349999999999999E-2</v>
      </c>
      <c r="Q30" s="37">
        <f t="shared" si="9"/>
        <v>0</v>
      </c>
      <c r="R30" s="37">
        <f t="shared" si="9"/>
        <v>0</v>
      </c>
      <c r="S30" s="37">
        <f t="shared" si="9"/>
        <v>0</v>
      </c>
      <c r="T30" s="37">
        <f t="shared" si="9"/>
        <v>4.7410000000000001E-2</v>
      </c>
      <c r="U30" s="37">
        <f t="shared" si="9"/>
        <v>4.546E-2</v>
      </c>
    </row>
    <row r="31" spans="2:21" x14ac:dyDescent="0.25">
      <c r="B31" s="37">
        <f t="shared" ref="B31:U31" si="10">B22/100000</f>
        <v>0</v>
      </c>
      <c r="C31" s="37">
        <f t="shared" si="10"/>
        <v>0.26340000000000002</v>
      </c>
      <c r="D31" s="37">
        <f t="shared" si="10"/>
        <v>0.12828999999999999</v>
      </c>
      <c r="E31" s="37">
        <f t="shared" si="10"/>
        <v>0.56244000000000005</v>
      </c>
      <c r="F31" s="37">
        <f t="shared" si="10"/>
        <v>0.41632000000000002</v>
      </c>
      <c r="G31" s="37">
        <f t="shared" si="10"/>
        <v>0.37584000000000001</v>
      </c>
      <c r="H31" s="37">
        <f t="shared" si="10"/>
        <v>0</v>
      </c>
      <c r="I31" s="37">
        <f t="shared" si="10"/>
        <v>0</v>
      </c>
      <c r="J31" s="37">
        <f t="shared" si="10"/>
        <v>1.0706100000000001</v>
      </c>
      <c r="K31" s="37">
        <f t="shared" si="10"/>
        <v>0</v>
      </c>
      <c r="L31" s="37">
        <f t="shared" si="10"/>
        <v>0.18662000000000001</v>
      </c>
      <c r="M31" s="37">
        <f t="shared" si="10"/>
        <v>0.37687999999999999</v>
      </c>
      <c r="N31" s="37">
        <f t="shared" si="10"/>
        <v>0.24973000000000001</v>
      </c>
      <c r="O31" s="37">
        <f t="shared" si="10"/>
        <v>0.39611000000000002</v>
      </c>
      <c r="P31" s="37">
        <f t="shared" si="10"/>
        <v>0.31946999999999998</v>
      </c>
      <c r="Q31" s="37">
        <f t="shared" si="10"/>
        <v>0.35948000000000002</v>
      </c>
      <c r="R31" s="37">
        <f t="shared" si="10"/>
        <v>7.2270000000000001E-2</v>
      </c>
      <c r="S31" s="37">
        <f t="shared" si="10"/>
        <v>4.1849999999999998E-2</v>
      </c>
      <c r="T31" s="37">
        <f t="shared" si="10"/>
        <v>0</v>
      </c>
      <c r="U31" s="37">
        <f t="shared" si="10"/>
        <v>3.5749999999999997E-2</v>
      </c>
    </row>
    <row r="32" spans="2:21" x14ac:dyDescent="0.25">
      <c r="B32" s="37">
        <f t="shared" ref="B32:U32" si="11">B23/100000</f>
        <v>7.6410000000000006E-2</v>
      </c>
      <c r="C32" s="37">
        <f t="shared" si="11"/>
        <v>0.28835</v>
      </c>
      <c r="D32" s="37">
        <f t="shared" si="11"/>
        <v>6.2939999999999996E-2</v>
      </c>
      <c r="E32" s="37">
        <f t="shared" si="11"/>
        <v>0.55869000000000002</v>
      </c>
      <c r="F32" s="37">
        <f t="shared" si="11"/>
        <v>0.86099999999999999</v>
      </c>
      <c r="G32" s="37">
        <f t="shared" si="11"/>
        <v>0.14093</v>
      </c>
      <c r="H32" s="37">
        <f t="shared" si="11"/>
        <v>3.6229999999999998E-2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0.55244000000000004</v>
      </c>
      <c r="M32" s="37">
        <f t="shared" si="11"/>
        <v>0.20213999999999999</v>
      </c>
      <c r="N32" s="37">
        <f t="shared" si="11"/>
        <v>0.78859999999999997</v>
      </c>
      <c r="O32" s="37">
        <f t="shared" si="11"/>
        <v>0.43586000000000003</v>
      </c>
      <c r="P32" s="37">
        <f t="shared" si="11"/>
        <v>0.48011999999999999</v>
      </c>
      <c r="Q32" s="37">
        <f t="shared" si="11"/>
        <v>0.12018</v>
      </c>
      <c r="R32" s="37">
        <f t="shared" si="11"/>
        <v>0.45173000000000002</v>
      </c>
      <c r="S32" s="37">
        <f t="shared" si="11"/>
        <v>1.7117199999999999</v>
      </c>
      <c r="T32" s="37">
        <f t="shared" si="11"/>
        <v>0</v>
      </c>
      <c r="U32" s="37">
        <f t="shared" si="11"/>
        <v>0</v>
      </c>
    </row>
    <row r="33" spans="2:21" x14ac:dyDescent="0.25">
      <c r="B33" s="37">
        <f t="shared" ref="B33:U33" si="12">B24/100000</f>
        <v>0</v>
      </c>
      <c r="C33" s="37">
        <f t="shared" si="12"/>
        <v>7.2139999999999996E-2</v>
      </c>
      <c r="D33" s="37">
        <f t="shared" si="12"/>
        <v>5.842E-2</v>
      </c>
      <c r="E33" s="37">
        <f t="shared" si="12"/>
        <v>0.42654999999999998</v>
      </c>
      <c r="F33" s="37">
        <f t="shared" si="12"/>
        <v>0.14663999999999999</v>
      </c>
      <c r="G33" s="37">
        <f t="shared" si="12"/>
        <v>0.3241</v>
      </c>
      <c r="H33" s="37">
        <f t="shared" si="12"/>
        <v>0</v>
      </c>
      <c r="I33" s="37">
        <f t="shared" si="12"/>
        <v>0</v>
      </c>
      <c r="J33" s="37">
        <f t="shared" si="12"/>
        <v>0</v>
      </c>
      <c r="K33" s="37">
        <f t="shared" si="12"/>
        <v>0</v>
      </c>
      <c r="L33" s="37">
        <f t="shared" si="12"/>
        <v>0.19717999999999999</v>
      </c>
      <c r="M33" s="37">
        <f t="shared" si="12"/>
        <v>0.67608000000000001</v>
      </c>
      <c r="N33" s="37">
        <f t="shared" si="12"/>
        <v>0.14585999999999999</v>
      </c>
      <c r="O33" s="37">
        <f t="shared" si="12"/>
        <v>1.3602399999999999</v>
      </c>
      <c r="P33" s="37">
        <f t="shared" si="12"/>
        <v>0</v>
      </c>
      <c r="Q33" s="37">
        <f t="shared" si="12"/>
        <v>0</v>
      </c>
      <c r="R33" s="37">
        <f t="shared" si="12"/>
        <v>0.10427</v>
      </c>
      <c r="S33" s="37">
        <f t="shared" si="12"/>
        <v>3.9350000000000003E-2</v>
      </c>
      <c r="T33" s="37">
        <f t="shared" si="12"/>
        <v>7.8130000000000005E-2</v>
      </c>
      <c r="U33" s="37">
        <f t="shared" si="12"/>
        <v>0</v>
      </c>
    </row>
    <row r="34" spans="2:21" x14ac:dyDescent="0.25">
      <c r="B34" s="37">
        <f t="shared" ref="B34:U34" si="13">B25/100000</f>
        <v>0</v>
      </c>
      <c r="C34" s="37">
        <f t="shared" si="13"/>
        <v>0.15991</v>
      </c>
      <c r="D34" s="37">
        <f t="shared" si="13"/>
        <v>0.29415000000000002</v>
      </c>
      <c r="E34" s="37">
        <f t="shared" si="13"/>
        <v>0.38316</v>
      </c>
      <c r="F34" s="37">
        <f t="shared" si="13"/>
        <v>0.53300999999999998</v>
      </c>
      <c r="G34" s="37">
        <f t="shared" si="13"/>
        <v>0.19231999999999999</v>
      </c>
      <c r="H34" s="37">
        <f t="shared" si="13"/>
        <v>0</v>
      </c>
      <c r="I34" s="37">
        <f t="shared" si="13"/>
        <v>0</v>
      </c>
      <c r="J34" s="37">
        <f t="shared" si="13"/>
        <v>1.12707</v>
      </c>
      <c r="K34" s="37">
        <f t="shared" si="13"/>
        <v>0</v>
      </c>
      <c r="L34" s="37">
        <f t="shared" si="13"/>
        <v>0.1976</v>
      </c>
      <c r="M34" s="37">
        <f t="shared" si="13"/>
        <v>0.23136000000000001</v>
      </c>
      <c r="N34" s="37">
        <f t="shared" si="13"/>
        <v>0.85743000000000003</v>
      </c>
      <c r="O34" s="37">
        <f t="shared" si="13"/>
        <v>0.46659</v>
      </c>
      <c r="P34" s="37">
        <f t="shared" si="13"/>
        <v>1.54514</v>
      </c>
      <c r="Q34" s="37">
        <f t="shared" si="13"/>
        <v>8.1610000000000002E-2</v>
      </c>
      <c r="R34" s="37">
        <f t="shared" si="13"/>
        <v>6.583E-2</v>
      </c>
      <c r="S34" s="37">
        <f t="shared" si="13"/>
        <v>0</v>
      </c>
      <c r="T34" s="37">
        <f t="shared" si="13"/>
        <v>0</v>
      </c>
      <c r="U34" s="37">
        <f t="shared" si="13"/>
        <v>0.11645999999999999</v>
      </c>
    </row>
    <row r="35" spans="2:21" x14ac:dyDescent="0.25">
      <c r="B35" s="37">
        <f t="shared" ref="B35:U35" si="14">B26/100000</f>
        <v>0.39959</v>
      </c>
      <c r="C35" s="37">
        <f t="shared" si="14"/>
        <v>0.14330000000000001</v>
      </c>
      <c r="D35" s="37">
        <f t="shared" si="14"/>
        <v>0.14668999999999999</v>
      </c>
      <c r="E35" s="37">
        <f t="shared" si="14"/>
        <v>0</v>
      </c>
      <c r="F35" s="37">
        <f t="shared" si="14"/>
        <v>0.50588999999999995</v>
      </c>
      <c r="G35" s="37">
        <f t="shared" si="14"/>
        <v>0</v>
      </c>
      <c r="H35" s="37">
        <f t="shared" si="14"/>
        <v>0</v>
      </c>
      <c r="I35" s="37">
        <f t="shared" si="14"/>
        <v>0</v>
      </c>
      <c r="J35" s="37">
        <f t="shared" si="14"/>
        <v>0</v>
      </c>
      <c r="K35" s="37">
        <f t="shared" si="14"/>
        <v>1.1109899999999999</v>
      </c>
      <c r="L35" s="37">
        <f t="shared" si="14"/>
        <v>0.12544</v>
      </c>
      <c r="M35" s="37">
        <f t="shared" si="14"/>
        <v>0.53615999999999997</v>
      </c>
      <c r="N35" s="37">
        <f t="shared" si="14"/>
        <v>0.34433999999999998</v>
      </c>
      <c r="O35" s="37">
        <f t="shared" si="14"/>
        <v>0.40072999999999998</v>
      </c>
      <c r="P35" s="37">
        <f t="shared" si="14"/>
        <v>0.92574000000000001</v>
      </c>
      <c r="Q35" s="37">
        <f t="shared" si="14"/>
        <v>0</v>
      </c>
      <c r="R35" s="37">
        <f t="shared" si="14"/>
        <v>0</v>
      </c>
      <c r="S35" s="37">
        <f t="shared" si="14"/>
        <v>0.10974</v>
      </c>
      <c r="T35" s="37">
        <f t="shared" si="14"/>
        <v>0</v>
      </c>
      <c r="U35" s="37">
        <f t="shared" si="14"/>
        <v>0</v>
      </c>
    </row>
    <row r="36" spans="2:21" x14ac:dyDescent="0.25">
      <c r="B36" s="37">
        <f t="shared" ref="B36:U36" si="15">B27/100000</f>
        <v>0</v>
      </c>
      <c r="C36" s="37">
        <f t="shared" si="15"/>
        <v>0.17505999999999999</v>
      </c>
      <c r="D36" s="37">
        <f t="shared" si="15"/>
        <v>8.1110000000000002E-2</v>
      </c>
      <c r="E36" s="37">
        <f t="shared" si="15"/>
        <v>0.40321000000000001</v>
      </c>
      <c r="F36" s="37">
        <f t="shared" si="15"/>
        <v>0.41176000000000001</v>
      </c>
      <c r="G36" s="37">
        <f t="shared" si="15"/>
        <v>0.38024999999999998</v>
      </c>
      <c r="H36" s="37">
        <f t="shared" si="15"/>
        <v>0</v>
      </c>
      <c r="I36" s="37">
        <f t="shared" si="15"/>
        <v>0</v>
      </c>
      <c r="J36" s="37">
        <f t="shared" si="15"/>
        <v>0.10705000000000001</v>
      </c>
      <c r="K36" s="37">
        <f t="shared" si="15"/>
        <v>0</v>
      </c>
      <c r="L36" s="37">
        <f t="shared" si="15"/>
        <v>2.06E-2</v>
      </c>
      <c r="M36" s="37">
        <f t="shared" si="15"/>
        <v>0.37973000000000001</v>
      </c>
      <c r="N36" s="37">
        <f t="shared" si="15"/>
        <v>0.28643999999999997</v>
      </c>
      <c r="O36" s="37">
        <f t="shared" si="15"/>
        <v>0.59379999999999999</v>
      </c>
      <c r="P36" s="37">
        <f t="shared" si="15"/>
        <v>0.93544000000000005</v>
      </c>
      <c r="Q36" s="37">
        <f t="shared" si="15"/>
        <v>0</v>
      </c>
      <c r="R36" s="37">
        <f t="shared" si="15"/>
        <v>0</v>
      </c>
      <c r="S36" s="37">
        <f t="shared" si="15"/>
        <v>8.0310000000000006E-2</v>
      </c>
      <c r="T36" s="37">
        <f t="shared" si="15"/>
        <v>0</v>
      </c>
      <c r="U36" s="37">
        <f t="shared" si="15"/>
        <v>5.2409999999999998E-2</v>
      </c>
    </row>
    <row r="38" spans="2:21" x14ac:dyDescent="0.25">
      <c r="B38" s="38">
        <v>0</v>
      </c>
      <c r="C38" s="38">
        <v>72903</v>
      </c>
      <c r="D38" s="38">
        <v>15887</v>
      </c>
      <c r="E38" s="38">
        <v>49626</v>
      </c>
      <c r="F38" s="38">
        <v>186615</v>
      </c>
      <c r="G38" s="38">
        <v>0</v>
      </c>
      <c r="H38" s="38">
        <v>142067</v>
      </c>
      <c r="I38" s="38">
        <v>118152</v>
      </c>
      <c r="J38" s="38">
        <v>117908</v>
      </c>
      <c r="K38" s="38">
        <v>146402</v>
      </c>
      <c r="L38" s="38">
        <v>219525</v>
      </c>
      <c r="M38" s="38">
        <v>98645</v>
      </c>
      <c r="N38" s="38">
        <v>232892</v>
      </c>
      <c r="O38" s="38">
        <v>134514</v>
      </c>
      <c r="P38" s="38">
        <v>144864</v>
      </c>
      <c r="Q38" s="38">
        <v>17612</v>
      </c>
      <c r="R38" s="38">
        <v>29446</v>
      </c>
      <c r="S38" s="38">
        <v>17067</v>
      </c>
      <c r="T38" s="38">
        <v>24962</v>
      </c>
      <c r="U38" s="38">
        <v>82880</v>
      </c>
    </row>
    <row r="39" spans="2:21" x14ac:dyDescent="0.25">
      <c r="B39" s="38">
        <v>0</v>
      </c>
      <c r="C39" s="38">
        <v>194336</v>
      </c>
      <c r="D39" s="38">
        <v>30141</v>
      </c>
      <c r="E39" s="38">
        <v>134914</v>
      </c>
      <c r="F39" s="38">
        <v>221165</v>
      </c>
      <c r="G39" s="38">
        <v>2815</v>
      </c>
      <c r="H39" s="38">
        <v>97329</v>
      </c>
      <c r="I39" s="38">
        <v>18884</v>
      </c>
      <c r="J39" s="38">
        <v>64006</v>
      </c>
      <c r="K39" s="38">
        <v>267495</v>
      </c>
      <c r="L39" s="38">
        <v>0</v>
      </c>
      <c r="M39" s="38">
        <v>95958</v>
      </c>
      <c r="N39" s="38">
        <v>19770</v>
      </c>
      <c r="O39" s="38">
        <v>66110</v>
      </c>
      <c r="P39" s="38">
        <v>243470</v>
      </c>
      <c r="Q39" s="38">
        <v>15954</v>
      </c>
      <c r="R39" s="38">
        <v>19571</v>
      </c>
      <c r="S39" s="38">
        <v>20481</v>
      </c>
      <c r="T39" s="38">
        <v>0</v>
      </c>
      <c r="U39" s="38">
        <v>22728</v>
      </c>
    </row>
    <row r="40" spans="2:21" x14ac:dyDescent="0.25">
      <c r="B40" s="38">
        <v>9035</v>
      </c>
      <c r="C40" s="38">
        <v>59235</v>
      </c>
      <c r="D40" s="38">
        <v>46092</v>
      </c>
      <c r="E40" s="38">
        <v>175992</v>
      </c>
      <c r="F40" s="38">
        <v>291558</v>
      </c>
      <c r="G40" s="38">
        <v>25056</v>
      </c>
      <c r="H40" s="38">
        <v>101344</v>
      </c>
      <c r="I40" s="38">
        <v>15044</v>
      </c>
      <c r="J40" s="38">
        <v>82566</v>
      </c>
      <c r="K40" s="38">
        <v>114400</v>
      </c>
      <c r="L40" s="38">
        <v>0</v>
      </c>
      <c r="M40" s="38">
        <v>81657</v>
      </c>
      <c r="N40" s="38">
        <v>24973</v>
      </c>
      <c r="O40" s="38">
        <v>90539</v>
      </c>
      <c r="P40" s="38">
        <v>258768</v>
      </c>
      <c r="Q40" s="38">
        <v>43138</v>
      </c>
      <c r="R40" s="38">
        <v>21680</v>
      </c>
      <c r="S40" s="38">
        <v>4185</v>
      </c>
      <c r="T40" s="38">
        <v>26202</v>
      </c>
      <c r="U40" s="38">
        <v>7151</v>
      </c>
    </row>
    <row r="41" spans="2:21" x14ac:dyDescent="0.25">
      <c r="B41" s="38">
        <v>5745</v>
      </c>
      <c r="C41" s="38">
        <v>130976</v>
      </c>
      <c r="D41" s="38">
        <v>12634</v>
      </c>
      <c r="E41" s="38">
        <v>201210</v>
      </c>
      <c r="F41" s="38">
        <v>426441</v>
      </c>
      <c r="G41" s="38">
        <v>17695</v>
      </c>
      <c r="H41" s="38">
        <v>69497</v>
      </c>
      <c r="I41" s="38">
        <v>10685</v>
      </c>
      <c r="J41" s="38">
        <v>72360</v>
      </c>
      <c r="K41" s="38">
        <v>169631</v>
      </c>
      <c r="L41" s="38">
        <v>5261</v>
      </c>
      <c r="M41" s="38">
        <v>101070</v>
      </c>
      <c r="N41" s="38">
        <v>60459</v>
      </c>
      <c r="O41" s="38">
        <v>84878</v>
      </c>
      <c r="P41" s="38">
        <v>149371</v>
      </c>
      <c r="Q41" s="38">
        <v>18027</v>
      </c>
      <c r="R41" s="38">
        <v>39527</v>
      </c>
      <c r="S41" s="38">
        <v>122266</v>
      </c>
      <c r="T41" s="38">
        <v>224895</v>
      </c>
      <c r="U41" s="38">
        <v>23902</v>
      </c>
    </row>
    <row r="42" spans="2:21" x14ac:dyDescent="0.25">
      <c r="B42" s="38">
        <v>0</v>
      </c>
      <c r="C42" s="38">
        <v>110591</v>
      </c>
      <c r="D42" s="38">
        <v>29034</v>
      </c>
      <c r="E42" s="38">
        <v>167467</v>
      </c>
      <c r="F42" s="38">
        <v>246868</v>
      </c>
      <c r="G42" s="38">
        <v>0</v>
      </c>
      <c r="H42" s="38">
        <v>49132</v>
      </c>
      <c r="I42" s="38">
        <v>15563</v>
      </c>
      <c r="J42" s="38">
        <v>93488</v>
      </c>
      <c r="K42" s="38">
        <v>207499</v>
      </c>
      <c r="L42" s="38">
        <v>3286</v>
      </c>
      <c r="M42" s="38">
        <v>78876</v>
      </c>
      <c r="N42" s="38">
        <v>7293</v>
      </c>
      <c r="O42" s="38">
        <v>195742</v>
      </c>
      <c r="P42" s="38">
        <v>255306</v>
      </c>
      <c r="Q42" s="38">
        <v>9434</v>
      </c>
      <c r="R42" s="38">
        <v>5213</v>
      </c>
      <c r="S42" s="38">
        <v>19677</v>
      </c>
      <c r="T42" s="38">
        <v>15627</v>
      </c>
      <c r="U42" s="38">
        <v>7471</v>
      </c>
    </row>
    <row r="43" spans="2:21" x14ac:dyDescent="0.25">
      <c r="B43" s="38">
        <v>2423</v>
      </c>
      <c r="C43" s="38">
        <v>132662</v>
      </c>
      <c r="D43" s="38">
        <v>40075</v>
      </c>
      <c r="E43" s="38">
        <v>123441</v>
      </c>
      <c r="F43" s="38">
        <v>230037</v>
      </c>
      <c r="G43" s="38">
        <v>9616</v>
      </c>
      <c r="H43" s="38">
        <v>63270</v>
      </c>
      <c r="I43" s="38">
        <v>86226</v>
      </c>
      <c r="J43" s="38">
        <v>193212</v>
      </c>
      <c r="K43" s="38">
        <v>396762</v>
      </c>
      <c r="L43" s="38">
        <v>5928</v>
      </c>
      <c r="M43" s="38">
        <v>74549</v>
      </c>
      <c r="N43" s="38">
        <v>41393</v>
      </c>
      <c r="O43" s="38">
        <v>68617</v>
      </c>
      <c r="P43" s="38">
        <v>258643</v>
      </c>
      <c r="Q43" s="38">
        <v>0</v>
      </c>
      <c r="R43" s="38">
        <v>52667</v>
      </c>
      <c r="S43" s="38">
        <v>12202</v>
      </c>
      <c r="T43" s="38">
        <v>25458</v>
      </c>
      <c r="U43" s="38">
        <v>122283</v>
      </c>
    </row>
    <row r="44" spans="2:21" x14ac:dyDescent="0.25">
      <c r="B44" s="38">
        <v>7295</v>
      </c>
      <c r="C44" s="38">
        <v>41021</v>
      </c>
      <c r="D44" s="38">
        <v>23365</v>
      </c>
      <c r="E44" s="38">
        <v>45387</v>
      </c>
      <c r="F44" s="38">
        <v>204225</v>
      </c>
      <c r="G44" s="38">
        <v>0</v>
      </c>
      <c r="H44" s="38">
        <v>234180</v>
      </c>
      <c r="I44" s="38">
        <v>0</v>
      </c>
      <c r="J44" s="38">
        <v>55215</v>
      </c>
      <c r="K44" s="38">
        <v>175629</v>
      </c>
      <c r="L44" s="38">
        <v>15680</v>
      </c>
      <c r="M44" s="38">
        <v>131979</v>
      </c>
      <c r="N44" s="38">
        <v>18782</v>
      </c>
      <c r="O44" s="38">
        <v>132242</v>
      </c>
      <c r="P44" s="38">
        <v>229721</v>
      </c>
      <c r="Q44" s="38">
        <v>10855</v>
      </c>
      <c r="R44" s="38">
        <v>35887</v>
      </c>
      <c r="S44" s="38">
        <v>10974</v>
      </c>
      <c r="T44" s="38">
        <v>19943</v>
      </c>
      <c r="U44" s="38">
        <v>38843</v>
      </c>
    </row>
    <row r="45" spans="2:21" x14ac:dyDescent="0.25">
      <c r="B45" s="38"/>
      <c r="C45" s="38">
        <v>74950</v>
      </c>
      <c r="D45" s="38">
        <v>32385</v>
      </c>
      <c r="E45" s="38">
        <v>151300</v>
      </c>
      <c r="F45" s="38">
        <v>312217</v>
      </c>
      <c r="G45" s="38">
        <v>0</v>
      </c>
      <c r="H45" s="38">
        <v>125774</v>
      </c>
      <c r="I45" s="38">
        <v>29104</v>
      </c>
      <c r="J45" s="38">
        <v>42820</v>
      </c>
      <c r="K45" s="38">
        <v>302967</v>
      </c>
      <c r="L45" s="38">
        <v>4120</v>
      </c>
      <c r="M45" s="38">
        <v>89507</v>
      </c>
      <c r="N45" s="38">
        <v>22506</v>
      </c>
      <c r="O45" s="38">
        <v>142512</v>
      </c>
      <c r="P45" s="38">
        <v>240947</v>
      </c>
      <c r="Q45" s="38">
        <v>0</v>
      </c>
      <c r="R45" s="38">
        <v>41195</v>
      </c>
      <c r="S45" s="38">
        <v>24092</v>
      </c>
      <c r="T45" s="38">
        <v>12516</v>
      </c>
      <c r="U45" s="38">
        <v>26203</v>
      </c>
    </row>
    <row r="47" spans="2:21" x14ac:dyDescent="0.25">
      <c r="B47" s="37">
        <f>B38/100000</f>
        <v>0</v>
      </c>
      <c r="C47" s="37">
        <f t="shared" ref="C47:U47" si="16">C38/100000</f>
        <v>0.72902999999999996</v>
      </c>
      <c r="D47" s="37">
        <f t="shared" si="16"/>
        <v>0.15887000000000001</v>
      </c>
      <c r="E47" s="37">
        <f t="shared" si="16"/>
        <v>0.49625999999999998</v>
      </c>
      <c r="F47" s="37">
        <f t="shared" si="16"/>
        <v>1.86615</v>
      </c>
      <c r="G47" s="37">
        <f t="shared" si="16"/>
        <v>0</v>
      </c>
      <c r="H47" s="37">
        <f t="shared" si="16"/>
        <v>1.4206700000000001</v>
      </c>
      <c r="I47" s="37">
        <f t="shared" si="16"/>
        <v>1.1815199999999999</v>
      </c>
      <c r="J47" s="37">
        <f t="shared" si="16"/>
        <v>1.1790799999999999</v>
      </c>
      <c r="K47" s="37">
        <f t="shared" si="16"/>
        <v>1.4640200000000001</v>
      </c>
      <c r="L47" s="37">
        <f t="shared" si="16"/>
        <v>2.1952500000000001</v>
      </c>
      <c r="M47" s="37">
        <f t="shared" si="16"/>
        <v>0.98645000000000005</v>
      </c>
      <c r="N47" s="37">
        <f t="shared" si="16"/>
        <v>2.3289200000000001</v>
      </c>
      <c r="O47" s="37">
        <f t="shared" si="16"/>
        <v>1.34514</v>
      </c>
      <c r="P47" s="37">
        <f t="shared" si="16"/>
        <v>1.4486399999999999</v>
      </c>
      <c r="Q47" s="37">
        <f t="shared" si="16"/>
        <v>0.17612</v>
      </c>
      <c r="R47" s="37">
        <f t="shared" si="16"/>
        <v>0.29446</v>
      </c>
      <c r="S47" s="37">
        <f t="shared" si="16"/>
        <v>0.17066999999999999</v>
      </c>
      <c r="T47" s="37">
        <f t="shared" si="16"/>
        <v>0.24962000000000001</v>
      </c>
      <c r="U47" s="37">
        <f t="shared" si="16"/>
        <v>0.82879999999999998</v>
      </c>
    </row>
    <row r="48" spans="2:21" x14ac:dyDescent="0.25">
      <c r="B48" s="37">
        <f t="shared" ref="B48:U48" si="17">B39/100000</f>
        <v>0</v>
      </c>
      <c r="C48" s="37">
        <f t="shared" si="17"/>
        <v>1.94336</v>
      </c>
      <c r="D48" s="37">
        <f t="shared" si="17"/>
        <v>0.30141000000000001</v>
      </c>
      <c r="E48" s="37">
        <f t="shared" si="17"/>
        <v>1.34914</v>
      </c>
      <c r="F48" s="37">
        <f t="shared" si="17"/>
        <v>2.2116500000000001</v>
      </c>
      <c r="G48" s="37">
        <f t="shared" si="17"/>
        <v>2.8150000000000001E-2</v>
      </c>
      <c r="H48" s="37">
        <f t="shared" si="17"/>
        <v>0.97328999999999999</v>
      </c>
      <c r="I48" s="37">
        <f t="shared" si="17"/>
        <v>0.18884000000000001</v>
      </c>
      <c r="J48" s="37">
        <f t="shared" si="17"/>
        <v>0.64005999999999996</v>
      </c>
      <c r="K48" s="37">
        <f t="shared" si="17"/>
        <v>2.6749499999999999</v>
      </c>
      <c r="L48" s="37">
        <f t="shared" si="17"/>
        <v>0</v>
      </c>
      <c r="M48" s="37">
        <f t="shared" si="17"/>
        <v>0.95957999999999999</v>
      </c>
      <c r="N48" s="37">
        <f t="shared" si="17"/>
        <v>0.19769999999999999</v>
      </c>
      <c r="O48" s="37">
        <f t="shared" si="17"/>
        <v>0.66110000000000002</v>
      </c>
      <c r="P48" s="37">
        <f t="shared" si="17"/>
        <v>2.4346999999999999</v>
      </c>
      <c r="Q48" s="37">
        <f t="shared" si="17"/>
        <v>0.15953999999999999</v>
      </c>
      <c r="R48" s="37">
        <f t="shared" si="17"/>
        <v>0.19571</v>
      </c>
      <c r="S48" s="37">
        <f t="shared" si="17"/>
        <v>0.20480999999999999</v>
      </c>
      <c r="T48" s="37">
        <f t="shared" si="17"/>
        <v>0</v>
      </c>
      <c r="U48" s="37">
        <f t="shared" si="17"/>
        <v>0.22728000000000001</v>
      </c>
    </row>
    <row r="49" spans="2:21" x14ac:dyDescent="0.25">
      <c r="B49" s="37">
        <f t="shared" ref="B49:U49" si="18">B40/100000</f>
        <v>9.035E-2</v>
      </c>
      <c r="C49" s="37">
        <f t="shared" si="18"/>
        <v>0.59235000000000004</v>
      </c>
      <c r="D49" s="37">
        <f t="shared" si="18"/>
        <v>0.46092</v>
      </c>
      <c r="E49" s="37">
        <f t="shared" si="18"/>
        <v>1.7599199999999999</v>
      </c>
      <c r="F49" s="37">
        <f t="shared" si="18"/>
        <v>2.9155799999999998</v>
      </c>
      <c r="G49" s="37">
        <f t="shared" si="18"/>
        <v>0.25056</v>
      </c>
      <c r="H49" s="37">
        <f t="shared" si="18"/>
        <v>1.0134399999999999</v>
      </c>
      <c r="I49" s="37">
        <f t="shared" si="18"/>
        <v>0.15043999999999999</v>
      </c>
      <c r="J49" s="37">
        <f t="shared" si="18"/>
        <v>0.82565999999999995</v>
      </c>
      <c r="K49" s="37">
        <f t="shared" si="18"/>
        <v>1.1439999999999999</v>
      </c>
      <c r="L49" s="37">
        <f t="shared" si="18"/>
        <v>0</v>
      </c>
      <c r="M49" s="37">
        <f t="shared" si="18"/>
        <v>0.81657000000000002</v>
      </c>
      <c r="N49" s="37">
        <f t="shared" si="18"/>
        <v>0.24973000000000001</v>
      </c>
      <c r="O49" s="37">
        <f t="shared" si="18"/>
        <v>0.90539000000000003</v>
      </c>
      <c r="P49" s="37">
        <f t="shared" si="18"/>
        <v>2.5876800000000002</v>
      </c>
      <c r="Q49" s="37">
        <f t="shared" si="18"/>
        <v>0.43137999999999999</v>
      </c>
      <c r="R49" s="37">
        <f t="shared" si="18"/>
        <v>0.21679999999999999</v>
      </c>
      <c r="S49" s="37">
        <f t="shared" si="18"/>
        <v>4.1849999999999998E-2</v>
      </c>
      <c r="T49" s="37">
        <f t="shared" si="18"/>
        <v>0.26201999999999998</v>
      </c>
      <c r="U49" s="37">
        <f t="shared" si="18"/>
        <v>7.1510000000000004E-2</v>
      </c>
    </row>
    <row r="50" spans="2:21" x14ac:dyDescent="0.25">
      <c r="B50" s="37">
        <f t="shared" ref="B50:U50" si="19">B41/100000</f>
        <v>5.7450000000000001E-2</v>
      </c>
      <c r="C50" s="37">
        <f t="shared" si="19"/>
        <v>1.30976</v>
      </c>
      <c r="D50" s="37">
        <f t="shared" si="19"/>
        <v>0.12634000000000001</v>
      </c>
      <c r="E50" s="37">
        <f t="shared" si="19"/>
        <v>2.0121000000000002</v>
      </c>
      <c r="F50" s="37">
        <f t="shared" si="19"/>
        <v>4.2644099999999998</v>
      </c>
      <c r="G50" s="37">
        <f t="shared" si="19"/>
        <v>0.17695</v>
      </c>
      <c r="H50" s="37">
        <f t="shared" si="19"/>
        <v>0.69496999999999998</v>
      </c>
      <c r="I50" s="37">
        <f t="shared" si="19"/>
        <v>0.10685</v>
      </c>
      <c r="J50" s="37">
        <f t="shared" si="19"/>
        <v>0.72360000000000002</v>
      </c>
      <c r="K50" s="37">
        <f t="shared" si="19"/>
        <v>1.69631</v>
      </c>
      <c r="L50" s="37">
        <f t="shared" si="19"/>
        <v>5.2609999999999997E-2</v>
      </c>
      <c r="M50" s="37">
        <f t="shared" si="19"/>
        <v>1.0106999999999999</v>
      </c>
      <c r="N50" s="37">
        <f t="shared" si="19"/>
        <v>0.60458999999999996</v>
      </c>
      <c r="O50" s="37">
        <f t="shared" si="19"/>
        <v>0.84877999999999998</v>
      </c>
      <c r="P50" s="37">
        <f t="shared" si="19"/>
        <v>1.4937100000000001</v>
      </c>
      <c r="Q50" s="37">
        <f t="shared" si="19"/>
        <v>0.18027000000000001</v>
      </c>
      <c r="R50" s="37">
        <f t="shared" si="19"/>
        <v>0.39527000000000001</v>
      </c>
      <c r="S50" s="37">
        <f t="shared" si="19"/>
        <v>1.2226600000000001</v>
      </c>
      <c r="T50" s="37">
        <f t="shared" si="19"/>
        <v>2.2489499999999998</v>
      </c>
      <c r="U50" s="37">
        <f t="shared" si="19"/>
        <v>0.23902000000000001</v>
      </c>
    </row>
    <row r="51" spans="2:21" x14ac:dyDescent="0.25">
      <c r="B51" s="37">
        <f t="shared" ref="B51:U51" si="20">B42/100000</f>
        <v>0</v>
      </c>
      <c r="C51" s="37">
        <f t="shared" si="20"/>
        <v>1.1059099999999999</v>
      </c>
      <c r="D51" s="37">
        <f t="shared" si="20"/>
        <v>0.29033999999999999</v>
      </c>
      <c r="E51" s="37">
        <f t="shared" si="20"/>
        <v>1.6746700000000001</v>
      </c>
      <c r="F51" s="37">
        <f t="shared" si="20"/>
        <v>2.46868</v>
      </c>
      <c r="G51" s="37">
        <f t="shared" si="20"/>
        <v>0</v>
      </c>
      <c r="H51" s="37">
        <f t="shared" si="20"/>
        <v>0.49131999999999998</v>
      </c>
      <c r="I51" s="37">
        <f t="shared" si="20"/>
        <v>0.15562999999999999</v>
      </c>
      <c r="J51" s="37">
        <f t="shared" si="20"/>
        <v>0.93488000000000004</v>
      </c>
      <c r="K51" s="37">
        <f t="shared" si="20"/>
        <v>2.0749900000000001</v>
      </c>
      <c r="L51" s="37">
        <f t="shared" si="20"/>
        <v>3.286E-2</v>
      </c>
      <c r="M51" s="37">
        <f t="shared" si="20"/>
        <v>0.78876000000000002</v>
      </c>
      <c r="N51" s="37">
        <f t="shared" si="20"/>
        <v>7.2929999999999995E-2</v>
      </c>
      <c r="O51" s="37">
        <f t="shared" si="20"/>
        <v>1.9574199999999999</v>
      </c>
      <c r="P51" s="37">
        <f t="shared" si="20"/>
        <v>2.5530599999999999</v>
      </c>
      <c r="Q51" s="37">
        <f t="shared" si="20"/>
        <v>9.4339999999999993E-2</v>
      </c>
      <c r="R51" s="37">
        <f t="shared" si="20"/>
        <v>5.2130000000000003E-2</v>
      </c>
      <c r="S51" s="37">
        <f t="shared" si="20"/>
        <v>0.19677</v>
      </c>
      <c r="T51" s="37">
        <f t="shared" si="20"/>
        <v>0.15626999999999999</v>
      </c>
      <c r="U51" s="37">
        <f t="shared" si="20"/>
        <v>7.4709999999999999E-2</v>
      </c>
    </row>
    <row r="52" spans="2:21" x14ac:dyDescent="0.25">
      <c r="B52" s="37">
        <f t="shared" ref="B52:U52" si="21">B43/100000</f>
        <v>2.4230000000000002E-2</v>
      </c>
      <c r="C52" s="37">
        <f t="shared" si="21"/>
        <v>1.3266199999999999</v>
      </c>
      <c r="D52" s="37">
        <f t="shared" si="21"/>
        <v>0.40075</v>
      </c>
      <c r="E52" s="37">
        <f t="shared" si="21"/>
        <v>1.23441</v>
      </c>
      <c r="F52" s="37">
        <f t="shared" si="21"/>
        <v>2.30037</v>
      </c>
      <c r="G52" s="37">
        <f t="shared" si="21"/>
        <v>9.6159999999999995E-2</v>
      </c>
      <c r="H52" s="37">
        <f t="shared" si="21"/>
        <v>0.63270000000000004</v>
      </c>
      <c r="I52" s="37">
        <f t="shared" si="21"/>
        <v>0.86226000000000003</v>
      </c>
      <c r="J52" s="37">
        <f t="shared" si="21"/>
        <v>1.9321200000000001</v>
      </c>
      <c r="K52" s="37">
        <f t="shared" si="21"/>
        <v>3.9676200000000001</v>
      </c>
      <c r="L52" s="37">
        <f t="shared" si="21"/>
        <v>5.9279999999999999E-2</v>
      </c>
      <c r="M52" s="37">
        <f t="shared" si="21"/>
        <v>0.74548999999999999</v>
      </c>
      <c r="N52" s="37">
        <f t="shared" si="21"/>
        <v>0.41393000000000002</v>
      </c>
      <c r="O52" s="37">
        <f t="shared" si="21"/>
        <v>0.68616999999999995</v>
      </c>
      <c r="P52" s="37">
        <f t="shared" si="21"/>
        <v>2.58643</v>
      </c>
      <c r="Q52" s="37">
        <f t="shared" si="21"/>
        <v>0</v>
      </c>
      <c r="R52" s="37">
        <f t="shared" si="21"/>
        <v>0.52666999999999997</v>
      </c>
      <c r="S52" s="37">
        <f t="shared" si="21"/>
        <v>0.12202</v>
      </c>
      <c r="T52" s="37">
        <f t="shared" si="21"/>
        <v>0.25457999999999997</v>
      </c>
      <c r="U52" s="37">
        <f t="shared" si="21"/>
        <v>1.2228300000000001</v>
      </c>
    </row>
    <row r="53" spans="2:21" x14ac:dyDescent="0.25">
      <c r="B53" s="37">
        <f t="shared" ref="B53:U53" si="22">B44/100000</f>
        <v>7.2950000000000001E-2</v>
      </c>
      <c r="C53" s="37">
        <f t="shared" si="22"/>
        <v>0.41021000000000002</v>
      </c>
      <c r="D53" s="37">
        <f t="shared" si="22"/>
        <v>0.23365</v>
      </c>
      <c r="E53" s="37">
        <f t="shared" si="22"/>
        <v>0.45387</v>
      </c>
      <c r="F53" s="37">
        <f t="shared" si="22"/>
        <v>2.0422500000000001</v>
      </c>
      <c r="G53" s="37">
        <f t="shared" si="22"/>
        <v>0</v>
      </c>
      <c r="H53" s="37">
        <f t="shared" si="22"/>
        <v>2.3418000000000001</v>
      </c>
      <c r="I53" s="37">
        <f t="shared" si="22"/>
        <v>0</v>
      </c>
      <c r="J53" s="37">
        <f t="shared" si="22"/>
        <v>0.55215000000000003</v>
      </c>
      <c r="K53" s="37">
        <f t="shared" si="22"/>
        <v>1.7562899999999999</v>
      </c>
      <c r="L53" s="37">
        <f t="shared" si="22"/>
        <v>0.15679999999999999</v>
      </c>
      <c r="M53" s="37">
        <f t="shared" si="22"/>
        <v>1.31979</v>
      </c>
      <c r="N53" s="37">
        <f t="shared" si="22"/>
        <v>0.18781999999999999</v>
      </c>
      <c r="O53" s="37">
        <f t="shared" si="22"/>
        <v>1.3224199999999999</v>
      </c>
      <c r="P53" s="37">
        <f t="shared" si="22"/>
        <v>2.2972100000000002</v>
      </c>
      <c r="Q53" s="37">
        <f t="shared" si="22"/>
        <v>0.10854999999999999</v>
      </c>
      <c r="R53" s="37">
        <f t="shared" si="22"/>
        <v>0.35887000000000002</v>
      </c>
      <c r="S53" s="37">
        <f t="shared" si="22"/>
        <v>0.10974</v>
      </c>
      <c r="T53" s="37">
        <f t="shared" si="22"/>
        <v>0.19943</v>
      </c>
      <c r="U53" s="37">
        <f t="shared" si="22"/>
        <v>0.38843</v>
      </c>
    </row>
    <row r="54" spans="2:21" x14ac:dyDescent="0.25">
      <c r="B54" s="37">
        <f t="shared" ref="B54:U54" si="23">B45/100000</f>
        <v>0</v>
      </c>
      <c r="C54" s="37">
        <f t="shared" si="23"/>
        <v>0.74950000000000006</v>
      </c>
      <c r="D54" s="37">
        <f t="shared" si="23"/>
        <v>0.32385000000000003</v>
      </c>
      <c r="E54" s="37">
        <f t="shared" si="23"/>
        <v>1.5129999999999999</v>
      </c>
      <c r="F54" s="37">
        <f t="shared" si="23"/>
        <v>3.1221700000000001</v>
      </c>
      <c r="G54" s="37">
        <f t="shared" si="23"/>
        <v>0</v>
      </c>
      <c r="H54" s="37">
        <f t="shared" si="23"/>
        <v>1.2577400000000001</v>
      </c>
      <c r="I54" s="37">
        <f t="shared" si="23"/>
        <v>0.29104000000000002</v>
      </c>
      <c r="J54" s="37">
        <f t="shared" si="23"/>
        <v>0.42820000000000003</v>
      </c>
      <c r="K54" s="37">
        <f t="shared" si="23"/>
        <v>3.0296699999999999</v>
      </c>
      <c r="L54" s="37">
        <f t="shared" si="23"/>
        <v>4.1200000000000001E-2</v>
      </c>
      <c r="M54" s="37">
        <f t="shared" si="23"/>
        <v>0.89507000000000003</v>
      </c>
      <c r="N54" s="37">
        <f t="shared" si="23"/>
        <v>0.22506000000000001</v>
      </c>
      <c r="O54" s="37">
        <f t="shared" si="23"/>
        <v>1.4251199999999999</v>
      </c>
      <c r="P54" s="37">
        <f t="shared" si="23"/>
        <v>2.4094699999999998</v>
      </c>
      <c r="Q54" s="37">
        <f t="shared" si="23"/>
        <v>0</v>
      </c>
      <c r="R54" s="37">
        <f t="shared" si="23"/>
        <v>0.41194999999999998</v>
      </c>
      <c r="S54" s="37">
        <f t="shared" si="23"/>
        <v>0.24092</v>
      </c>
      <c r="T54" s="37">
        <f t="shared" si="23"/>
        <v>0.12515999999999999</v>
      </c>
      <c r="U54" s="37">
        <f t="shared" si="23"/>
        <v>0.26202999999999999</v>
      </c>
    </row>
    <row r="57" spans="2:21" x14ac:dyDescent="0.25">
      <c r="K57">
        <f>8.5/10.77</f>
        <v>0.78922934076137419</v>
      </c>
      <c r="L57">
        <f>27.5*K57</f>
        <v>21.70380687093779</v>
      </c>
    </row>
    <row r="58" spans="2:21" x14ac:dyDescent="0.25">
      <c r="L58">
        <f>10.7*K57</f>
        <v>8.4447539461467027</v>
      </c>
      <c r="M58">
        <f>L58/2.54</f>
        <v>3.3247062780105128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Gavett</dc:creator>
  <cp:lastModifiedBy>Stephen Gavett</cp:lastModifiedBy>
  <dcterms:created xsi:type="dcterms:W3CDTF">2013-02-12T20:51:58Z</dcterms:created>
  <dcterms:modified xsi:type="dcterms:W3CDTF">2016-08-23T11:42:04Z</dcterms:modified>
</cp:coreProperties>
</file>