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kodavan\Desktop\Science Hub data\"/>
    </mc:Choice>
  </mc:AlternateContent>
  <bookViews>
    <workbookView xWindow="0" yWindow="0" windowWidth="24000" windowHeight="8745"/>
  </bookViews>
  <sheets>
    <sheet name="CBC, BALF, Serum data" sheetId="1" r:id="rId1"/>
    <sheet name="Animal body weights table 1" sheetId="8" r:id="rId2"/>
    <sheet name="Pleythysmography data" sheetId="2" r:id="rId3"/>
    <sheet name="Serum Free Fatty acids" sheetId="3" r:id="rId4"/>
    <sheet name="Plasma noradrenaline" sheetId="4" r:id="rId5"/>
    <sheet name="Plasma adrenalin" sheetId="5" r:id="rId6"/>
    <sheet name="Plasma corticosterone" sheetId="6" r:id="rId7"/>
    <sheet name="glucose tolerance test -data" sheetId="7" r:id="rId8"/>
  </sheets>
  <externalReferences>
    <externalReference r:id="rId9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8" i="8" l="1"/>
  <c r="G58" i="8"/>
  <c r="E58" i="8"/>
  <c r="D58" i="8"/>
  <c r="H57" i="8"/>
  <c r="G57" i="8"/>
  <c r="E57" i="8"/>
  <c r="D57" i="8"/>
  <c r="H56" i="8"/>
  <c r="G56" i="8"/>
  <c r="E56" i="8"/>
  <c r="D56" i="8"/>
  <c r="H46" i="8"/>
  <c r="G46" i="8"/>
  <c r="E46" i="8"/>
  <c r="D46" i="8"/>
  <c r="H45" i="8"/>
  <c r="G45" i="8"/>
  <c r="E45" i="8"/>
  <c r="D45" i="8"/>
  <c r="H44" i="8"/>
  <c r="G44" i="8"/>
  <c r="E44" i="8"/>
  <c r="D44" i="8"/>
  <c r="H37" i="8"/>
  <c r="G37" i="8"/>
  <c r="E37" i="8"/>
  <c r="D37" i="8"/>
  <c r="H36" i="8"/>
  <c r="G36" i="8"/>
  <c r="E36" i="8"/>
  <c r="D36" i="8"/>
  <c r="H35" i="8"/>
  <c r="G35" i="8"/>
  <c r="E35" i="8"/>
  <c r="D35" i="8"/>
  <c r="H28" i="8"/>
  <c r="G28" i="8"/>
  <c r="E28" i="8"/>
  <c r="D28" i="8"/>
  <c r="H27" i="8"/>
  <c r="G27" i="8"/>
  <c r="E27" i="8"/>
  <c r="D27" i="8"/>
  <c r="H26" i="8"/>
  <c r="G26" i="8"/>
  <c r="E26" i="8"/>
  <c r="D26" i="8"/>
  <c r="H18" i="8"/>
  <c r="G18" i="8"/>
  <c r="E18" i="8"/>
  <c r="D18" i="8"/>
  <c r="H17" i="8"/>
  <c r="G17" i="8"/>
  <c r="E17" i="8"/>
  <c r="D17" i="8"/>
  <c r="H16" i="8"/>
  <c r="G16" i="8"/>
  <c r="E16" i="8"/>
  <c r="D16" i="8"/>
  <c r="O35" i="2" l="1"/>
  <c r="N35" i="2"/>
  <c r="M35" i="2"/>
  <c r="O34" i="2"/>
  <c r="N34" i="2"/>
  <c r="M34" i="2"/>
  <c r="O33" i="2"/>
  <c r="N33" i="2"/>
  <c r="M33" i="2"/>
  <c r="O32" i="2"/>
  <c r="N32" i="2"/>
  <c r="M32" i="2"/>
  <c r="O31" i="2"/>
  <c r="N31" i="2"/>
  <c r="M31" i="2"/>
  <c r="O30" i="2"/>
  <c r="N30" i="2"/>
  <c r="M30" i="2"/>
  <c r="O29" i="2"/>
  <c r="N29" i="2"/>
  <c r="M29" i="2"/>
  <c r="O28" i="2"/>
  <c r="N28" i="2"/>
  <c r="M28" i="2"/>
  <c r="O27" i="2"/>
  <c r="N27" i="2"/>
  <c r="M27" i="2"/>
  <c r="O26" i="2"/>
  <c r="N26" i="2"/>
  <c r="M26" i="2"/>
  <c r="O25" i="2"/>
  <c r="N25" i="2"/>
  <c r="M25" i="2"/>
  <c r="O24" i="2"/>
  <c r="N24" i="2"/>
  <c r="M24" i="2"/>
  <c r="O23" i="2"/>
  <c r="N23" i="2"/>
  <c r="M23" i="2"/>
  <c r="O22" i="2"/>
  <c r="N22" i="2"/>
  <c r="M22" i="2"/>
  <c r="O21" i="2"/>
  <c r="N21" i="2"/>
  <c r="M21" i="2"/>
  <c r="O20" i="2"/>
  <c r="N20" i="2"/>
  <c r="M20" i="2"/>
  <c r="M19" i="2"/>
  <c r="O18" i="2"/>
  <c r="N18" i="2"/>
  <c r="M18" i="2"/>
  <c r="O17" i="2"/>
  <c r="N17" i="2"/>
  <c r="M17" i="2"/>
  <c r="O15" i="2"/>
  <c r="N15" i="2"/>
  <c r="M15" i="2"/>
  <c r="O14" i="2"/>
  <c r="N14" i="2"/>
  <c r="M14" i="2"/>
  <c r="O13" i="2"/>
  <c r="N13" i="2"/>
  <c r="M13" i="2"/>
  <c r="O12" i="2"/>
  <c r="N12" i="2"/>
  <c r="M12" i="2"/>
  <c r="O10" i="2"/>
  <c r="N10" i="2"/>
  <c r="M10" i="2"/>
  <c r="O9" i="2"/>
  <c r="N9" i="2"/>
  <c r="M9" i="2"/>
  <c r="O8" i="2"/>
  <c r="N8" i="2"/>
  <c r="M8" i="2"/>
  <c r="O7" i="2"/>
  <c r="N7" i="2"/>
  <c r="M7" i="2"/>
  <c r="O6" i="2"/>
  <c r="N6" i="2"/>
  <c r="M6" i="2"/>
  <c r="O5" i="2"/>
  <c r="N5" i="2"/>
  <c r="M5" i="2"/>
  <c r="O4" i="2"/>
  <c r="N4" i="2"/>
  <c r="M4" i="2"/>
  <c r="C35" i="2"/>
  <c r="B35" i="2"/>
  <c r="A35" i="2"/>
  <c r="C34" i="2"/>
  <c r="B34" i="2"/>
  <c r="A34" i="2"/>
  <c r="C33" i="2"/>
  <c r="B33" i="2"/>
  <c r="A33" i="2"/>
  <c r="C32" i="2"/>
  <c r="B32" i="2"/>
  <c r="A32" i="2"/>
  <c r="C31" i="2"/>
  <c r="B31" i="2"/>
  <c r="A31" i="2"/>
  <c r="C30" i="2"/>
  <c r="B30" i="2"/>
  <c r="A30" i="2"/>
  <c r="C29" i="2"/>
  <c r="B29" i="2"/>
  <c r="A29" i="2"/>
  <c r="C28" i="2"/>
  <c r="B28" i="2"/>
  <c r="A28" i="2"/>
  <c r="C27" i="2"/>
  <c r="B27" i="2"/>
  <c r="A27" i="2"/>
  <c r="C26" i="2"/>
  <c r="B26" i="2"/>
  <c r="A26" i="2"/>
  <c r="C25" i="2"/>
  <c r="B25" i="2"/>
  <c r="A25" i="2"/>
  <c r="C24" i="2"/>
  <c r="B24" i="2"/>
  <c r="A24" i="2"/>
  <c r="C23" i="2"/>
  <c r="B23" i="2"/>
  <c r="A23" i="2"/>
  <c r="C22" i="2"/>
  <c r="B22" i="2"/>
  <c r="A22" i="2"/>
  <c r="C21" i="2"/>
  <c r="B21" i="2"/>
  <c r="A21" i="2"/>
  <c r="C20" i="2"/>
  <c r="B20" i="2"/>
  <c r="A20" i="2"/>
  <c r="C19" i="2"/>
  <c r="B19" i="2"/>
  <c r="A19" i="2"/>
  <c r="C18" i="2"/>
  <c r="B18" i="2"/>
  <c r="A18" i="2"/>
  <c r="C17" i="2"/>
  <c r="B17" i="2"/>
  <c r="A17" i="2"/>
  <c r="C16" i="2"/>
  <c r="B16" i="2"/>
  <c r="A16" i="2"/>
  <c r="C15" i="2"/>
  <c r="B15" i="2"/>
  <c r="A15" i="2"/>
  <c r="C14" i="2"/>
  <c r="B14" i="2"/>
  <c r="A14" i="2"/>
  <c r="C13" i="2"/>
  <c r="B13" i="2"/>
  <c r="A13" i="2"/>
  <c r="C12" i="2"/>
  <c r="B12" i="2"/>
  <c r="A12" i="2"/>
  <c r="C11" i="2"/>
  <c r="B11" i="2"/>
  <c r="A11" i="2"/>
  <c r="C10" i="2"/>
  <c r="B10" i="2"/>
  <c r="A10" i="2"/>
  <c r="C9" i="2"/>
  <c r="B9" i="2"/>
  <c r="A9" i="2"/>
  <c r="C8" i="2"/>
  <c r="B8" i="2"/>
  <c r="A8" i="2"/>
  <c r="C7" i="2"/>
  <c r="B7" i="2"/>
  <c r="A7" i="2"/>
  <c r="C6" i="2"/>
  <c r="B6" i="2"/>
  <c r="A6" i="2"/>
  <c r="C5" i="2"/>
  <c r="B5" i="2"/>
  <c r="A5" i="2"/>
  <c r="C4" i="2"/>
  <c r="B4" i="2"/>
  <c r="A4" i="2"/>
  <c r="F2" i="2"/>
  <c r="E2" i="2"/>
  <c r="D2" i="2"/>
</calcChain>
</file>

<file path=xl/sharedStrings.xml><?xml version="1.0" encoding="utf-8"?>
<sst xmlns="http://schemas.openxmlformats.org/spreadsheetml/2006/main" count="1509" uniqueCount="256">
  <si>
    <t>WKYAdrenal-DM2014</t>
  </si>
  <si>
    <t>Sept-Oct 2014</t>
  </si>
  <si>
    <t>Exposure</t>
  </si>
  <si>
    <t xml:space="preserve">Exposure </t>
  </si>
  <si>
    <t>Time</t>
  </si>
  <si>
    <t>Kill</t>
  </si>
  <si>
    <t>BWt.</t>
  </si>
  <si>
    <t>Total</t>
  </si>
  <si>
    <t>Animal #</t>
  </si>
  <si>
    <t>Strain</t>
  </si>
  <si>
    <t>Surgery</t>
  </si>
  <si>
    <t>Water</t>
  </si>
  <si>
    <t>GTT</t>
  </si>
  <si>
    <t>Treatment</t>
  </si>
  <si>
    <t>Dose</t>
  </si>
  <si>
    <t>Duration</t>
  </si>
  <si>
    <t>Date(s)</t>
  </si>
  <si>
    <t>Date</t>
  </si>
  <si>
    <t>at Kill</t>
  </si>
  <si>
    <t>AM/mL</t>
  </si>
  <si>
    <t>Neutro/mL</t>
  </si>
  <si>
    <t>EOS/mL</t>
  </si>
  <si>
    <t>LDH U/l</t>
  </si>
  <si>
    <t>MIA ug/ml</t>
  </si>
  <si>
    <t>PROTEIN ug/ml</t>
  </si>
  <si>
    <t>CHOL mg/dl</t>
  </si>
  <si>
    <t>TRIG mg/dl</t>
  </si>
  <si>
    <t>WKY</t>
  </si>
  <si>
    <t>SHAM</t>
  </si>
  <si>
    <t>Regular</t>
  </si>
  <si>
    <t>Yes</t>
  </si>
  <si>
    <t>Air</t>
  </si>
  <si>
    <t>0.0ppm</t>
  </si>
  <si>
    <t>6hr/d x 2d</t>
  </si>
  <si>
    <t>0hr</t>
  </si>
  <si>
    <t>9/30-10/1/2014</t>
  </si>
  <si>
    <t>10/1-2/2014</t>
  </si>
  <si>
    <t>6hr/d x 1d</t>
  </si>
  <si>
    <t>DEMED</t>
  </si>
  <si>
    <t>Found DIC on 09-26-2014</t>
  </si>
  <si>
    <t>ADREX</t>
  </si>
  <si>
    <t>Saline</t>
  </si>
  <si>
    <t>Ozone</t>
  </si>
  <si>
    <t>1.0ppm</t>
  </si>
  <si>
    <r>
      <t>WBC x 10</t>
    </r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/ml</t>
    </r>
  </si>
  <si>
    <r>
      <t>Platelets x 10</t>
    </r>
    <r>
      <rPr>
        <vertAlign val="superscript"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>/mL</t>
    </r>
  </si>
  <si>
    <t>BALF</t>
  </si>
  <si>
    <t>Buxco</t>
  </si>
  <si>
    <t>Cage</t>
  </si>
  <si>
    <t>Number</t>
  </si>
  <si>
    <t>9/3014 AM</t>
  </si>
  <si>
    <t>9/30/14 PM</t>
  </si>
  <si>
    <t>10/1/14 AM</t>
  </si>
  <si>
    <t>PenH</t>
  </si>
  <si>
    <t>MV/BW*100</t>
  </si>
  <si>
    <t>Day 1 AM</t>
  </si>
  <si>
    <t>Day 1 PM</t>
  </si>
  <si>
    <t>Day 2 AM</t>
  </si>
  <si>
    <t>9/30 AM</t>
  </si>
  <si>
    <t>9/30 PM</t>
  </si>
  <si>
    <t>10/1 AM</t>
  </si>
  <si>
    <t>Minune Volume mL/min</t>
  </si>
  <si>
    <t>Body Weight -g</t>
  </si>
  <si>
    <t>SERUM</t>
  </si>
  <si>
    <t>10-1,10-2,10-8 &amp; 10-9-14</t>
  </si>
  <si>
    <t>SAMPLE #</t>
  </si>
  <si>
    <t>FFA uM</t>
  </si>
  <si>
    <t>No Sample</t>
  </si>
  <si>
    <t>16**</t>
  </si>
  <si>
    <t>21*</t>
  </si>
  <si>
    <t>26*</t>
  </si>
  <si>
    <t>28**</t>
  </si>
  <si>
    <t>34*</t>
  </si>
  <si>
    <t>38*</t>
  </si>
  <si>
    <t>40*</t>
  </si>
  <si>
    <t>52*</t>
  </si>
  <si>
    <t>53*</t>
  </si>
  <si>
    <t>54*</t>
  </si>
  <si>
    <t>56**</t>
  </si>
  <si>
    <t>59**</t>
  </si>
  <si>
    <t>63*</t>
  </si>
  <si>
    <t>* Slightly Hemplyzed</t>
  </si>
  <si>
    <t>** Hemolyzed</t>
  </si>
  <si>
    <t>Free fatty acids</t>
  </si>
  <si>
    <t>STRAIN</t>
  </si>
  <si>
    <t>SURGERY</t>
  </si>
  <si>
    <t>pg/mL</t>
  </si>
  <si>
    <t>Plasma norepinephrine (nor adrenaline)</t>
  </si>
  <si>
    <t>Days of exposure</t>
  </si>
  <si>
    <t>Day-1-0hr</t>
  </si>
  <si>
    <t>Animal</t>
  </si>
  <si>
    <t>(pg/mL)</t>
  </si>
  <si>
    <t>Un005</t>
  </si>
  <si>
    <t>Un006</t>
  </si>
  <si>
    <t>Un007</t>
  </si>
  <si>
    <t>Un008</t>
  </si>
  <si>
    <t>Un015</t>
  </si>
  <si>
    <t>Un016</t>
  </si>
  <si>
    <t>Un017</t>
  </si>
  <si>
    <t>Un018</t>
  </si>
  <si>
    <t>Un019</t>
  </si>
  <si>
    <t>Un020</t>
  </si>
  <si>
    <t>Un027</t>
  </si>
  <si>
    <t>Un028</t>
  </si>
  <si>
    <t>Un029</t>
  </si>
  <si>
    <t>Un030</t>
  </si>
  <si>
    <t>Un031</t>
  </si>
  <si>
    <t>Un032</t>
  </si>
  <si>
    <t>Un037</t>
  </si>
  <si>
    <t>Un038</t>
  </si>
  <si>
    <t>Un039</t>
  </si>
  <si>
    <t>Un040</t>
  </si>
  <si>
    <t>Un047</t>
  </si>
  <si>
    <t>Un048</t>
  </si>
  <si>
    <t>Un049</t>
  </si>
  <si>
    <t>Un050</t>
  </si>
  <si>
    <t>Un051</t>
  </si>
  <si>
    <t>Un052</t>
  </si>
  <si>
    <t>Un059</t>
  </si>
  <si>
    <t>Un060</t>
  </si>
  <si>
    <t>Un061</t>
  </si>
  <si>
    <t>Un062</t>
  </si>
  <si>
    <t>Un063</t>
  </si>
  <si>
    <t>Un064</t>
  </si>
  <si>
    <t>Day 2-0hr</t>
  </si>
  <si>
    <t>Un001</t>
  </si>
  <si>
    <t>Un002</t>
  </si>
  <si>
    <t>Un003</t>
  </si>
  <si>
    <t>Un004</t>
  </si>
  <si>
    <t>Un009</t>
  </si>
  <si>
    <t>Un010</t>
  </si>
  <si>
    <t>Un011</t>
  </si>
  <si>
    <t>Un012</t>
  </si>
  <si>
    <t>Un013</t>
  </si>
  <si>
    <t>Un014</t>
  </si>
  <si>
    <t>Un021</t>
  </si>
  <si>
    <t>Un022</t>
  </si>
  <si>
    <t>Un023</t>
  </si>
  <si>
    <t>Un024</t>
  </si>
  <si>
    <t>Un025</t>
  </si>
  <si>
    <t>Un026</t>
  </si>
  <si>
    <t>Un033</t>
  </si>
  <si>
    <t>Un034</t>
  </si>
  <si>
    <t>Un035</t>
  </si>
  <si>
    <t>Un036</t>
  </si>
  <si>
    <t>Un041</t>
  </si>
  <si>
    <t>Un042</t>
  </si>
  <si>
    <t>Un043</t>
  </si>
  <si>
    <t>Un044</t>
  </si>
  <si>
    <t>Un045</t>
  </si>
  <si>
    <t>Un046</t>
  </si>
  <si>
    <t>Un053</t>
  </si>
  <si>
    <t>Un054</t>
  </si>
  <si>
    <t>Un055</t>
  </si>
  <si>
    <t>Un056</t>
  </si>
  <si>
    <t>Un057</t>
  </si>
  <si>
    <t>Un058</t>
  </si>
  <si>
    <t>Epinephrine/adrenalin</t>
  </si>
  <si>
    <t>Animal#</t>
  </si>
  <si>
    <t xml:space="preserve"> </t>
  </si>
  <si>
    <t>STUDY: WKYAdrenal-DM2014</t>
  </si>
  <si>
    <t>DAY ONE</t>
  </si>
  <si>
    <t>Corticosterone (pg/mL)</t>
  </si>
  <si>
    <t>SHAM Regular Air</t>
  </si>
  <si>
    <t>DEMED Regular Air</t>
  </si>
  <si>
    <t>ADREX Saline Air</t>
  </si>
  <si>
    <t>SHAM Regular Ozone</t>
  </si>
  <si>
    <t>DEMED Regular Ozone</t>
  </si>
  <si>
    <t>ADREX Saline Ozone</t>
  </si>
  <si>
    <t>DAY TWO</t>
  </si>
  <si>
    <t>Glucose tolerance testing data</t>
  </si>
  <si>
    <t>Data collected immediately day 1 following ozone exposure for rats assigned for 2-day exposure</t>
  </si>
  <si>
    <t>SHAM-AIR</t>
  </si>
  <si>
    <t>DEMED- AIR</t>
  </si>
  <si>
    <t>ADREX-AIR</t>
  </si>
  <si>
    <t>SHAM-OZONE</t>
  </si>
  <si>
    <t xml:space="preserve">DEMED-OZONE </t>
  </si>
  <si>
    <t>ADREX-OZONE</t>
  </si>
  <si>
    <t>Timepoint, min of glucose measurement in blood</t>
  </si>
  <si>
    <t>SHAM-Air=surgery control exposued to air</t>
  </si>
  <si>
    <t>DEMED-Air=rats with adrenal demedullation exposed to air</t>
  </si>
  <si>
    <t>ADREX-Air-rats with adrenalectomy exposed to air</t>
  </si>
  <si>
    <t>DEMED-ozone=rats with adrenal demedullation exposed to ozone</t>
  </si>
  <si>
    <t>SHAM-ozone=surgery control exposued to ozone</t>
  </si>
  <si>
    <t>ADREX-ozone=rats with adrenalectomy exposed to ozone</t>
  </si>
  <si>
    <t>All glucose measurements are in mg/dL</t>
  </si>
  <si>
    <t>cells/mL</t>
  </si>
  <si>
    <t>BALF=bronchoalveolar lavage fluid</t>
  </si>
  <si>
    <t>LDH=lactate dehydrogenase activity</t>
  </si>
  <si>
    <t>MIA=microalbumin</t>
  </si>
  <si>
    <t>CHOL=cholesterol</t>
  </si>
  <si>
    <t>AM=alveolar macrophages</t>
  </si>
  <si>
    <t>Nutro=neutrophils</t>
  </si>
  <si>
    <t>EOS=eosinophils</t>
  </si>
  <si>
    <t>WBC=white blood cells</t>
  </si>
  <si>
    <t>Blood</t>
  </si>
  <si>
    <t>no sample</t>
  </si>
  <si>
    <t xml:space="preserve">Complete blood count, serum lipids and bronchoalveolar lavage fluid data </t>
  </si>
  <si>
    <t>prior to Surgery</t>
  </si>
  <si>
    <t>Sham</t>
  </si>
  <si>
    <t>Demed</t>
  </si>
  <si>
    <t>Adrex</t>
  </si>
  <si>
    <t xml:space="preserve">Average </t>
  </si>
  <si>
    <t>Standerror</t>
  </si>
  <si>
    <t>prior to exposure -D1</t>
  </si>
  <si>
    <t>After Exposure-D1</t>
  </si>
  <si>
    <t>Prior to Day 2</t>
  </si>
  <si>
    <t>After Day 2</t>
  </si>
  <si>
    <t>Prior to surgery</t>
  </si>
  <si>
    <t>Prior to Day 1 exposure</t>
  </si>
  <si>
    <t>After day 1 exposure</t>
  </si>
  <si>
    <t>Prior to Day 2 exposure</t>
  </si>
  <si>
    <t>After Day 2 exposure</t>
  </si>
  <si>
    <t>Body weights (g)</t>
  </si>
  <si>
    <t>Prior to</t>
  </si>
  <si>
    <t xml:space="preserve">Prior to </t>
  </si>
  <si>
    <t xml:space="preserve">After </t>
  </si>
  <si>
    <t xml:space="preserve"> Day 1 exposure</t>
  </si>
  <si>
    <t>Day 1 exposure</t>
  </si>
  <si>
    <t>Day 2 exposure</t>
  </si>
  <si>
    <t xml:space="preserve">Day 2 exposure </t>
  </si>
  <si>
    <t>Group</t>
  </si>
  <si>
    <t xml:space="preserve">321.3± 31.6 </t>
  </si>
  <si>
    <t>317.5± 17.6</t>
  </si>
  <si>
    <t>322.4±38.5</t>
  </si>
  <si>
    <t>319.75±13.3</t>
  </si>
  <si>
    <t>313.8±30.8</t>
  </si>
  <si>
    <t>306.5±15.0</t>
  </si>
  <si>
    <t>323.75±29.7</t>
  </si>
  <si>
    <t>312.6±24.9</t>
  </si>
  <si>
    <t>309.3± 25.9</t>
  </si>
  <si>
    <t>299.0±15.4</t>
  </si>
  <si>
    <t>318.0± 15.7</t>
  </si>
  <si>
    <t>320.5± 17.4</t>
  </si>
  <si>
    <t>318.8±14.1</t>
  </si>
  <si>
    <t>326.83±14.5</t>
  </si>
  <si>
    <t>309.8±11.9</t>
  </si>
  <si>
    <t>312.5±9.4</t>
  </si>
  <si>
    <t>317.6±14.3</t>
  </si>
  <si>
    <t>316.2±16.7</t>
  </si>
  <si>
    <t>305.2±13.2</t>
  </si>
  <si>
    <t>305.3±11.7</t>
  </si>
  <si>
    <t>320.7± 14.7</t>
  </si>
  <si>
    <t>321.3± 18.0</t>
  </si>
  <si>
    <t>304.8±15.9</t>
  </si>
  <si>
    <t>299.0±15.7</t>
  </si>
  <si>
    <t>292.0±13.3</t>
  </si>
  <si>
    <t>291.6± 9.3</t>
  </si>
  <si>
    <t>296.75±13.2</t>
  </si>
  <si>
    <t>296.3±14.1</t>
  </si>
  <si>
    <t>290.6±11.0</t>
  </si>
  <si>
    <t>281.2±9.4</t>
  </si>
  <si>
    <t>WKYAdrenal-DM2014 Body weights</t>
  </si>
  <si>
    <t>poor signal?</t>
  </si>
  <si>
    <t>No reading</t>
  </si>
  <si>
    <t>Zero indicates below detectible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</si>
</sst>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0.000"/>
  </numFmts>
  <fonts count="16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11"/>
      <color rgb="FFFF0000"/>
      <name val="Calibri"/>
      <family val="2"/>
      <scheme val="minor"/>
    </font>
    <font>
      <b/>
      <u/>
      <sz val="14"/>
      <name val="Arial"/>
      <family val="2"/>
    </font>
    <font>
      <b/>
      <u/>
      <sz val="20"/>
      <color theme="1"/>
      <name val="Calibri"/>
      <family val="2"/>
      <scheme val="minor"/>
    </font>
    <font>
      <b/>
      <u/>
      <sz val="10"/>
      <name val="MS Sans Serif"/>
      <family val="2"/>
    </font>
    <font>
      <b/>
      <u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2" fillId="0" borderId="0" xfId="0" quotePrefix="1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quotePrefix="1" applyNumberFormat="1" applyFont="1"/>
    <xf numFmtId="0" fontId="0" fillId="0" borderId="0" xfId="0" applyBorder="1" applyAlignment="1">
      <alignment horizontal="center"/>
    </xf>
    <xf numFmtId="0" fontId="4" fillId="0" borderId="0" xfId="0" quotePrefix="1" applyNumberFormat="1" applyFont="1"/>
    <xf numFmtId="165" fontId="4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quotePrefix="1" applyNumberFormat="1"/>
    <xf numFmtId="0" fontId="6" fillId="0" borderId="0" xfId="0" applyFont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4" fontId="0" fillId="2" borderId="0" xfId="0" applyNumberForma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4" fontId="0" fillId="2" borderId="0" xfId="0" applyNumberForma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/>
    <xf numFmtId="0" fontId="0" fillId="0" borderId="2" xfId="0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2" borderId="0" xfId="0" applyFill="1"/>
    <xf numFmtId="0" fontId="0" fillId="2" borderId="1" xfId="0" applyFill="1" applyBorder="1"/>
    <xf numFmtId="0" fontId="0" fillId="2" borderId="0" xfId="0" applyFill="1" applyBorder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quotePrefix="1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0" fillId="0" borderId="1" xfId="0" applyFont="1" applyBorder="1"/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0" fillId="0" borderId="3" xfId="0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3" fillId="0" borderId="0" xfId="0" applyFont="1"/>
    <xf numFmtId="0" fontId="0" fillId="0" borderId="8" xfId="0" applyFill="1" applyBorder="1"/>
    <xf numFmtId="0" fontId="14" fillId="0" borderId="8" xfId="0" applyFont="1" applyBorder="1"/>
    <xf numFmtId="0" fontId="0" fillId="0" borderId="8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1" fontId="0" fillId="9" borderId="8" xfId="0" applyNumberFormat="1" applyFill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3" fillId="0" borderId="8" xfId="0" applyNumberFormat="1" applyFont="1" applyBorder="1" applyAlignment="1">
      <alignment horizontal="left"/>
    </xf>
    <xf numFmtId="1" fontId="0" fillId="0" borderId="9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3" fillId="0" borderId="15" xfId="0" applyNumberFormat="1" applyFont="1" applyBorder="1" applyAlignment="1">
      <alignment horizontal="left"/>
    </xf>
    <xf numFmtId="1" fontId="0" fillId="0" borderId="16" xfId="0" applyNumberFormat="1" applyBorder="1" applyAlignment="1">
      <alignment horizontal="center"/>
    </xf>
    <xf numFmtId="1" fontId="0" fillId="9" borderId="14" xfId="0" applyNumberFormat="1" applyFill="1" applyBorder="1" applyAlignment="1">
      <alignment horizontal="center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0" fontId="5" fillId="0" borderId="22" xfId="0" applyFont="1" applyBorder="1"/>
    <xf numFmtId="0" fontId="5" fillId="0" borderId="22" xfId="0" applyFont="1" applyBorder="1" applyAlignment="1">
      <alignment horizontal="center" wrapText="1"/>
    </xf>
    <xf numFmtId="0" fontId="5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1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kodavan/Desktop/Desinia%20Johnson/2014-%20studies/WKY-adrenal/Data/Buxco/WKYAdrenal-DM2014%20Buxco%20Summa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"/>
      <sheetName val="TV"/>
      <sheetName val="MV"/>
      <sheetName val="MV-uk"/>
      <sheetName val="Sheet4"/>
      <sheetName val="TI"/>
      <sheetName val="TE"/>
      <sheetName val="PIF"/>
      <sheetName val="PEF"/>
      <sheetName val="RT"/>
      <sheetName val="PenH"/>
      <sheetName val="PAU"/>
      <sheetName val="Sheet2"/>
      <sheetName val="PenH-UK"/>
      <sheetName val="Temp data"/>
      <sheetName val="Standard Setup"/>
      <sheetName val="Comments"/>
      <sheetName val="Group Info"/>
      <sheetName val="Sheet1 (2)"/>
      <sheetName val="Sheet3"/>
      <sheetName val="Sheet1"/>
    </sheetNames>
    <sheetDataSet>
      <sheetData sheetId="0">
        <row r="2">
          <cell r="D2" t="str">
            <v>Day 1 AM</v>
          </cell>
          <cell r="E2" t="str">
            <v>Day 1 PM</v>
          </cell>
          <cell r="F2" t="str">
            <v>Day 2 AM</v>
          </cell>
        </row>
        <row r="4">
          <cell r="A4" t="str">
            <v>WKY</v>
          </cell>
          <cell r="C4" t="str">
            <v>SHAM Regular Air</v>
          </cell>
        </row>
        <row r="5">
          <cell r="A5" t="str">
            <v>WKY</v>
          </cell>
          <cell r="C5" t="str">
            <v>SHAM Regular Air</v>
          </cell>
        </row>
        <row r="6">
          <cell r="A6" t="str">
            <v>WKY</v>
          </cell>
          <cell r="C6" t="str">
            <v>SHAM Regular Air</v>
          </cell>
        </row>
        <row r="7">
          <cell r="A7" t="str">
            <v>WKY</v>
          </cell>
          <cell r="C7" t="str">
            <v>DEMED Regular Air</v>
          </cell>
        </row>
        <row r="8">
          <cell r="A8" t="str">
            <v>WKY</v>
          </cell>
          <cell r="C8" t="str">
            <v>DEMED Regular Air</v>
          </cell>
        </row>
        <row r="9">
          <cell r="A9" t="str">
            <v>WKY</v>
          </cell>
          <cell r="C9" t="str">
            <v>DEMED Regular Air</v>
          </cell>
        </row>
        <row r="10">
          <cell r="A10" t="str">
            <v>WKY</v>
          </cell>
          <cell r="C10" t="str">
            <v>DEMED Regular Air</v>
          </cell>
        </row>
        <row r="11">
          <cell r="A11" t="str">
            <v>WKY</v>
          </cell>
          <cell r="C11" t="str">
            <v>DEMED Regular Air</v>
          </cell>
        </row>
        <row r="12">
          <cell r="A12" t="str">
            <v>WKY</v>
          </cell>
          <cell r="C12" t="str">
            <v>DEMED Regular Air</v>
          </cell>
        </row>
        <row r="13">
          <cell r="A13" t="str">
            <v>WKY</v>
          </cell>
          <cell r="C13" t="str">
            <v>ADREX Saline Air</v>
          </cell>
        </row>
        <row r="14">
          <cell r="A14" t="str">
            <v>WKY</v>
          </cell>
          <cell r="C14" t="str">
            <v>ADREX Saline Air</v>
          </cell>
        </row>
        <row r="15">
          <cell r="A15" t="str">
            <v>WKY</v>
          </cell>
          <cell r="C15" t="str">
            <v>ADREX Saline Air</v>
          </cell>
        </row>
        <row r="16">
          <cell r="A16" t="str">
            <v>WKY</v>
          </cell>
          <cell r="C16" t="str">
            <v>ADREX Saline Air</v>
          </cell>
        </row>
        <row r="17">
          <cell r="A17" t="str">
            <v>WKY</v>
          </cell>
          <cell r="C17" t="str">
            <v>ADREX Saline Air</v>
          </cell>
        </row>
        <row r="18">
          <cell r="A18" t="str">
            <v>WKY</v>
          </cell>
          <cell r="C18" t="str">
            <v>ADREX Saline Air</v>
          </cell>
        </row>
        <row r="19">
          <cell r="A19" t="str">
            <v>WKY</v>
          </cell>
          <cell r="C19" t="str">
            <v>SHAM Regular Ozone</v>
          </cell>
        </row>
        <row r="20">
          <cell r="A20" t="str">
            <v>WKY</v>
          </cell>
          <cell r="C20" t="str">
            <v>SHAM Regular Ozone</v>
          </cell>
        </row>
        <row r="21">
          <cell r="A21" t="str">
            <v>WKY</v>
          </cell>
          <cell r="C21" t="str">
            <v>SHAM Regular Ozone</v>
          </cell>
        </row>
        <row r="22">
          <cell r="A22" t="str">
            <v>WKY</v>
          </cell>
          <cell r="C22" t="str">
            <v>SHAM Regular Ozone</v>
          </cell>
        </row>
        <row r="23">
          <cell r="A23" t="str">
            <v>WKY</v>
          </cell>
          <cell r="C23" t="str">
            <v>DEMED Regular Ozone</v>
          </cell>
        </row>
        <row r="24">
          <cell r="A24" t="str">
            <v>WKY</v>
          </cell>
          <cell r="C24" t="str">
            <v>DEMED Regular Ozone</v>
          </cell>
        </row>
        <row r="25">
          <cell r="A25" t="str">
            <v>WKY</v>
          </cell>
          <cell r="C25" t="str">
            <v>DEMED Regular Ozone</v>
          </cell>
        </row>
        <row r="26">
          <cell r="A26" t="str">
            <v>WKY</v>
          </cell>
          <cell r="C26" t="str">
            <v>DEMED Regular Ozone</v>
          </cell>
        </row>
        <row r="27">
          <cell r="A27" t="str">
            <v>WKY</v>
          </cell>
          <cell r="C27" t="str">
            <v>DEMED Regular Ozone</v>
          </cell>
        </row>
        <row r="28">
          <cell r="A28" t="str">
            <v>WKY</v>
          </cell>
          <cell r="C28" t="str">
            <v>DEMED Regular Ozone</v>
          </cell>
        </row>
        <row r="29">
          <cell r="A29" t="str">
            <v>WKY</v>
          </cell>
          <cell r="C29" t="str">
            <v>ADREX Saline Ozone</v>
          </cell>
        </row>
        <row r="30">
          <cell r="A30" t="str">
            <v>WKY</v>
          </cell>
          <cell r="C30" t="str">
            <v>ADREX Saline Ozone</v>
          </cell>
        </row>
        <row r="31">
          <cell r="A31" t="str">
            <v>WKY</v>
          </cell>
          <cell r="C31" t="str">
            <v>ADREX Saline Ozone</v>
          </cell>
        </row>
        <row r="32">
          <cell r="A32" t="str">
            <v>WKY</v>
          </cell>
          <cell r="C32" t="str">
            <v>ADREX Saline Ozone</v>
          </cell>
        </row>
        <row r="33">
          <cell r="A33" t="str">
            <v>WKY</v>
          </cell>
          <cell r="C33" t="str">
            <v>ADREX Saline Ozone</v>
          </cell>
        </row>
        <row r="34">
          <cell r="A34" t="str">
            <v>WKY</v>
          </cell>
          <cell r="C34" t="str">
            <v>ADREX Saline Ozone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B4">
            <v>2</v>
          </cell>
        </row>
      </sheetData>
      <sheetData sheetId="10">
        <row r="4">
          <cell r="B4">
            <v>2</v>
          </cell>
        </row>
        <row r="5">
          <cell r="B5">
            <v>3</v>
          </cell>
        </row>
        <row r="6">
          <cell r="B6">
            <v>4</v>
          </cell>
        </row>
        <row r="7">
          <cell r="B7">
            <v>9</v>
          </cell>
        </row>
        <row r="8">
          <cell r="B8">
            <v>10</v>
          </cell>
        </row>
        <row r="9">
          <cell r="B9">
            <v>11</v>
          </cell>
        </row>
        <row r="10">
          <cell r="B10">
            <v>12</v>
          </cell>
        </row>
        <row r="11">
          <cell r="B11">
            <v>13</v>
          </cell>
        </row>
        <row r="12">
          <cell r="B12">
            <v>14</v>
          </cell>
        </row>
        <row r="13">
          <cell r="B13">
            <v>21</v>
          </cell>
        </row>
        <row r="14">
          <cell r="B14">
            <v>22</v>
          </cell>
        </row>
        <row r="15">
          <cell r="B15">
            <v>23</v>
          </cell>
        </row>
        <row r="16">
          <cell r="B16">
            <v>24</v>
          </cell>
        </row>
        <row r="17">
          <cell r="B17">
            <v>25</v>
          </cell>
        </row>
        <row r="18">
          <cell r="B18">
            <v>26</v>
          </cell>
        </row>
        <row r="19">
          <cell r="B19">
            <v>33</v>
          </cell>
        </row>
        <row r="20">
          <cell r="B20">
            <v>34</v>
          </cell>
        </row>
        <row r="21">
          <cell r="B21">
            <v>35</v>
          </cell>
        </row>
        <row r="22">
          <cell r="B22">
            <v>36</v>
          </cell>
        </row>
        <row r="23">
          <cell r="B23">
            <v>41</v>
          </cell>
        </row>
        <row r="24">
          <cell r="B24">
            <v>42</v>
          </cell>
        </row>
        <row r="25">
          <cell r="B25">
            <v>43</v>
          </cell>
        </row>
        <row r="26">
          <cell r="B26">
            <v>44</v>
          </cell>
        </row>
        <row r="27">
          <cell r="B27">
            <v>45</v>
          </cell>
        </row>
        <row r="28">
          <cell r="B28">
            <v>46</v>
          </cell>
        </row>
        <row r="29">
          <cell r="B29">
            <v>53</v>
          </cell>
        </row>
        <row r="30">
          <cell r="B30">
            <v>54</v>
          </cell>
        </row>
        <row r="31">
          <cell r="B31">
            <v>55</v>
          </cell>
        </row>
        <row r="32">
          <cell r="B32">
            <v>56</v>
          </cell>
        </row>
        <row r="33">
          <cell r="B33">
            <v>57</v>
          </cell>
        </row>
        <row r="34">
          <cell r="B34">
            <v>58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4">
          <cell r="S4">
            <v>8.5134973050689428E-2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3"/>
  <sheetViews>
    <sheetView tabSelected="1" workbookViewId="0">
      <selection activeCell="J73" sqref="J73"/>
    </sheetView>
  </sheetViews>
  <sheetFormatPr defaultRowHeight="15" x14ac:dyDescent="0.25"/>
  <cols>
    <col min="10" max="10" width="13.85546875" customWidth="1"/>
    <col min="11" max="11" width="10.7109375" style="1" bestFit="1" customWidth="1"/>
  </cols>
  <sheetData>
    <row r="1" spans="1:23" ht="18" x14ac:dyDescent="0.25">
      <c r="A1" s="51" t="s">
        <v>160</v>
      </c>
      <c r="H1" t="s">
        <v>1</v>
      </c>
      <c r="T1" t="s">
        <v>189</v>
      </c>
    </row>
    <row r="2" spans="1:23" ht="18.75" x14ac:dyDescent="0.3">
      <c r="A2" s="75" t="s">
        <v>197</v>
      </c>
      <c r="K2" s="1" t="s">
        <v>159</v>
      </c>
      <c r="M2" t="s">
        <v>187</v>
      </c>
      <c r="Q2" t="s">
        <v>194</v>
      </c>
      <c r="S2" t="s">
        <v>188</v>
      </c>
      <c r="U2" t="s">
        <v>190</v>
      </c>
      <c r="W2" t="s">
        <v>191</v>
      </c>
    </row>
    <row r="3" spans="1:23" x14ac:dyDescent="0.25">
      <c r="F3" t="s">
        <v>2</v>
      </c>
      <c r="G3" t="s">
        <v>2</v>
      </c>
      <c r="H3" t="s">
        <v>3</v>
      </c>
      <c r="I3" t="s">
        <v>4</v>
      </c>
      <c r="J3" t="s">
        <v>2</v>
      </c>
      <c r="K3" s="1" t="s">
        <v>5</v>
      </c>
      <c r="L3" t="s">
        <v>6</v>
      </c>
      <c r="M3" t="s">
        <v>7</v>
      </c>
      <c r="P3" t="s">
        <v>193</v>
      </c>
      <c r="R3" t="s">
        <v>195</v>
      </c>
      <c r="S3" t="s">
        <v>46</v>
      </c>
      <c r="T3" t="s">
        <v>46</v>
      </c>
      <c r="U3" t="s">
        <v>46</v>
      </c>
      <c r="W3" t="s">
        <v>192</v>
      </c>
    </row>
    <row r="4" spans="1:23" ht="17.25" x14ac:dyDescent="0.25">
      <c r="A4" t="s">
        <v>8</v>
      </c>
      <c r="B4" t="s">
        <v>9</v>
      </c>
      <c r="C4" t="s">
        <v>10</v>
      </c>
      <c r="D4" t="s">
        <v>11</v>
      </c>
      <c r="E4" t="s">
        <v>12</v>
      </c>
      <c r="F4" t="s">
        <v>13</v>
      </c>
      <c r="G4" t="s">
        <v>14</v>
      </c>
      <c r="H4" t="s">
        <v>15</v>
      </c>
      <c r="I4" t="s">
        <v>5</v>
      </c>
      <c r="J4" t="s">
        <v>16</v>
      </c>
      <c r="K4" s="1" t="s">
        <v>17</v>
      </c>
      <c r="L4" t="s">
        <v>18</v>
      </c>
      <c r="M4" t="s">
        <v>186</v>
      </c>
      <c r="N4" t="s">
        <v>19</v>
      </c>
      <c r="O4" t="s">
        <v>20</v>
      </c>
      <c r="P4" t="s">
        <v>21</v>
      </c>
      <c r="Q4" t="s">
        <v>44</v>
      </c>
      <c r="R4" t="s">
        <v>45</v>
      </c>
      <c r="S4" t="s">
        <v>22</v>
      </c>
      <c r="T4" t="s">
        <v>23</v>
      </c>
      <c r="U4" t="s">
        <v>24</v>
      </c>
      <c r="V4" t="s">
        <v>25</v>
      </c>
      <c r="W4" t="s">
        <v>26</v>
      </c>
    </row>
    <row r="5" spans="1:23" x14ac:dyDescent="0.25">
      <c r="A5">
        <v>1</v>
      </c>
      <c r="B5" t="s">
        <v>27</v>
      </c>
      <c r="C5" t="s">
        <v>28</v>
      </c>
      <c r="D5" t="s">
        <v>29</v>
      </c>
      <c r="E5" t="s">
        <v>30</v>
      </c>
      <c r="F5" t="s">
        <v>31</v>
      </c>
      <c r="G5" t="s">
        <v>32</v>
      </c>
      <c r="H5" t="s">
        <v>33</v>
      </c>
      <c r="I5" t="s">
        <v>34</v>
      </c>
      <c r="J5" t="s">
        <v>35</v>
      </c>
      <c r="K5" s="1">
        <v>41913</v>
      </c>
      <c r="L5">
        <v>341</v>
      </c>
      <c r="M5">
        <v>47020</v>
      </c>
      <c r="N5">
        <v>37059.376947040495</v>
      </c>
      <c r="O5">
        <v>5859.1900311526479</v>
      </c>
      <c r="P5">
        <v>1611.2772585669779</v>
      </c>
      <c r="Q5">
        <v>4.2</v>
      </c>
      <c r="R5">
        <v>739</v>
      </c>
      <c r="S5">
        <v>27.824999999999999</v>
      </c>
      <c r="T5">
        <v>16.390999999999998</v>
      </c>
      <c r="U5">
        <v>84.159000000000006</v>
      </c>
      <c r="V5">
        <v>83.168999999999997</v>
      </c>
      <c r="W5">
        <v>34.162999999999997</v>
      </c>
    </row>
    <row r="6" spans="1:23" x14ac:dyDescent="0.25">
      <c r="A6">
        <v>2</v>
      </c>
      <c r="B6" t="s">
        <v>27</v>
      </c>
      <c r="C6" t="s">
        <v>28</v>
      </c>
      <c r="D6" t="s">
        <v>29</v>
      </c>
      <c r="E6" t="s">
        <v>30</v>
      </c>
      <c r="F6" t="s">
        <v>31</v>
      </c>
      <c r="G6" t="s">
        <v>32</v>
      </c>
      <c r="H6" t="s">
        <v>33</v>
      </c>
      <c r="I6" t="s">
        <v>34</v>
      </c>
      <c r="J6" t="s">
        <v>35</v>
      </c>
      <c r="K6" s="1">
        <v>41913</v>
      </c>
      <c r="L6">
        <v>313</v>
      </c>
      <c r="M6">
        <v>37010</v>
      </c>
      <c r="N6">
        <v>30209.969879518074</v>
      </c>
      <c r="O6">
        <v>3232.8012048192772</v>
      </c>
      <c r="P6">
        <v>445.90361445783134</v>
      </c>
      <c r="Q6">
        <v>3.2</v>
      </c>
      <c r="R6">
        <v>673</v>
      </c>
      <c r="S6">
        <v>44.859000000000002</v>
      </c>
      <c r="T6">
        <v>11.284000000000001</v>
      </c>
      <c r="U6">
        <v>75.686000000000007</v>
      </c>
      <c r="V6">
        <v>74.33</v>
      </c>
      <c r="W6">
        <v>28.766999999999999</v>
      </c>
    </row>
    <row r="7" spans="1:23" x14ac:dyDescent="0.25">
      <c r="A7">
        <v>3</v>
      </c>
      <c r="B7" t="s">
        <v>27</v>
      </c>
      <c r="C7" t="s">
        <v>28</v>
      </c>
      <c r="D7" t="s">
        <v>29</v>
      </c>
      <c r="E7" t="s">
        <v>30</v>
      </c>
      <c r="F7" t="s">
        <v>31</v>
      </c>
      <c r="G7" t="s">
        <v>32</v>
      </c>
      <c r="H7" t="s">
        <v>33</v>
      </c>
      <c r="I7" t="s">
        <v>34</v>
      </c>
      <c r="J7" t="s">
        <v>36</v>
      </c>
      <c r="K7" s="1">
        <v>41914</v>
      </c>
      <c r="L7">
        <v>305</v>
      </c>
      <c r="M7">
        <v>49560</v>
      </c>
      <c r="N7">
        <v>37695.63636363636</v>
      </c>
      <c r="O7">
        <v>6908.3636363636379</v>
      </c>
      <c r="P7">
        <v>2252.727272727273</v>
      </c>
      <c r="Q7">
        <v>4.7</v>
      </c>
      <c r="R7">
        <v>654</v>
      </c>
      <c r="S7">
        <v>45.317</v>
      </c>
      <c r="T7">
        <v>32.796999999999997</v>
      </c>
      <c r="U7">
        <v>139.596</v>
      </c>
      <c r="V7">
        <v>78.018000000000001</v>
      </c>
      <c r="W7">
        <v>22.751999999999999</v>
      </c>
    </row>
    <row r="8" spans="1:23" x14ac:dyDescent="0.25">
      <c r="A8">
        <v>4</v>
      </c>
      <c r="B8" t="s">
        <v>27</v>
      </c>
      <c r="C8" t="s">
        <v>28</v>
      </c>
      <c r="D8" t="s">
        <v>29</v>
      </c>
      <c r="E8" t="s">
        <v>30</v>
      </c>
      <c r="F8" t="s">
        <v>31</v>
      </c>
      <c r="G8" t="s">
        <v>32</v>
      </c>
      <c r="H8" t="s">
        <v>33</v>
      </c>
      <c r="I8" t="s">
        <v>34</v>
      </c>
      <c r="J8" t="s">
        <v>36</v>
      </c>
      <c r="K8" s="1">
        <v>41914</v>
      </c>
      <c r="L8">
        <v>278</v>
      </c>
      <c r="M8">
        <v>31000</v>
      </c>
      <c r="N8">
        <v>23002.89855072464</v>
      </c>
      <c r="O8">
        <v>4492.753623188406</v>
      </c>
      <c r="P8">
        <v>1257.9710144927535</v>
      </c>
      <c r="Q8">
        <v>5.4</v>
      </c>
      <c r="R8">
        <v>715</v>
      </c>
      <c r="S8">
        <v>47.405999999999999</v>
      </c>
      <c r="T8">
        <v>16.190999999999999</v>
      </c>
      <c r="U8">
        <v>72.141000000000005</v>
      </c>
      <c r="V8">
        <v>75.335999999999999</v>
      </c>
      <c r="W8">
        <v>22.347000000000001</v>
      </c>
    </row>
    <row r="9" spans="1:23" x14ac:dyDescent="0.25">
      <c r="A9">
        <v>5</v>
      </c>
      <c r="B9" t="s">
        <v>27</v>
      </c>
      <c r="C9" t="s">
        <v>28</v>
      </c>
      <c r="D9" t="s">
        <v>29</v>
      </c>
      <c r="E9" t="s">
        <v>30</v>
      </c>
      <c r="F9" t="s">
        <v>31</v>
      </c>
      <c r="G9" t="s">
        <v>32</v>
      </c>
      <c r="H9" t="s">
        <v>37</v>
      </c>
      <c r="I9" t="s">
        <v>34</v>
      </c>
      <c r="J9">
        <v>41920</v>
      </c>
      <c r="K9" s="1">
        <v>41920</v>
      </c>
      <c r="L9">
        <v>290</v>
      </c>
      <c r="M9">
        <v>67520</v>
      </c>
      <c r="N9">
        <v>53897.543859649129</v>
      </c>
      <c r="O9">
        <v>6515.0877192982452</v>
      </c>
      <c r="P9">
        <v>4145.9649122807014</v>
      </c>
      <c r="Q9">
        <v>6.8</v>
      </c>
      <c r="R9">
        <v>690</v>
      </c>
      <c r="S9">
        <v>43.079000000000001</v>
      </c>
      <c r="T9">
        <v>17.210999999999999</v>
      </c>
      <c r="U9">
        <v>92.558999999999997</v>
      </c>
      <c r="V9">
        <v>73.98</v>
      </c>
      <c r="W9">
        <v>26.547000000000001</v>
      </c>
    </row>
    <row r="10" spans="1:23" x14ac:dyDescent="0.25">
      <c r="A10">
        <v>6</v>
      </c>
      <c r="B10" t="s">
        <v>27</v>
      </c>
      <c r="C10" t="s">
        <v>28</v>
      </c>
      <c r="D10" t="s">
        <v>29</v>
      </c>
      <c r="E10" t="s">
        <v>30</v>
      </c>
      <c r="F10" t="s">
        <v>31</v>
      </c>
      <c r="G10" t="s">
        <v>32</v>
      </c>
      <c r="H10" t="s">
        <v>37</v>
      </c>
      <c r="I10" t="s">
        <v>34</v>
      </c>
      <c r="J10">
        <v>41920</v>
      </c>
      <c r="K10" s="1">
        <v>41920</v>
      </c>
      <c r="L10">
        <v>308</v>
      </c>
      <c r="M10">
        <v>42510</v>
      </c>
      <c r="N10">
        <v>35189.546827794562</v>
      </c>
      <c r="O10">
        <v>4109.7280966767376</v>
      </c>
      <c r="P10">
        <v>899.0030211480364</v>
      </c>
      <c r="Q10">
        <v>5.7</v>
      </c>
      <c r="R10">
        <v>770</v>
      </c>
      <c r="S10">
        <v>39.347999999999999</v>
      </c>
      <c r="T10">
        <v>19.457999999999998</v>
      </c>
      <c r="U10">
        <v>76.192999999999998</v>
      </c>
      <c r="V10">
        <v>80.156999999999996</v>
      </c>
      <c r="W10">
        <v>26.704000000000001</v>
      </c>
    </row>
    <row r="11" spans="1:23" x14ac:dyDescent="0.25">
      <c r="A11">
        <v>7</v>
      </c>
      <c r="B11" t="s">
        <v>27</v>
      </c>
      <c r="C11" t="s">
        <v>28</v>
      </c>
      <c r="D11" t="s">
        <v>29</v>
      </c>
      <c r="E11" t="s">
        <v>30</v>
      </c>
      <c r="F11" t="s">
        <v>31</v>
      </c>
      <c r="G11" t="s">
        <v>32</v>
      </c>
      <c r="H11" t="s">
        <v>37</v>
      </c>
      <c r="I11" t="s">
        <v>34</v>
      </c>
      <c r="J11">
        <v>41921</v>
      </c>
      <c r="K11" s="1">
        <v>41921</v>
      </c>
      <c r="L11">
        <v>322</v>
      </c>
      <c r="M11">
        <v>44110</v>
      </c>
      <c r="N11">
        <v>36162.252252252249</v>
      </c>
      <c r="O11">
        <v>4768.6486486486483</v>
      </c>
      <c r="P11">
        <v>264.92492492492494</v>
      </c>
      <c r="Q11">
        <v>5.2</v>
      </c>
      <c r="R11">
        <v>712</v>
      </c>
      <c r="S11">
        <v>37.356000000000002</v>
      </c>
      <c r="T11">
        <v>13.77</v>
      </c>
      <c r="U11">
        <v>83.915000000000006</v>
      </c>
      <c r="V11">
        <v>83.941999999999993</v>
      </c>
      <c r="W11">
        <v>30.79</v>
      </c>
    </row>
    <row r="12" spans="1:23" x14ac:dyDescent="0.25">
      <c r="A12">
        <v>8</v>
      </c>
      <c r="B12" t="s">
        <v>27</v>
      </c>
      <c r="C12" t="s">
        <v>28</v>
      </c>
      <c r="D12" t="s">
        <v>29</v>
      </c>
      <c r="E12" t="s">
        <v>30</v>
      </c>
      <c r="F12" t="s">
        <v>31</v>
      </c>
      <c r="G12" t="s">
        <v>32</v>
      </c>
      <c r="H12" t="s">
        <v>37</v>
      </c>
      <c r="I12" t="s">
        <v>34</v>
      </c>
      <c r="J12">
        <v>41921</v>
      </c>
      <c r="K12" s="1">
        <v>41921</v>
      </c>
      <c r="L12">
        <v>316</v>
      </c>
      <c r="M12">
        <v>35440</v>
      </c>
      <c r="N12">
        <v>29716.770186335401</v>
      </c>
      <c r="O12">
        <v>3301.8633540372671</v>
      </c>
      <c r="P12">
        <v>220.12422360248445</v>
      </c>
      <c r="Q12">
        <v>5</v>
      </c>
      <c r="R12">
        <v>804</v>
      </c>
      <c r="S12">
        <v>34.164000000000001</v>
      </c>
      <c r="T12">
        <v>15.548</v>
      </c>
      <c r="U12">
        <v>88.488</v>
      </c>
      <c r="V12">
        <v>80.938999999999993</v>
      </c>
      <c r="W12">
        <v>25.117000000000001</v>
      </c>
    </row>
    <row r="13" spans="1:23" x14ac:dyDescent="0.25">
      <c r="A13">
        <v>9</v>
      </c>
      <c r="B13" t="s">
        <v>27</v>
      </c>
      <c r="C13" t="s">
        <v>38</v>
      </c>
      <c r="D13" t="s">
        <v>29</v>
      </c>
      <c r="E13" t="s">
        <v>30</v>
      </c>
      <c r="F13" t="s">
        <v>31</v>
      </c>
      <c r="G13" t="s">
        <v>32</v>
      </c>
      <c r="H13" t="s">
        <v>33</v>
      </c>
      <c r="I13" t="s">
        <v>34</v>
      </c>
      <c r="J13" t="s">
        <v>35</v>
      </c>
      <c r="K13" s="1">
        <v>41913</v>
      </c>
      <c r="L13">
        <v>293</v>
      </c>
      <c r="M13">
        <v>43290</v>
      </c>
      <c r="N13">
        <v>39135.232198142417</v>
      </c>
      <c r="O13">
        <v>1608.2972136222909</v>
      </c>
      <c r="P13">
        <v>134.02476780185759</v>
      </c>
      <c r="Q13">
        <v>4.2</v>
      </c>
      <c r="R13">
        <v>798</v>
      </c>
      <c r="S13">
        <v>56.167999999999999</v>
      </c>
      <c r="T13">
        <v>10.954000000000001</v>
      </c>
      <c r="U13">
        <v>75.445999999999998</v>
      </c>
      <c r="V13">
        <v>67.638999999999996</v>
      </c>
      <c r="W13">
        <v>34.991</v>
      </c>
    </row>
    <row r="14" spans="1:23" x14ac:dyDescent="0.25">
      <c r="A14">
        <v>10</v>
      </c>
      <c r="B14" t="s">
        <v>27</v>
      </c>
      <c r="C14" t="s">
        <v>38</v>
      </c>
      <c r="D14" t="s">
        <v>29</v>
      </c>
      <c r="E14" t="s">
        <v>30</v>
      </c>
      <c r="F14" t="s">
        <v>31</v>
      </c>
      <c r="G14" t="s">
        <v>32</v>
      </c>
      <c r="H14" t="s">
        <v>33</v>
      </c>
      <c r="I14" t="s">
        <v>34</v>
      </c>
      <c r="J14" t="s">
        <v>35</v>
      </c>
      <c r="K14" s="1">
        <v>41913</v>
      </c>
      <c r="L14">
        <v>300</v>
      </c>
      <c r="M14">
        <v>44560</v>
      </c>
      <c r="N14">
        <v>35360.516129032265</v>
      </c>
      <c r="O14">
        <v>6324.645161290322</v>
      </c>
      <c r="P14">
        <v>574.9677419354839</v>
      </c>
      <c r="Q14">
        <v>4.2</v>
      </c>
      <c r="R14">
        <v>781</v>
      </c>
      <c r="S14">
        <v>44.914000000000001</v>
      </c>
      <c r="T14">
        <v>16.334</v>
      </c>
      <c r="U14">
        <v>90.855000000000004</v>
      </c>
      <c r="V14">
        <v>72.055999999999997</v>
      </c>
      <c r="W14">
        <v>26.626000000000001</v>
      </c>
    </row>
    <row r="15" spans="1:23" x14ac:dyDescent="0.25">
      <c r="A15">
        <v>11</v>
      </c>
      <c r="B15" t="s">
        <v>27</v>
      </c>
      <c r="C15" t="s">
        <v>38</v>
      </c>
      <c r="D15" t="s">
        <v>29</v>
      </c>
      <c r="E15" t="s">
        <v>30</v>
      </c>
      <c r="F15" t="s">
        <v>31</v>
      </c>
      <c r="G15" t="s">
        <v>32</v>
      </c>
      <c r="H15" t="s">
        <v>33</v>
      </c>
      <c r="I15" t="s">
        <v>34</v>
      </c>
      <c r="J15" t="s">
        <v>35</v>
      </c>
      <c r="K15" s="1">
        <v>41913</v>
      </c>
      <c r="L15">
        <v>307</v>
      </c>
      <c r="M15">
        <v>37280</v>
      </c>
      <c r="N15">
        <v>32238.993710691822</v>
      </c>
      <c r="O15">
        <v>3048.0503144654085</v>
      </c>
      <c r="P15">
        <v>117.23270440251574</v>
      </c>
      <c r="Q15">
        <v>4.5999999999999996</v>
      </c>
      <c r="R15">
        <v>865</v>
      </c>
      <c r="S15">
        <v>46.332999999999998</v>
      </c>
      <c r="T15">
        <v>12.558</v>
      </c>
      <c r="U15">
        <v>82.754000000000005</v>
      </c>
      <c r="V15">
        <v>63.543999999999997</v>
      </c>
      <c r="W15">
        <v>29.852</v>
      </c>
    </row>
    <row r="16" spans="1:23" x14ac:dyDescent="0.25">
      <c r="A16">
        <v>12</v>
      </c>
      <c r="B16" t="s">
        <v>27</v>
      </c>
      <c r="C16" t="s">
        <v>38</v>
      </c>
      <c r="D16" t="s">
        <v>29</v>
      </c>
      <c r="E16" t="s">
        <v>30</v>
      </c>
      <c r="F16" t="s">
        <v>31</v>
      </c>
      <c r="G16" t="s">
        <v>32</v>
      </c>
      <c r="H16" t="s">
        <v>33</v>
      </c>
      <c r="I16" t="s">
        <v>34</v>
      </c>
      <c r="J16" t="s">
        <v>36</v>
      </c>
      <c r="K16" s="1">
        <v>41914</v>
      </c>
      <c r="L16" t="s">
        <v>39</v>
      </c>
      <c r="Q16" t="s">
        <v>39</v>
      </c>
      <c r="V16" t="s">
        <v>39</v>
      </c>
    </row>
    <row r="17" spans="1:23" x14ac:dyDescent="0.25">
      <c r="A17">
        <v>13</v>
      </c>
      <c r="B17" t="s">
        <v>27</v>
      </c>
      <c r="C17" t="s">
        <v>38</v>
      </c>
      <c r="D17" t="s">
        <v>29</v>
      </c>
      <c r="E17" t="s">
        <v>30</v>
      </c>
      <c r="F17" t="s">
        <v>31</v>
      </c>
      <c r="G17" t="s">
        <v>32</v>
      </c>
      <c r="H17" t="s">
        <v>33</v>
      </c>
      <c r="I17" t="s">
        <v>34</v>
      </c>
      <c r="J17" t="s">
        <v>36</v>
      </c>
      <c r="K17" s="1">
        <v>41914</v>
      </c>
      <c r="L17">
        <v>299</v>
      </c>
      <c r="M17">
        <v>55910</v>
      </c>
      <c r="N17">
        <v>45714.647058823524</v>
      </c>
      <c r="O17">
        <v>5591</v>
      </c>
      <c r="P17">
        <v>1808.8529411764707</v>
      </c>
      <c r="Q17">
        <v>6.6</v>
      </c>
      <c r="R17">
        <v>842</v>
      </c>
      <c r="S17">
        <v>45.811999999999998</v>
      </c>
      <c r="T17">
        <v>23.335000000000001</v>
      </c>
      <c r="U17">
        <v>110.663</v>
      </c>
      <c r="V17">
        <v>67.903999999999996</v>
      </c>
      <c r="W17">
        <v>24.687000000000001</v>
      </c>
    </row>
    <row r="18" spans="1:23" x14ac:dyDescent="0.25">
      <c r="A18">
        <v>14</v>
      </c>
      <c r="B18" t="s">
        <v>27</v>
      </c>
      <c r="C18" t="s">
        <v>38</v>
      </c>
      <c r="D18" t="s">
        <v>29</v>
      </c>
      <c r="E18" t="s">
        <v>30</v>
      </c>
      <c r="F18" t="s">
        <v>31</v>
      </c>
      <c r="G18" t="s">
        <v>32</v>
      </c>
      <c r="H18" t="s">
        <v>33</v>
      </c>
      <c r="I18" t="s">
        <v>34</v>
      </c>
      <c r="J18" t="s">
        <v>36</v>
      </c>
      <c r="K18" s="1">
        <v>41914</v>
      </c>
      <c r="L18">
        <v>327</v>
      </c>
      <c r="M18">
        <v>46080</v>
      </c>
      <c r="N18">
        <v>39312</v>
      </c>
      <c r="O18">
        <v>4176</v>
      </c>
      <c r="P18">
        <v>576</v>
      </c>
      <c r="Q18">
        <v>4.9000000000000004</v>
      </c>
      <c r="R18">
        <v>822</v>
      </c>
      <c r="S18">
        <v>54.689</v>
      </c>
      <c r="T18">
        <v>22.175000000000001</v>
      </c>
      <c r="U18">
        <v>100.61199999999999</v>
      </c>
      <c r="V18">
        <v>65.45</v>
      </c>
      <c r="W18">
        <v>23.603000000000002</v>
      </c>
    </row>
    <row r="19" spans="1:23" x14ac:dyDescent="0.25">
      <c r="A19">
        <v>15</v>
      </c>
      <c r="B19" t="s">
        <v>27</v>
      </c>
      <c r="C19" t="s">
        <v>38</v>
      </c>
      <c r="D19" t="s">
        <v>29</v>
      </c>
      <c r="E19" t="s">
        <v>30</v>
      </c>
      <c r="F19" t="s">
        <v>31</v>
      </c>
      <c r="G19" t="s">
        <v>32</v>
      </c>
      <c r="H19" t="s">
        <v>37</v>
      </c>
      <c r="I19" t="s">
        <v>34</v>
      </c>
      <c r="J19">
        <v>41920</v>
      </c>
      <c r="K19" s="1">
        <v>41920</v>
      </c>
      <c r="L19">
        <v>316</v>
      </c>
      <c r="M19">
        <v>36680</v>
      </c>
      <c r="N19">
        <v>26984.331210191081</v>
      </c>
      <c r="O19">
        <v>5256.6878980891724</v>
      </c>
      <c r="P19">
        <v>584.07643312101914</v>
      </c>
      <c r="Q19">
        <v>5.0999999999999996</v>
      </c>
      <c r="R19">
        <v>846</v>
      </c>
      <c r="S19">
        <v>42.924999999999997</v>
      </c>
      <c r="T19">
        <v>16.507000000000001</v>
      </c>
      <c r="U19">
        <v>72.424000000000007</v>
      </c>
      <c r="V19">
        <v>62.975999999999999</v>
      </c>
      <c r="W19">
        <v>27.324000000000002</v>
      </c>
    </row>
    <row r="20" spans="1:23" x14ac:dyDescent="0.25">
      <c r="A20">
        <v>16</v>
      </c>
      <c r="B20" t="s">
        <v>27</v>
      </c>
      <c r="C20" t="s">
        <v>38</v>
      </c>
      <c r="D20" t="s">
        <v>29</v>
      </c>
      <c r="E20" t="s">
        <v>30</v>
      </c>
      <c r="F20" t="s">
        <v>31</v>
      </c>
      <c r="G20" t="s">
        <v>32</v>
      </c>
      <c r="H20" t="s">
        <v>37</v>
      </c>
      <c r="I20" t="s">
        <v>34</v>
      </c>
      <c r="J20">
        <v>41920</v>
      </c>
      <c r="K20" s="1">
        <v>41920</v>
      </c>
      <c r="L20">
        <v>327</v>
      </c>
      <c r="M20">
        <v>39120</v>
      </c>
      <c r="N20">
        <v>32660.93457943925</v>
      </c>
      <c r="O20">
        <v>2437.3831775700933</v>
      </c>
      <c r="P20">
        <v>609.34579439252332</v>
      </c>
      <c r="Q20">
        <v>5.2</v>
      </c>
      <c r="R20">
        <v>864</v>
      </c>
      <c r="S20">
        <v>35.087000000000003</v>
      </c>
      <c r="T20">
        <v>20.920999999999999</v>
      </c>
      <c r="U20">
        <v>70.596999999999994</v>
      </c>
      <c r="V20">
        <v>79.254000000000005</v>
      </c>
      <c r="W20">
        <v>30.244</v>
      </c>
    </row>
    <row r="21" spans="1:23" x14ac:dyDescent="0.25">
      <c r="A21">
        <v>17</v>
      </c>
      <c r="B21" t="s">
        <v>27</v>
      </c>
      <c r="C21" t="s">
        <v>38</v>
      </c>
      <c r="D21" t="s">
        <v>29</v>
      </c>
      <c r="E21" t="s">
        <v>30</v>
      </c>
      <c r="F21" t="s">
        <v>31</v>
      </c>
      <c r="G21" t="s">
        <v>32</v>
      </c>
      <c r="H21" t="s">
        <v>37</v>
      </c>
      <c r="I21" t="s">
        <v>34</v>
      </c>
      <c r="J21">
        <v>41920</v>
      </c>
      <c r="K21" s="1">
        <v>41920</v>
      </c>
      <c r="L21">
        <v>324</v>
      </c>
      <c r="M21">
        <v>34490</v>
      </c>
      <c r="N21">
        <v>29367.722772277226</v>
      </c>
      <c r="O21">
        <v>2959.5379537953795</v>
      </c>
      <c r="P21">
        <v>227.65676567656766</v>
      </c>
      <c r="Q21">
        <v>5.7</v>
      </c>
      <c r="R21">
        <v>859</v>
      </c>
      <c r="S21">
        <v>36.034999999999997</v>
      </c>
      <c r="T21">
        <v>11.057</v>
      </c>
      <c r="U21">
        <v>76.248999999999995</v>
      </c>
      <c r="V21">
        <v>74.608000000000004</v>
      </c>
      <c r="W21">
        <v>18.196999999999999</v>
      </c>
    </row>
    <row r="22" spans="1:23" x14ac:dyDescent="0.25">
      <c r="A22">
        <v>18</v>
      </c>
      <c r="B22" t="s">
        <v>27</v>
      </c>
      <c r="C22" t="s">
        <v>38</v>
      </c>
      <c r="D22" t="s">
        <v>29</v>
      </c>
      <c r="E22" t="s">
        <v>30</v>
      </c>
      <c r="F22" t="s">
        <v>31</v>
      </c>
      <c r="G22" t="s">
        <v>32</v>
      </c>
      <c r="H22" t="s">
        <v>37</v>
      </c>
      <c r="I22" t="s">
        <v>34</v>
      </c>
      <c r="J22">
        <v>41921</v>
      </c>
      <c r="K22" s="1">
        <v>41921</v>
      </c>
      <c r="L22">
        <v>329</v>
      </c>
      <c r="M22">
        <v>50560</v>
      </c>
      <c r="N22">
        <v>44220.672782874622</v>
      </c>
      <c r="O22">
        <v>4329.2966360856262</v>
      </c>
      <c r="P22">
        <v>154.6177370030581</v>
      </c>
      <c r="Q22">
        <v>6.6</v>
      </c>
      <c r="R22">
        <v>833</v>
      </c>
      <c r="S22">
        <v>44.271000000000001</v>
      </c>
      <c r="T22">
        <v>13.319000000000001</v>
      </c>
      <c r="U22">
        <v>87.902000000000001</v>
      </c>
      <c r="V22">
        <v>83.341999999999999</v>
      </c>
      <c r="W22">
        <v>23.803000000000001</v>
      </c>
    </row>
    <row r="23" spans="1:23" x14ac:dyDescent="0.25">
      <c r="A23">
        <v>19</v>
      </c>
      <c r="B23" t="s">
        <v>27</v>
      </c>
      <c r="C23" t="s">
        <v>38</v>
      </c>
      <c r="D23" t="s">
        <v>29</v>
      </c>
      <c r="E23" t="s">
        <v>30</v>
      </c>
      <c r="F23" t="s">
        <v>31</v>
      </c>
      <c r="G23" t="s">
        <v>32</v>
      </c>
      <c r="H23" t="s">
        <v>37</v>
      </c>
      <c r="I23" t="s">
        <v>34</v>
      </c>
      <c r="J23">
        <v>41921</v>
      </c>
      <c r="K23" s="1">
        <v>41921</v>
      </c>
      <c r="L23">
        <v>345</v>
      </c>
      <c r="M23">
        <v>42200</v>
      </c>
      <c r="N23">
        <v>37834.482758620696</v>
      </c>
      <c r="O23">
        <v>2645.7680250783696</v>
      </c>
      <c r="P23">
        <v>264.57680250783699</v>
      </c>
      <c r="Q23">
        <v>5.4</v>
      </c>
      <c r="R23">
        <v>849</v>
      </c>
      <c r="S23">
        <v>39.801000000000002</v>
      </c>
      <c r="T23">
        <v>13.715</v>
      </c>
      <c r="U23">
        <v>76.561999999999998</v>
      </c>
      <c r="V23">
        <v>69.164000000000001</v>
      </c>
      <c r="W23">
        <v>30.355</v>
      </c>
    </row>
    <row r="24" spans="1:23" x14ac:dyDescent="0.25">
      <c r="A24">
        <v>20</v>
      </c>
      <c r="B24" t="s">
        <v>27</v>
      </c>
      <c r="C24" t="s">
        <v>38</v>
      </c>
      <c r="D24" t="s">
        <v>29</v>
      </c>
      <c r="E24" t="s">
        <v>30</v>
      </c>
      <c r="F24" t="s">
        <v>31</v>
      </c>
      <c r="G24" t="s">
        <v>32</v>
      </c>
      <c r="H24" t="s">
        <v>37</v>
      </c>
      <c r="I24" t="s">
        <v>34</v>
      </c>
      <c r="J24">
        <v>41921</v>
      </c>
      <c r="K24" s="1">
        <v>41921</v>
      </c>
      <c r="L24">
        <v>353</v>
      </c>
      <c r="M24">
        <v>57570</v>
      </c>
      <c r="N24">
        <v>51073.072100313482</v>
      </c>
      <c r="O24">
        <v>3609.4043887147332</v>
      </c>
      <c r="P24">
        <v>541.41065830721004</v>
      </c>
      <c r="Q24">
        <v>5.7</v>
      </c>
      <c r="R24">
        <v>877</v>
      </c>
      <c r="S24">
        <v>43.575000000000003</v>
      </c>
      <c r="T24">
        <v>15.891999999999999</v>
      </c>
      <c r="U24">
        <v>92.013999999999996</v>
      </c>
      <c r="V24">
        <v>85.930999999999997</v>
      </c>
      <c r="W24">
        <v>32.357999999999997</v>
      </c>
    </row>
    <row r="25" spans="1:23" x14ac:dyDescent="0.25">
      <c r="A25">
        <v>21</v>
      </c>
      <c r="B25" t="s">
        <v>27</v>
      </c>
      <c r="C25" t="s">
        <v>40</v>
      </c>
      <c r="D25" t="s">
        <v>41</v>
      </c>
      <c r="E25" t="s">
        <v>30</v>
      </c>
      <c r="F25" t="s">
        <v>31</v>
      </c>
      <c r="G25" t="s">
        <v>32</v>
      </c>
      <c r="H25" t="s">
        <v>33</v>
      </c>
      <c r="I25" t="s">
        <v>34</v>
      </c>
      <c r="J25" t="s">
        <v>35</v>
      </c>
      <c r="K25" s="1">
        <v>41913</v>
      </c>
      <c r="L25">
        <v>281</v>
      </c>
      <c r="M25">
        <v>63170</v>
      </c>
      <c r="N25">
        <v>49746.375</v>
      </c>
      <c r="O25">
        <v>9080.6874999999982</v>
      </c>
      <c r="P25">
        <v>1381.84375</v>
      </c>
      <c r="Q25">
        <v>5</v>
      </c>
      <c r="R25">
        <v>754</v>
      </c>
      <c r="S25">
        <v>42.558999999999997</v>
      </c>
      <c r="T25">
        <v>19.603999999999999</v>
      </c>
      <c r="U25">
        <v>100.349</v>
      </c>
      <c r="V25">
        <v>61.25</v>
      </c>
      <c r="W25">
        <v>20.135000000000002</v>
      </c>
    </row>
    <row r="26" spans="1:23" x14ac:dyDescent="0.25">
      <c r="A26">
        <v>22</v>
      </c>
      <c r="B26" t="s">
        <v>27</v>
      </c>
      <c r="C26" t="s">
        <v>40</v>
      </c>
      <c r="D26" t="s">
        <v>41</v>
      </c>
      <c r="E26" t="s">
        <v>30</v>
      </c>
      <c r="F26" t="s">
        <v>31</v>
      </c>
      <c r="G26" t="s">
        <v>32</v>
      </c>
      <c r="H26" t="s">
        <v>33</v>
      </c>
      <c r="I26" t="s">
        <v>34</v>
      </c>
      <c r="J26" t="s">
        <v>35</v>
      </c>
      <c r="K26" s="1">
        <v>41913</v>
      </c>
      <c r="L26">
        <v>279</v>
      </c>
      <c r="M26">
        <v>51910</v>
      </c>
      <c r="N26">
        <v>42556.846846846842</v>
      </c>
      <c r="O26">
        <v>6547.2072072072069</v>
      </c>
      <c r="P26">
        <v>0</v>
      </c>
      <c r="Q26">
        <v>3.4</v>
      </c>
      <c r="R26">
        <v>853</v>
      </c>
      <c r="S26">
        <v>44.825000000000003</v>
      </c>
      <c r="T26">
        <v>18.635000000000002</v>
      </c>
      <c r="U26">
        <v>95.197000000000003</v>
      </c>
      <c r="V26">
        <v>60.92</v>
      </c>
      <c r="W26">
        <v>14.492000000000001</v>
      </c>
    </row>
    <row r="27" spans="1:23" x14ac:dyDescent="0.25">
      <c r="A27">
        <v>23</v>
      </c>
      <c r="B27" t="s">
        <v>27</v>
      </c>
      <c r="C27" t="s">
        <v>40</v>
      </c>
      <c r="D27" t="s">
        <v>41</v>
      </c>
      <c r="E27" t="s">
        <v>30</v>
      </c>
      <c r="F27" t="s">
        <v>31</v>
      </c>
      <c r="G27" t="s">
        <v>32</v>
      </c>
      <c r="H27" t="s">
        <v>33</v>
      </c>
      <c r="I27" t="s">
        <v>34</v>
      </c>
      <c r="J27" t="s">
        <v>35</v>
      </c>
      <c r="K27" s="1">
        <v>41913</v>
      </c>
      <c r="L27" t="s">
        <v>39</v>
      </c>
      <c r="Q27" t="s">
        <v>39</v>
      </c>
      <c r="V27" t="s">
        <v>39</v>
      </c>
    </row>
    <row r="28" spans="1:23" x14ac:dyDescent="0.25">
      <c r="A28">
        <v>24</v>
      </c>
      <c r="B28" t="s">
        <v>27</v>
      </c>
      <c r="C28" t="s">
        <v>40</v>
      </c>
      <c r="D28" t="s">
        <v>41</v>
      </c>
      <c r="E28" t="s">
        <v>30</v>
      </c>
      <c r="F28" t="s">
        <v>31</v>
      </c>
      <c r="G28" t="s">
        <v>32</v>
      </c>
      <c r="H28" t="s">
        <v>33</v>
      </c>
      <c r="I28" t="s">
        <v>34</v>
      </c>
      <c r="J28" t="s">
        <v>36</v>
      </c>
      <c r="K28" s="1">
        <v>41914</v>
      </c>
      <c r="L28">
        <v>292</v>
      </c>
      <c r="M28">
        <v>59410</v>
      </c>
      <c r="N28">
        <v>45241.761517615181</v>
      </c>
      <c r="O28">
        <v>8533.1436314363145</v>
      </c>
      <c r="P28">
        <v>2576.043360433604</v>
      </c>
      <c r="Q28">
        <v>5</v>
      </c>
      <c r="R28">
        <v>873</v>
      </c>
      <c r="S28">
        <v>45.499000000000002</v>
      </c>
      <c r="T28">
        <v>22.613</v>
      </c>
      <c r="U28">
        <v>110.01300000000001</v>
      </c>
      <c r="V28">
        <v>58.603999999999999</v>
      </c>
      <c r="W28">
        <v>15.957000000000001</v>
      </c>
    </row>
    <row r="29" spans="1:23" x14ac:dyDescent="0.25">
      <c r="A29">
        <v>25</v>
      </c>
      <c r="B29" t="s">
        <v>27</v>
      </c>
      <c r="C29" t="s">
        <v>40</v>
      </c>
      <c r="D29" t="s">
        <v>41</v>
      </c>
      <c r="E29" t="s">
        <v>30</v>
      </c>
      <c r="F29" t="s">
        <v>31</v>
      </c>
      <c r="G29" t="s">
        <v>32</v>
      </c>
      <c r="H29" t="s">
        <v>33</v>
      </c>
      <c r="I29" t="s">
        <v>34</v>
      </c>
      <c r="J29" t="s">
        <v>36</v>
      </c>
      <c r="K29" s="1">
        <v>41914</v>
      </c>
      <c r="L29">
        <v>295</v>
      </c>
      <c r="M29">
        <v>76670</v>
      </c>
      <c r="N29">
        <v>45190.881612090685</v>
      </c>
      <c r="O29">
        <v>19119.219143576825</v>
      </c>
      <c r="P29">
        <v>9656.17128463476</v>
      </c>
      <c r="Q29">
        <v>5.2</v>
      </c>
      <c r="R29">
        <v>880</v>
      </c>
      <c r="S29">
        <v>42.725000000000001</v>
      </c>
      <c r="T29">
        <v>23.524999999999999</v>
      </c>
      <c r="U29">
        <v>102.47</v>
      </c>
      <c r="V29">
        <v>64.212999999999994</v>
      </c>
      <c r="W29">
        <v>20.861000000000001</v>
      </c>
    </row>
    <row r="30" spans="1:23" x14ac:dyDescent="0.25">
      <c r="A30">
        <v>26</v>
      </c>
      <c r="B30" t="s">
        <v>27</v>
      </c>
      <c r="C30" t="s">
        <v>40</v>
      </c>
      <c r="D30" t="s">
        <v>41</v>
      </c>
      <c r="E30" t="s">
        <v>30</v>
      </c>
      <c r="F30" t="s">
        <v>31</v>
      </c>
      <c r="G30" t="s">
        <v>32</v>
      </c>
      <c r="H30" t="s">
        <v>33</v>
      </c>
      <c r="I30" t="s">
        <v>34</v>
      </c>
      <c r="J30" t="s">
        <v>36</v>
      </c>
      <c r="K30" s="1">
        <v>41914</v>
      </c>
      <c r="L30">
        <v>306</v>
      </c>
      <c r="M30">
        <v>55200</v>
      </c>
      <c r="N30">
        <v>35961.394101876678</v>
      </c>
      <c r="O30">
        <v>14058.981233243969</v>
      </c>
      <c r="P30">
        <v>2959.7855227882037</v>
      </c>
      <c r="Q30">
        <v>5.8</v>
      </c>
      <c r="R30">
        <v>839</v>
      </c>
      <c r="S30">
        <v>43.012999999999998</v>
      </c>
      <c r="T30">
        <v>21.373000000000001</v>
      </c>
      <c r="U30">
        <v>104.57299999999999</v>
      </c>
      <c r="V30">
        <v>70.744</v>
      </c>
      <c r="W30">
        <v>53.192999999999998</v>
      </c>
    </row>
    <row r="31" spans="1:23" x14ac:dyDescent="0.25">
      <c r="A31">
        <v>27</v>
      </c>
      <c r="B31" t="s">
        <v>27</v>
      </c>
      <c r="C31" t="s">
        <v>40</v>
      </c>
      <c r="D31" t="s">
        <v>41</v>
      </c>
      <c r="E31" t="s">
        <v>30</v>
      </c>
      <c r="F31" t="s">
        <v>31</v>
      </c>
      <c r="G31" t="s">
        <v>32</v>
      </c>
      <c r="H31" t="s">
        <v>37</v>
      </c>
      <c r="I31" t="s">
        <v>34</v>
      </c>
      <c r="J31">
        <v>41920</v>
      </c>
      <c r="K31" s="1">
        <v>41920</v>
      </c>
      <c r="L31">
        <v>305</v>
      </c>
      <c r="M31">
        <v>57870</v>
      </c>
      <c r="N31">
        <v>46499.648093841635</v>
      </c>
      <c r="O31">
        <v>7467.0967741935483</v>
      </c>
      <c r="P31">
        <v>848.53372434017592</v>
      </c>
      <c r="Q31">
        <v>5.8</v>
      </c>
      <c r="R31">
        <v>803</v>
      </c>
      <c r="S31">
        <v>39.006</v>
      </c>
      <c r="T31">
        <v>14.106</v>
      </c>
      <c r="U31">
        <v>101.914</v>
      </c>
      <c r="V31">
        <v>71.397999999999996</v>
      </c>
      <c r="W31">
        <v>23.045000000000002</v>
      </c>
    </row>
    <row r="32" spans="1:23" x14ac:dyDescent="0.25">
      <c r="A32">
        <v>28</v>
      </c>
      <c r="B32" t="s">
        <v>27</v>
      </c>
      <c r="C32" t="s">
        <v>40</v>
      </c>
      <c r="D32" t="s">
        <v>41</v>
      </c>
      <c r="E32" t="s">
        <v>30</v>
      </c>
      <c r="F32" t="s">
        <v>31</v>
      </c>
      <c r="G32" t="s">
        <v>32</v>
      </c>
      <c r="H32" t="s">
        <v>37</v>
      </c>
      <c r="I32" t="s">
        <v>34</v>
      </c>
      <c r="J32">
        <v>41920</v>
      </c>
      <c r="K32" s="1">
        <v>41920</v>
      </c>
      <c r="L32">
        <v>286</v>
      </c>
      <c r="M32">
        <v>58180</v>
      </c>
      <c r="N32">
        <v>35165.759493670885</v>
      </c>
      <c r="O32">
        <v>16570.253164556962</v>
      </c>
      <c r="P32">
        <v>3129.9367088607596</v>
      </c>
      <c r="Q32">
        <v>6</v>
      </c>
      <c r="R32">
        <v>837</v>
      </c>
      <c r="S32">
        <v>43.701999999999998</v>
      </c>
      <c r="T32">
        <v>19.244</v>
      </c>
      <c r="U32">
        <v>110.776</v>
      </c>
      <c r="V32">
        <v>74.292000000000002</v>
      </c>
      <c r="W32">
        <v>8.5850000000000009</v>
      </c>
    </row>
    <row r="33" spans="1:23" x14ac:dyDescent="0.25">
      <c r="A33">
        <v>29</v>
      </c>
      <c r="B33" t="s">
        <v>27</v>
      </c>
      <c r="C33" t="s">
        <v>40</v>
      </c>
      <c r="D33" t="s">
        <v>41</v>
      </c>
      <c r="E33" t="s">
        <v>30</v>
      </c>
      <c r="F33" t="s">
        <v>31</v>
      </c>
      <c r="G33" t="s">
        <v>32</v>
      </c>
      <c r="H33" t="s">
        <v>37</v>
      </c>
      <c r="I33" t="s">
        <v>34</v>
      </c>
      <c r="J33">
        <v>41920</v>
      </c>
      <c r="K33" s="1">
        <v>41920</v>
      </c>
      <c r="L33">
        <v>282</v>
      </c>
      <c r="M33">
        <v>65980</v>
      </c>
      <c r="N33">
        <v>50152.427745664747</v>
      </c>
      <c r="O33">
        <v>9153.2947976878604</v>
      </c>
      <c r="P33">
        <v>4195.2601156069359</v>
      </c>
      <c r="Q33">
        <v>3.9</v>
      </c>
      <c r="R33">
        <v>784</v>
      </c>
      <c r="S33">
        <v>43.773000000000003</v>
      </c>
      <c r="T33">
        <v>22.234000000000002</v>
      </c>
      <c r="U33">
        <v>114.244</v>
      </c>
      <c r="V33">
        <v>76.078000000000003</v>
      </c>
      <c r="W33">
        <v>7.36</v>
      </c>
    </row>
    <row r="34" spans="1:23" x14ac:dyDescent="0.25">
      <c r="A34">
        <v>30</v>
      </c>
      <c r="B34" t="s">
        <v>27</v>
      </c>
      <c r="C34" t="s">
        <v>40</v>
      </c>
      <c r="D34" t="s">
        <v>41</v>
      </c>
      <c r="E34" t="s">
        <v>30</v>
      </c>
      <c r="F34" t="s">
        <v>31</v>
      </c>
      <c r="G34" t="s">
        <v>32</v>
      </c>
      <c r="H34" t="s">
        <v>37</v>
      </c>
      <c r="I34" t="s">
        <v>34</v>
      </c>
      <c r="J34">
        <v>41921</v>
      </c>
      <c r="K34" s="1">
        <v>41921</v>
      </c>
      <c r="L34">
        <v>312</v>
      </c>
      <c r="M34">
        <v>77570</v>
      </c>
      <c r="N34">
        <v>61971.684782608703</v>
      </c>
      <c r="O34">
        <v>9907.0380434782619</v>
      </c>
      <c r="P34">
        <v>843.15217391304338</v>
      </c>
      <c r="Q34">
        <v>4.9000000000000004</v>
      </c>
      <c r="R34">
        <v>957</v>
      </c>
      <c r="S34">
        <v>43.866</v>
      </c>
      <c r="T34">
        <v>27.021000000000001</v>
      </c>
      <c r="U34">
        <v>134.715</v>
      </c>
      <c r="V34">
        <v>71.878</v>
      </c>
      <c r="W34">
        <v>17.04</v>
      </c>
    </row>
    <row r="35" spans="1:23" x14ac:dyDescent="0.25">
      <c r="A35">
        <v>31</v>
      </c>
      <c r="B35" t="s">
        <v>27</v>
      </c>
      <c r="C35" t="s">
        <v>40</v>
      </c>
      <c r="D35" t="s">
        <v>41</v>
      </c>
      <c r="E35" t="s">
        <v>30</v>
      </c>
      <c r="F35" t="s">
        <v>31</v>
      </c>
      <c r="G35" t="s">
        <v>32</v>
      </c>
      <c r="H35" t="s">
        <v>37</v>
      </c>
      <c r="I35" t="s">
        <v>34</v>
      </c>
      <c r="J35">
        <v>41921</v>
      </c>
      <c r="K35" s="1">
        <v>41921</v>
      </c>
      <c r="L35">
        <v>323</v>
      </c>
      <c r="M35">
        <v>71220</v>
      </c>
      <c r="N35">
        <v>60043.938461538462</v>
      </c>
      <c r="O35">
        <v>8546.4</v>
      </c>
      <c r="P35">
        <v>1314.8307692307694</v>
      </c>
      <c r="Q35">
        <v>5.7</v>
      </c>
      <c r="R35">
        <v>849</v>
      </c>
      <c r="S35">
        <v>45.627000000000002</v>
      </c>
      <c r="T35">
        <v>30.91</v>
      </c>
      <c r="U35">
        <v>172.94499999999999</v>
      </c>
      <c r="V35">
        <v>72.683000000000007</v>
      </c>
      <c r="W35">
        <v>15.353999999999999</v>
      </c>
    </row>
    <row r="36" spans="1:23" x14ac:dyDescent="0.25">
      <c r="A36">
        <v>32</v>
      </c>
      <c r="B36" t="s">
        <v>27</v>
      </c>
      <c r="C36" t="s">
        <v>40</v>
      </c>
      <c r="D36" t="s">
        <v>41</v>
      </c>
      <c r="E36" t="s">
        <v>30</v>
      </c>
      <c r="F36" t="s">
        <v>31</v>
      </c>
      <c r="G36" t="s">
        <v>32</v>
      </c>
      <c r="H36" t="s">
        <v>37</v>
      </c>
      <c r="I36" t="s">
        <v>34</v>
      </c>
      <c r="J36">
        <v>41921</v>
      </c>
      <c r="K36" s="1">
        <v>41921</v>
      </c>
      <c r="L36">
        <v>310</v>
      </c>
      <c r="M36">
        <v>73660</v>
      </c>
      <c r="N36">
        <v>59607.938461538462</v>
      </c>
      <c r="O36">
        <v>8612.5538461538454</v>
      </c>
      <c r="P36">
        <v>3173.0461538461536</v>
      </c>
      <c r="Q36">
        <v>2.7</v>
      </c>
      <c r="R36">
        <v>809</v>
      </c>
      <c r="S36">
        <v>36.665999999999997</v>
      </c>
      <c r="T36">
        <v>23.948</v>
      </c>
      <c r="U36">
        <v>107.57</v>
      </c>
      <c r="V36">
        <v>67.626000000000005</v>
      </c>
      <c r="W36">
        <v>15.271000000000001</v>
      </c>
    </row>
    <row r="37" spans="1:23" x14ac:dyDescent="0.25">
      <c r="A37">
        <v>33</v>
      </c>
      <c r="B37" t="s">
        <v>27</v>
      </c>
      <c r="C37" t="s">
        <v>28</v>
      </c>
      <c r="D37" t="s">
        <v>29</v>
      </c>
      <c r="E37" t="s">
        <v>30</v>
      </c>
      <c r="F37" t="s">
        <v>42</v>
      </c>
      <c r="G37" t="s">
        <v>43</v>
      </c>
      <c r="H37" t="s">
        <v>33</v>
      </c>
      <c r="I37" t="s">
        <v>34</v>
      </c>
      <c r="J37" t="s">
        <v>35</v>
      </c>
      <c r="K37" s="1">
        <v>41913</v>
      </c>
      <c r="L37">
        <v>282</v>
      </c>
      <c r="M37">
        <v>102830</v>
      </c>
      <c r="N37">
        <v>36174.723127035832</v>
      </c>
      <c r="O37">
        <v>50242.671009771984</v>
      </c>
      <c r="P37">
        <v>13398.045602605864</v>
      </c>
      <c r="Q37">
        <v>1.6</v>
      </c>
      <c r="R37">
        <v>781</v>
      </c>
      <c r="S37">
        <v>131.34</v>
      </c>
      <c r="T37">
        <v>246.221</v>
      </c>
      <c r="U37">
        <v>1262.873</v>
      </c>
      <c r="V37">
        <v>71.201999999999998</v>
      </c>
      <c r="W37">
        <v>25.806999999999999</v>
      </c>
    </row>
    <row r="38" spans="1:23" x14ac:dyDescent="0.25">
      <c r="A38">
        <v>34</v>
      </c>
      <c r="B38" t="s">
        <v>27</v>
      </c>
      <c r="C38" t="s">
        <v>28</v>
      </c>
      <c r="D38" t="s">
        <v>29</v>
      </c>
      <c r="E38" t="s">
        <v>30</v>
      </c>
      <c r="F38" t="s">
        <v>42</v>
      </c>
      <c r="G38" t="s">
        <v>43</v>
      </c>
      <c r="H38" t="s">
        <v>33</v>
      </c>
      <c r="I38" t="s">
        <v>34</v>
      </c>
      <c r="J38" t="s">
        <v>35</v>
      </c>
      <c r="K38" s="1">
        <v>41913</v>
      </c>
      <c r="L38">
        <v>290</v>
      </c>
      <c r="M38">
        <v>77710</v>
      </c>
      <c r="N38">
        <v>32547.370129870131</v>
      </c>
      <c r="O38">
        <v>30781.233766233767</v>
      </c>
      <c r="P38">
        <v>10344.512987012986</v>
      </c>
      <c r="Q38">
        <v>2.2999999999999998</v>
      </c>
      <c r="R38">
        <v>782</v>
      </c>
      <c r="S38">
        <v>42.722999999999999</v>
      </c>
      <c r="T38">
        <v>120.52800000000001</v>
      </c>
      <c r="U38">
        <v>535.02700000000004</v>
      </c>
      <c r="V38">
        <v>87.584999999999994</v>
      </c>
      <c r="W38">
        <v>11.151999999999999</v>
      </c>
    </row>
    <row r="39" spans="1:23" x14ac:dyDescent="0.25">
      <c r="A39">
        <v>35</v>
      </c>
      <c r="B39" t="s">
        <v>27</v>
      </c>
      <c r="C39" t="s">
        <v>28</v>
      </c>
      <c r="D39" t="s">
        <v>29</v>
      </c>
      <c r="E39" t="s">
        <v>30</v>
      </c>
      <c r="F39" t="s">
        <v>42</v>
      </c>
      <c r="G39" t="s">
        <v>43</v>
      </c>
      <c r="H39" t="s">
        <v>33</v>
      </c>
      <c r="I39" t="s">
        <v>34</v>
      </c>
      <c r="J39" t="s">
        <v>36</v>
      </c>
      <c r="K39" s="1">
        <v>41914</v>
      </c>
      <c r="L39">
        <v>310</v>
      </c>
      <c r="M39">
        <v>65450</v>
      </c>
      <c r="N39">
        <v>29296.666666666672</v>
      </c>
      <c r="O39">
        <v>28465.555555555555</v>
      </c>
      <c r="P39">
        <v>3532.2222222222226</v>
      </c>
      <c r="Q39">
        <v>3.1</v>
      </c>
      <c r="R39">
        <v>820</v>
      </c>
      <c r="S39">
        <v>54.652000000000001</v>
      </c>
      <c r="T39">
        <v>126.28400000000001</v>
      </c>
      <c r="U39">
        <v>553.88</v>
      </c>
      <c r="V39">
        <v>85.873999999999995</v>
      </c>
      <c r="W39">
        <v>33.045999999999999</v>
      </c>
    </row>
    <row r="40" spans="1:23" x14ac:dyDescent="0.25">
      <c r="A40">
        <v>36</v>
      </c>
      <c r="B40" t="s">
        <v>27</v>
      </c>
      <c r="C40" t="s">
        <v>28</v>
      </c>
      <c r="D40" t="s">
        <v>29</v>
      </c>
      <c r="E40" t="s">
        <v>30</v>
      </c>
      <c r="F40" t="s">
        <v>42</v>
      </c>
      <c r="G40" t="s">
        <v>43</v>
      </c>
      <c r="H40" t="s">
        <v>33</v>
      </c>
      <c r="I40" t="s">
        <v>34</v>
      </c>
      <c r="J40" t="s">
        <v>36</v>
      </c>
      <c r="K40" s="1">
        <v>41914</v>
      </c>
      <c r="L40">
        <v>314</v>
      </c>
      <c r="M40">
        <v>75820</v>
      </c>
      <c r="N40">
        <v>26548.958990536277</v>
      </c>
      <c r="O40">
        <v>32289.27444794953</v>
      </c>
      <c r="P40">
        <v>14111.608832807571</v>
      </c>
      <c r="Q40">
        <v>2.6</v>
      </c>
      <c r="R40">
        <v>746</v>
      </c>
      <c r="S40">
        <v>43.61</v>
      </c>
      <c r="T40">
        <v>102.86</v>
      </c>
      <c r="U40">
        <v>408.53</v>
      </c>
      <c r="V40">
        <v>76.021000000000001</v>
      </c>
      <c r="W40">
        <v>28.581</v>
      </c>
    </row>
    <row r="41" spans="1:23" x14ac:dyDescent="0.25">
      <c r="A41">
        <v>37</v>
      </c>
      <c r="B41" t="s">
        <v>27</v>
      </c>
      <c r="C41" t="s">
        <v>28</v>
      </c>
      <c r="D41" t="s">
        <v>29</v>
      </c>
      <c r="E41" t="s">
        <v>30</v>
      </c>
      <c r="F41" t="s">
        <v>42</v>
      </c>
      <c r="G41" t="s">
        <v>43</v>
      </c>
      <c r="H41" t="s">
        <v>37</v>
      </c>
      <c r="I41" t="s">
        <v>34</v>
      </c>
      <c r="J41">
        <v>41920</v>
      </c>
      <c r="K41" s="1">
        <v>41920</v>
      </c>
      <c r="L41">
        <v>314</v>
      </c>
      <c r="M41">
        <v>46560</v>
      </c>
      <c r="N41">
        <v>23133.584905660377</v>
      </c>
      <c r="O41">
        <v>16544.905660377357</v>
      </c>
      <c r="P41">
        <v>3367.5471698113206</v>
      </c>
      <c r="Q41">
        <v>2.2999999999999998</v>
      </c>
      <c r="R41">
        <v>738</v>
      </c>
      <c r="S41">
        <v>67.146000000000001</v>
      </c>
      <c r="T41">
        <v>49.796999999999997</v>
      </c>
      <c r="U41">
        <v>213.767</v>
      </c>
      <c r="V41">
        <v>71.016000000000005</v>
      </c>
      <c r="W41">
        <v>38.582000000000001</v>
      </c>
    </row>
    <row r="42" spans="1:23" x14ac:dyDescent="0.25">
      <c r="A42">
        <v>38</v>
      </c>
      <c r="B42" t="s">
        <v>27</v>
      </c>
      <c r="C42" t="s">
        <v>28</v>
      </c>
      <c r="D42" t="s">
        <v>29</v>
      </c>
      <c r="E42" t="s">
        <v>30</v>
      </c>
      <c r="F42" t="s">
        <v>42</v>
      </c>
      <c r="G42" t="s">
        <v>43</v>
      </c>
      <c r="H42" t="s">
        <v>37</v>
      </c>
      <c r="I42" t="s">
        <v>34</v>
      </c>
      <c r="J42">
        <v>41920</v>
      </c>
      <c r="K42" s="1">
        <v>41920</v>
      </c>
      <c r="L42">
        <v>319</v>
      </c>
      <c r="M42">
        <v>46590</v>
      </c>
      <c r="N42">
        <v>25304.472843450476</v>
      </c>
      <c r="O42">
        <v>11014.888178913738</v>
      </c>
      <c r="P42">
        <v>7442.4920127795522</v>
      </c>
      <c r="Q42">
        <v>2.5</v>
      </c>
      <c r="R42">
        <v>826</v>
      </c>
      <c r="S42">
        <v>54.622999999999998</v>
      </c>
      <c r="T42">
        <v>57.511000000000003</v>
      </c>
      <c r="U42">
        <v>256.93400000000003</v>
      </c>
      <c r="V42">
        <v>80.245999999999995</v>
      </c>
      <c r="W42">
        <v>36.880000000000003</v>
      </c>
    </row>
    <row r="43" spans="1:23" x14ac:dyDescent="0.25">
      <c r="A43">
        <v>39</v>
      </c>
      <c r="B43" t="s">
        <v>27</v>
      </c>
      <c r="C43" t="s">
        <v>28</v>
      </c>
      <c r="D43" t="s">
        <v>29</v>
      </c>
      <c r="E43" t="s">
        <v>30</v>
      </c>
      <c r="F43" t="s">
        <v>42</v>
      </c>
      <c r="G43" t="s">
        <v>43</v>
      </c>
      <c r="H43" t="s">
        <v>37</v>
      </c>
      <c r="I43" t="s">
        <v>34</v>
      </c>
      <c r="J43">
        <v>41921</v>
      </c>
      <c r="K43" s="1">
        <v>41921</v>
      </c>
      <c r="L43">
        <v>320</v>
      </c>
      <c r="M43">
        <v>41390</v>
      </c>
      <c r="N43">
        <v>21951.246006389778</v>
      </c>
      <c r="O43">
        <v>15074.952076677317</v>
      </c>
      <c r="P43">
        <v>1586.8370607028753</v>
      </c>
      <c r="Q43">
        <v>2.9</v>
      </c>
      <c r="R43">
        <v>767</v>
      </c>
      <c r="S43">
        <v>54.972000000000001</v>
      </c>
      <c r="T43">
        <v>33.771999999999998</v>
      </c>
      <c r="U43">
        <v>150.28200000000001</v>
      </c>
      <c r="V43">
        <v>77.962999999999994</v>
      </c>
      <c r="W43">
        <v>46.968000000000004</v>
      </c>
    </row>
    <row r="44" spans="1:23" x14ac:dyDescent="0.25">
      <c r="A44">
        <v>40</v>
      </c>
      <c r="B44" t="s">
        <v>27</v>
      </c>
      <c r="C44" t="s">
        <v>28</v>
      </c>
      <c r="D44" t="s">
        <v>29</v>
      </c>
      <c r="E44" t="s">
        <v>30</v>
      </c>
      <c r="F44" t="s">
        <v>42</v>
      </c>
      <c r="G44" t="s">
        <v>43</v>
      </c>
      <c r="H44" t="s">
        <v>37</v>
      </c>
      <c r="I44" t="s">
        <v>34</v>
      </c>
      <c r="J44">
        <v>41921</v>
      </c>
      <c r="K44" s="1">
        <v>41921</v>
      </c>
      <c r="L44">
        <v>326</v>
      </c>
      <c r="M44">
        <v>45690</v>
      </c>
      <c r="N44">
        <v>22699.490445859876</v>
      </c>
      <c r="O44">
        <v>17170.127388535035</v>
      </c>
      <c r="P44">
        <v>3492.2292993630572</v>
      </c>
      <c r="Q44">
        <v>2.5</v>
      </c>
      <c r="R44">
        <v>776</v>
      </c>
      <c r="S44">
        <v>64.918000000000006</v>
      </c>
      <c r="T44">
        <v>65.929000000000002</v>
      </c>
      <c r="U44">
        <v>311.43400000000003</v>
      </c>
      <c r="V44">
        <v>88.838999999999999</v>
      </c>
      <c r="W44">
        <v>49.036999999999999</v>
      </c>
    </row>
    <row r="45" spans="1:23" x14ac:dyDescent="0.25">
      <c r="A45">
        <v>41</v>
      </c>
      <c r="B45" t="s">
        <v>27</v>
      </c>
      <c r="C45" t="s">
        <v>38</v>
      </c>
      <c r="D45" t="s">
        <v>29</v>
      </c>
      <c r="E45" t="s">
        <v>30</v>
      </c>
      <c r="F45" t="s">
        <v>42</v>
      </c>
      <c r="G45" t="s">
        <v>43</v>
      </c>
      <c r="H45" t="s">
        <v>33</v>
      </c>
      <c r="I45" t="s">
        <v>34</v>
      </c>
      <c r="J45" t="s">
        <v>35</v>
      </c>
      <c r="K45" s="1">
        <v>41913</v>
      </c>
      <c r="L45">
        <v>292</v>
      </c>
      <c r="M45">
        <v>69470</v>
      </c>
      <c r="N45">
        <v>31039.787234042553</v>
      </c>
      <c r="O45">
        <v>30670.265957446805</v>
      </c>
      <c r="P45">
        <v>3140.9308510638302</v>
      </c>
      <c r="Q45">
        <v>3.7</v>
      </c>
      <c r="R45">
        <v>901</v>
      </c>
      <c r="S45">
        <v>29.085000000000001</v>
      </c>
      <c r="T45">
        <v>66.929000000000002</v>
      </c>
      <c r="U45">
        <v>313.53399999999999</v>
      </c>
      <c r="V45">
        <v>70.429000000000002</v>
      </c>
      <c r="W45">
        <v>1.262</v>
      </c>
    </row>
    <row r="46" spans="1:23" x14ac:dyDescent="0.25">
      <c r="A46">
        <v>42</v>
      </c>
      <c r="B46" t="s">
        <v>27</v>
      </c>
      <c r="C46" t="s">
        <v>38</v>
      </c>
      <c r="D46" t="s">
        <v>29</v>
      </c>
      <c r="E46" t="s">
        <v>30</v>
      </c>
      <c r="F46" t="s">
        <v>42</v>
      </c>
      <c r="G46" t="s">
        <v>43</v>
      </c>
      <c r="H46" t="s">
        <v>33</v>
      </c>
      <c r="I46" t="s">
        <v>34</v>
      </c>
      <c r="J46" t="s">
        <v>35</v>
      </c>
      <c r="K46" s="1">
        <v>41913</v>
      </c>
      <c r="L46">
        <v>312</v>
      </c>
      <c r="M46">
        <v>44980</v>
      </c>
      <c r="N46">
        <v>25765.2427184466</v>
      </c>
      <c r="O46">
        <v>11499.741100323627</v>
      </c>
      <c r="P46">
        <v>5677.0873786407765</v>
      </c>
      <c r="Q46">
        <v>3.4</v>
      </c>
      <c r="R46">
        <v>977</v>
      </c>
      <c r="S46">
        <v>28.966999999999999</v>
      </c>
      <c r="T46">
        <v>57.55</v>
      </c>
      <c r="U46">
        <v>265.048</v>
      </c>
      <c r="V46">
        <v>67.674000000000007</v>
      </c>
      <c r="W46">
        <v>-9.7149999999999999</v>
      </c>
    </row>
    <row r="47" spans="1:23" x14ac:dyDescent="0.25">
      <c r="A47">
        <v>43</v>
      </c>
      <c r="B47" t="s">
        <v>27</v>
      </c>
      <c r="C47" t="s">
        <v>38</v>
      </c>
      <c r="D47" t="s">
        <v>29</v>
      </c>
      <c r="E47" t="s">
        <v>30</v>
      </c>
      <c r="F47" t="s">
        <v>42</v>
      </c>
      <c r="G47" t="s">
        <v>43</v>
      </c>
      <c r="H47" t="s">
        <v>33</v>
      </c>
      <c r="I47" t="s">
        <v>34</v>
      </c>
      <c r="J47" t="s">
        <v>35</v>
      </c>
      <c r="K47" s="1">
        <v>41913</v>
      </c>
      <c r="L47">
        <v>302</v>
      </c>
      <c r="M47">
        <v>60650</v>
      </c>
      <c r="N47">
        <v>43154.807692307702</v>
      </c>
      <c r="O47">
        <v>11469.070512820512</v>
      </c>
      <c r="P47">
        <v>4082.2115384615386</v>
      </c>
      <c r="Q47">
        <v>3.9</v>
      </c>
      <c r="R47">
        <v>1008</v>
      </c>
      <c r="S47">
        <v>31.100999999999999</v>
      </c>
      <c r="T47">
        <v>58.088999999999999</v>
      </c>
      <c r="U47">
        <v>270.51900000000001</v>
      </c>
      <c r="V47">
        <v>67.590999999999994</v>
      </c>
      <c r="W47">
        <v>21.792999999999999</v>
      </c>
    </row>
    <row r="48" spans="1:23" x14ac:dyDescent="0.25">
      <c r="A48">
        <v>44</v>
      </c>
      <c r="B48" t="s">
        <v>27</v>
      </c>
      <c r="C48" t="s">
        <v>38</v>
      </c>
      <c r="D48" t="s">
        <v>29</v>
      </c>
      <c r="E48" t="s">
        <v>30</v>
      </c>
      <c r="F48" t="s">
        <v>42</v>
      </c>
      <c r="G48" t="s">
        <v>43</v>
      </c>
      <c r="H48" t="s">
        <v>33</v>
      </c>
      <c r="I48" t="s">
        <v>34</v>
      </c>
      <c r="J48" t="s">
        <v>36</v>
      </c>
      <c r="K48" s="1">
        <v>41914</v>
      </c>
      <c r="L48">
        <v>316</v>
      </c>
      <c r="M48">
        <v>45970</v>
      </c>
      <c r="N48">
        <v>19253.668831168834</v>
      </c>
      <c r="O48">
        <v>22985</v>
      </c>
      <c r="P48">
        <v>597.01298701298697</v>
      </c>
      <c r="Q48">
        <v>4.5999999999999996</v>
      </c>
      <c r="R48">
        <v>904</v>
      </c>
      <c r="S48">
        <v>31.811</v>
      </c>
      <c r="T48">
        <v>60.204999999999998</v>
      </c>
      <c r="U48">
        <v>248.00800000000001</v>
      </c>
      <c r="V48">
        <v>64.52</v>
      </c>
      <c r="W48">
        <v>27.853999999999999</v>
      </c>
    </row>
    <row r="49" spans="1:23" x14ac:dyDescent="0.25">
      <c r="A49">
        <v>45</v>
      </c>
      <c r="B49" t="s">
        <v>27</v>
      </c>
      <c r="C49" t="s">
        <v>38</v>
      </c>
      <c r="D49" t="s">
        <v>29</v>
      </c>
      <c r="E49" t="s">
        <v>30</v>
      </c>
      <c r="F49" t="s">
        <v>42</v>
      </c>
      <c r="G49" t="s">
        <v>43</v>
      </c>
      <c r="H49" t="s">
        <v>33</v>
      </c>
      <c r="I49" t="s">
        <v>34</v>
      </c>
      <c r="J49" t="s">
        <v>36</v>
      </c>
      <c r="K49" s="1">
        <v>41914</v>
      </c>
      <c r="L49">
        <v>318</v>
      </c>
      <c r="M49">
        <v>57560</v>
      </c>
      <c r="N49">
        <v>31774.450867052023</v>
      </c>
      <c r="O49">
        <v>17467.630057803468</v>
      </c>
      <c r="P49">
        <v>6654.3352601156066</v>
      </c>
      <c r="Q49">
        <v>4.2</v>
      </c>
      <c r="R49">
        <v>858</v>
      </c>
      <c r="S49">
        <v>30.545999999999999</v>
      </c>
      <c r="T49">
        <v>63.051000000000002</v>
      </c>
      <c r="U49">
        <v>277.25</v>
      </c>
      <c r="V49">
        <v>84.462999999999994</v>
      </c>
      <c r="W49">
        <v>23.791</v>
      </c>
    </row>
    <row r="50" spans="1:23" x14ac:dyDescent="0.25">
      <c r="A50">
        <v>46</v>
      </c>
      <c r="B50" t="s">
        <v>27</v>
      </c>
      <c r="C50" t="s">
        <v>38</v>
      </c>
      <c r="D50" t="s">
        <v>29</v>
      </c>
      <c r="E50" t="s">
        <v>30</v>
      </c>
      <c r="F50" t="s">
        <v>42</v>
      </c>
      <c r="G50" t="s">
        <v>43</v>
      </c>
      <c r="H50" t="s">
        <v>33</v>
      </c>
      <c r="I50" t="s">
        <v>34</v>
      </c>
      <c r="J50" t="s">
        <v>36</v>
      </c>
      <c r="K50" s="1">
        <v>41914</v>
      </c>
      <c r="L50">
        <v>292</v>
      </c>
      <c r="M50">
        <v>49420</v>
      </c>
      <c r="N50">
        <v>26793.975903614457</v>
      </c>
      <c r="O50">
        <v>18011.506024096383</v>
      </c>
      <c r="P50">
        <v>1786.2650602409637</v>
      </c>
      <c r="Q50">
        <v>5.5</v>
      </c>
      <c r="R50">
        <v>904</v>
      </c>
      <c r="S50">
        <v>33.89</v>
      </c>
      <c r="T50">
        <v>63.908000000000001</v>
      </c>
      <c r="U50">
        <v>285.36900000000003</v>
      </c>
      <c r="V50">
        <v>79.94</v>
      </c>
      <c r="W50">
        <v>24.911000000000001</v>
      </c>
    </row>
    <row r="51" spans="1:23" x14ac:dyDescent="0.25">
      <c r="A51">
        <v>47</v>
      </c>
      <c r="B51" t="s">
        <v>27</v>
      </c>
      <c r="C51" t="s">
        <v>38</v>
      </c>
      <c r="D51" t="s">
        <v>29</v>
      </c>
      <c r="E51" t="s">
        <v>30</v>
      </c>
      <c r="F51" t="s">
        <v>42</v>
      </c>
      <c r="G51" t="s">
        <v>43</v>
      </c>
      <c r="H51" t="s">
        <v>37</v>
      </c>
      <c r="I51" t="s">
        <v>34</v>
      </c>
      <c r="J51">
        <v>41920</v>
      </c>
      <c r="K51" s="1">
        <v>41920</v>
      </c>
      <c r="L51">
        <v>309</v>
      </c>
      <c r="M51">
        <v>37960</v>
      </c>
      <c r="N51">
        <v>26788.227848101269</v>
      </c>
      <c r="O51">
        <v>7688.1012658227855</v>
      </c>
      <c r="P51">
        <v>1321.3924050632911</v>
      </c>
      <c r="Q51">
        <v>3.8</v>
      </c>
      <c r="R51">
        <v>890</v>
      </c>
      <c r="S51">
        <v>48.89</v>
      </c>
      <c r="T51">
        <v>26.382000000000001</v>
      </c>
      <c r="U51">
        <v>129.79300000000001</v>
      </c>
      <c r="V51">
        <v>82.381</v>
      </c>
      <c r="W51">
        <v>43.466000000000001</v>
      </c>
    </row>
    <row r="52" spans="1:23" x14ac:dyDescent="0.25">
      <c r="A52">
        <v>48</v>
      </c>
      <c r="B52" t="s">
        <v>27</v>
      </c>
      <c r="C52" t="s">
        <v>38</v>
      </c>
      <c r="D52" t="s">
        <v>29</v>
      </c>
      <c r="E52" t="s">
        <v>30</v>
      </c>
      <c r="F52" t="s">
        <v>42</v>
      </c>
      <c r="G52" t="s">
        <v>43</v>
      </c>
      <c r="H52" t="s">
        <v>37</v>
      </c>
      <c r="I52" t="s">
        <v>34</v>
      </c>
      <c r="J52">
        <v>41920</v>
      </c>
      <c r="K52" s="1">
        <v>41920</v>
      </c>
      <c r="L52">
        <v>319</v>
      </c>
      <c r="M52">
        <v>31150</v>
      </c>
      <c r="N52">
        <v>20103.19488817891</v>
      </c>
      <c r="O52">
        <v>8359.7444089456876</v>
      </c>
      <c r="P52">
        <v>1393.2907348242809</v>
      </c>
      <c r="Q52">
        <v>2.4</v>
      </c>
      <c r="R52">
        <v>875</v>
      </c>
      <c r="S52">
        <v>58.195</v>
      </c>
      <c r="T52">
        <v>31.145</v>
      </c>
      <c r="U52">
        <v>155.22</v>
      </c>
      <c r="V52">
        <v>80.835999999999999</v>
      </c>
      <c r="W52">
        <v>30.452999999999999</v>
      </c>
    </row>
    <row r="53" spans="1:23" x14ac:dyDescent="0.25">
      <c r="A53">
        <v>49</v>
      </c>
      <c r="B53" t="s">
        <v>27</v>
      </c>
      <c r="C53" t="s">
        <v>38</v>
      </c>
      <c r="D53" t="s">
        <v>29</v>
      </c>
      <c r="E53" t="s">
        <v>30</v>
      </c>
      <c r="F53" t="s">
        <v>42</v>
      </c>
      <c r="G53" t="s">
        <v>43</v>
      </c>
      <c r="H53" t="s">
        <v>37</v>
      </c>
      <c r="I53" t="s">
        <v>34</v>
      </c>
      <c r="J53">
        <v>41920</v>
      </c>
      <c r="K53" s="1">
        <v>41920</v>
      </c>
      <c r="L53">
        <v>328</v>
      </c>
      <c r="M53">
        <v>56720</v>
      </c>
      <c r="N53">
        <v>31306.493506493509</v>
      </c>
      <c r="O53">
        <v>20072.987012987014</v>
      </c>
      <c r="P53">
        <v>2578.1818181818185</v>
      </c>
      <c r="Q53">
        <v>4.4000000000000004</v>
      </c>
      <c r="R53">
        <v>943</v>
      </c>
      <c r="S53">
        <v>39.171999999999997</v>
      </c>
      <c r="T53">
        <v>27.420999999999999</v>
      </c>
      <c r="U53">
        <v>111.32</v>
      </c>
      <c r="V53">
        <v>73.533000000000001</v>
      </c>
      <c r="W53">
        <v>15.92</v>
      </c>
    </row>
    <row r="54" spans="1:23" x14ac:dyDescent="0.25">
      <c r="A54">
        <v>50</v>
      </c>
      <c r="B54" t="s">
        <v>27</v>
      </c>
      <c r="C54" t="s">
        <v>38</v>
      </c>
      <c r="D54" t="s">
        <v>29</v>
      </c>
      <c r="E54" t="s">
        <v>30</v>
      </c>
      <c r="F54" t="s">
        <v>42</v>
      </c>
      <c r="G54" t="s">
        <v>43</v>
      </c>
      <c r="H54" t="s">
        <v>37</v>
      </c>
      <c r="I54" t="s">
        <v>34</v>
      </c>
      <c r="J54">
        <v>41921</v>
      </c>
      <c r="K54" s="1">
        <v>41921</v>
      </c>
      <c r="L54">
        <v>346</v>
      </c>
      <c r="M54">
        <v>52830</v>
      </c>
      <c r="N54">
        <v>35107.47603833866</v>
      </c>
      <c r="O54">
        <v>10633.514376996805</v>
      </c>
      <c r="P54">
        <v>2700.5750798722042</v>
      </c>
      <c r="Q54">
        <v>5.5</v>
      </c>
      <c r="R54">
        <v>930</v>
      </c>
      <c r="S54">
        <v>43.356000000000002</v>
      </c>
      <c r="T54">
        <v>39.158999999999999</v>
      </c>
      <c r="U54">
        <v>164.28200000000001</v>
      </c>
      <c r="V54">
        <v>79.569000000000003</v>
      </c>
      <c r="W54">
        <v>28.512</v>
      </c>
    </row>
    <row r="55" spans="1:23" x14ac:dyDescent="0.25">
      <c r="A55">
        <v>51</v>
      </c>
      <c r="B55" t="s">
        <v>27</v>
      </c>
      <c r="C55" t="s">
        <v>38</v>
      </c>
      <c r="D55" t="s">
        <v>29</v>
      </c>
      <c r="E55" t="s">
        <v>30</v>
      </c>
      <c r="F55" t="s">
        <v>42</v>
      </c>
      <c r="G55" t="s">
        <v>43</v>
      </c>
      <c r="H55" t="s">
        <v>37</v>
      </c>
      <c r="I55" t="s">
        <v>34</v>
      </c>
      <c r="J55">
        <v>41921</v>
      </c>
      <c r="K55" s="1">
        <v>41921</v>
      </c>
      <c r="L55">
        <v>346</v>
      </c>
      <c r="M55">
        <v>35620</v>
      </c>
      <c r="N55">
        <v>24798.734177215192</v>
      </c>
      <c r="O55">
        <v>6650.5696202531644</v>
      </c>
      <c r="P55">
        <v>2930.7594936708861</v>
      </c>
      <c r="Q55">
        <v>4.8</v>
      </c>
      <c r="R55">
        <v>924</v>
      </c>
      <c r="S55">
        <v>41.869</v>
      </c>
      <c r="T55">
        <v>30.248999999999999</v>
      </c>
      <c r="U55">
        <v>140.03899999999999</v>
      </c>
      <c r="V55">
        <v>81.926000000000002</v>
      </c>
      <c r="W55">
        <v>23.754999999999999</v>
      </c>
    </row>
    <row r="56" spans="1:23" x14ac:dyDescent="0.25">
      <c r="A56">
        <v>52</v>
      </c>
      <c r="B56" t="s">
        <v>27</v>
      </c>
      <c r="C56" t="s">
        <v>38</v>
      </c>
      <c r="D56" t="s">
        <v>29</v>
      </c>
      <c r="E56" t="s">
        <v>30</v>
      </c>
      <c r="F56" t="s">
        <v>42</v>
      </c>
      <c r="G56" t="s">
        <v>43</v>
      </c>
      <c r="H56" t="s">
        <v>37</v>
      </c>
      <c r="I56" t="s">
        <v>34</v>
      </c>
      <c r="J56">
        <v>41921</v>
      </c>
      <c r="K56" s="1">
        <v>41921</v>
      </c>
      <c r="L56">
        <v>348</v>
      </c>
      <c r="M56">
        <v>63190</v>
      </c>
      <c r="N56">
        <v>29302.618296529967</v>
      </c>
      <c r="O56">
        <v>8970.1892744479501</v>
      </c>
      <c r="P56">
        <v>23322.492113564673</v>
      </c>
      <c r="Q56">
        <v>3.7</v>
      </c>
      <c r="R56">
        <v>868</v>
      </c>
      <c r="S56">
        <v>51.045000000000002</v>
      </c>
      <c r="T56">
        <v>74.888999999999996</v>
      </c>
      <c r="U56">
        <v>406.94799999999998</v>
      </c>
      <c r="V56">
        <v>61.847000000000001</v>
      </c>
      <c r="W56">
        <v>33.338000000000001</v>
      </c>
    </row>
    <row r="57" spans="1:23" x14ac:dyDescent="0.25">
      <c r="A57">
        <v>53</v>
      </c>
      <c r="B57" t="s">
        <v>27</v>
      </c>
      <c r="C57" t="s">
        <v>40</v>
      </c>
      <c r="D57" t="s">
        <v>41</v>
      </c>
      <c r="E57" t="s">
        <v>30</v>
      </c>
      <c r="F57" t="s">
        <v>42</v>
      </c>
      <c r="G57" t="s">
        <v>43</v>
      </c>
      <c r="H57" t="s">
        <v>33</v>
      </c>
      <c r="I57" t="s">
        <v>34</v>
      </c>
      <c r="J57" t="s">
        <v>35</v>
      </c>
      <c r="K57" s="1">
        <v>41913</v>
      </c>
      <c r="L57">
        <v>265</v>
      </c>
      <c r="M57">
        <v>106320</v>
      </c>
      <c r="N57">
        <v>86427.870967741925</v>
      </c>
      <c r="O57">
        <v>11317.935483870968</v>
      </c>
      <c r="P57">
        <v>7202.3225806451628</v>
      </c>
      <c r="Q57">
        <v>4.2</v>
      </c>
      <c r="R57">
        <v>816</v>
      </c>
      <c r="S57">
        <v>31.506</v>
      </c>
      <c r="T57">
        <v>47.106999999999999</v>
      </c>
      <c r="U57">
        <v>196.791</v>
      </c>
      <c r="V57">
        <v>68.626000000000005</v>
      </c>
      <c r="W57">
        <v>18.04</v>
      </c>
    </row>
    <row r="58" spans="1:23" x14ac:dyDescent="0.25">
      <c r="A58">
        <v>54</v>
      </c>
      <c r="B58" t="s">
        <v>27</v>
      </c>
      <c r="C58" t="s">
        <v>40</v>
      </c>
      <c r="D58" t="s">
        <v>41</v>
      </c>
      <c r="E58" t="s">
        <v>30</v>
      </c>
      <c r="F58" t="s">
        <v>42</v>
      </c>
      <c r="G58" t="s">
        <v>43</v>
      </c>
      <c r="H58" t="s">
        <v>33</v>
      </c>
      <c r="I58" t="s">
        <v>34</v>
      </c>
      <c r="J58" t="s">
        <v>35</v>
      </c>
      <c r="K58" s="1">
        <v>41913</v>
      </c>
      <c r="L58">
        <v>277</v>
      </c>
      <c r="M58">
        <v>53950</v>
      </c>
      <c r="N58">
        <v>33568.888888888891</v>
      </c>
      <c r="O58">
        <v>11132.53968253968</v>
      </c>
      <c r="P58">
        <v>6850.7936507936511</v>
      </c>
      <c r="Q58">
        <v>2.4</v>
      </c>
      <c r="R58">
        <v>837</v>
      </c>
      <c r="S58">
        <v>39.35</v>
      </c>
      <c r="T58">
        <v>22.744</v>
      </c>
      <c r="U58">
        <v>108.643</v>
      </c>
      <c r="V58">
        <v>64.081999999999994</v>
      </c>
      <c r="W58">
        <v>15.234999999999999</v>
      </c>
    </row>
    <row r="59" spans="1:23" x14ac:dyDescent="0.25">
      <c r="A59">
        <v>55</v>
      </c>
      <c r="B59" t="s">
        <v>27</v>
      </c>
      <c r="C59" t="s">
        <v>40</v>
      </c>
      <c r="D59" t="s">
        <v>41</v>
      </c>
      <c r="E59" t="s">
        <v>30</v>
      </c>
      <c r="F59" t="s">
        <v>42</v>
      </c>
      <c r="G59" t="s">
        <v>43</v>
      </c>
      <c r="H59" t="s">
        <v>33</v>
      </c>
      <c r="I59" t="s">
        <v>34</v>
      </c>
      <c r="J59" t="s">
        <v>35</v>
      </c>
      <c r="K59" s="1">
        <v>41913</v>
      </c>
      <c r="L59">
        <v>284</v>
      </c>
      <c r="M59">
        <v>67960</v>
      </c>
      <c r="N59">
        <v>41358.514285714278</v>
      </c>
      <c r="O59">
        <v>10485.257142857143</v>
      </c>
      <c r="P59">
        <v>14368.685714285713</v>
      </c>
      <c r="Q59">
        <v>3.9</v>
      </c>
      <c r="R59">
        <v>884</v>
      </c>
      <c r="S59">
        <v>31.132000000000001</v>
      </c>
      <c r="T59">
        <v>27.934000000000001</v>
      </c>
      <c r="U59">
        <v>145.62100000000001</v>
      </c>
      <c r="V59">
        <v>61.817</v>
      </c>
      <c r="W59">
        <v>17.978999999999999</v>
      </c>
    </row>
    <row r="60" spans="1:23" x14ac:dyDescent="0.25">
      <c r="A60">
        <v>56</v>
      </c>
      <c r="B60" t="s">
        <v>27</v>
      </c>
      <c r="C60" t="s">
        <v>40</v>
      </c>
      <c r="D60" t="s">
        <v>41</v>
      </c>
      <c r="E60" t="s">
        <v>30</v>
      </c>
      <c r="F60" t="s">
        <v>42</v>
      </c>
      <c r="G60" t="s">
        <v>43</v>
      </c>
      <c r="H60" t="s">
        <v>33</v>
      </c>
      <c r="I60" t="s">
        <v>34</v>
      </c>
      <c r="J60" t="s">
        <v>36</v>
      </c>
      <c r="K60" s="1">
        <v>41914</v>
      </c>
      <c r="L60">
        <v>281</v>
      </c>
      <c r="M60">
        <v>51960</v>
      </c>
      <c r="N60">
        <v>41189.579831932773</v>
      </c>
      <c r="O60">
        <v>7277.3109243697472</v>
      </c>
      <c r="P60">
        <v>2037.6470588235293</v>
      </c>
      <c r="Q60">
        <v>4.2</v>
      </c>
      <c r="R60">
        <v>806</v>
      </c>
      <c r="S60">
        <v>32.207999999999998</v>
      </c>
      <c r="T60">
        <v>55.189</v>
      </c>
      <c r="U60">
        <v>229.68799999999999</v>
      </c>
      <c r="V60">
        <v>64.677999999999997</v>
      </c>
      <c r="W60">
        <v>36.405999999999999</v>
      </c>
    </row>
    <row r="61" spans="1:23" x14ac:dyDescent="0.25">
      <c r="A61">
        <v>57</v>
      </c>
      <c r="B61" t="s">
        <v>27</v>
      </c>
      <c r="C61" t="s">
        <v>40</v>
      </c>
      <c r="D61" t="s">
        <v>41</v>
      </c>
      <c r="E61" t="s">
        <v>30</v>
      </c>
      <c r="F61" t="s">
        <v>42</v>
      </c>
      <c r="G61" t="s">
        <v>43</v>
      </c>
      <c r="H61" t="s">
        <v>33</v>
      </c>
      <c r="I61" t="s">
        <v>34</v>
      </c>
      <c r="J61" t="s">
        <v>36</v>
      </c>
      <c r="K61" s="1">
        <v>41914</v>
      </c>
      <c r="L61">
        <v>290</v>
      </c>
      <c r="M61">
        <v>68460</v>
      </c>
      <c r="N61">
        <v>23929.787234042553</v>
      </c>
      <c r="O61">
        <v>4161.7021276595742</v>
      </c>
      <c r="P61">
        <v>37247.234042553195</v>
      </c>
      <c r="Q61">
        <v>3.8</v>
      </c>
      <c r="R61">
        <v>827</v>
      </c>
      <c r="S61">
        <v>32.505000000000003</v>
      </c>
      <c r="T61">
        <v>19.100999999999999</v>
      </c>
      <c r="U61">
        <v>91.274000000000001</v>
      </c>
      <c r="V61">
        <v>98.471000000000004</v>
      </c>
      <c r="W61">
        <v>21.715</v>
      </c>
    </row>
    <row r="62" spans="1:23" x14ac:dyDescent="0.25">
      <c r="A62">
        <v>58</v>
      </c>
      <c r="B62" t="s">
        <v>27</v>
      </c>
      <c r="C62" t="s">
        <v>40</v>
      </c>
      <c r="D62" t="s">
        <v>41</v>
      </c>
      <c r="E62" t="s">
        <v>30</v>
      </c>
      <c r="F62" t="s">
        <v>42</v>
      </c>
      <c r="G62" t="s">
        <v>43</v>
      </c>
      <c r="H62" t="s">
        <v>33</v>
      </c>
      <c r="I62" t="s">
        <v>34</v>
      </c>
      <c r="J62" t="s">
        <v>36</v>
      </c>
      <c r="K62" s="1">
        <v>41914</v>
      </c>
      <c r="L62">
        <v>290</v>
      </c>
      <c r="M62">
        <v>60790</v>
      </c>
      <c r="N62">
        <v>33472.974683544307</v>
      </c>
      <c r="O62">
        <v>7694.9367088607596</v>
      </c>
      <c r="P62">
        <v>17698.354430379746</v>
      </c>
      <c r="Q62">
        <v>4.3</v>
      </c>
      <c r="R62">
        <v>885</v>
      </c>
      <c r="S62">
        <v>35.488</v>
      </c>
      <c r="T62">
        <v>38.158000000000001</v>
      </c>
      <c r="U62">
        <v>148.91800000000001</v>
      </c>
      <c r="V62">
        <v>80.369</v>
      </c>
      <c r="W62">
        <v>16.72</v>
      </c>
    </row>
    <row r="63" spans="1:23" x14ac:dyDescent="0.25">
      <c r="A63">
        <v>59</v>
      </c>
      <c r="B63" t="s">
        <v>27</v>
      </c>
      <c r="C63" t="s">
        <v>40</v>
      </c>
      <c r="D63" t="s">
        <v>41</v>
      </c>
      <c r="E63" t="s">
        <v>30</v>
      </c>
      <c r="F63" t="s">
        <v>42</v>
      </c>
      <c r="G63" t="s">
        <v>43</v>
      </c>
      <c r="H63" t="s">
        <v>37</v>
      </c>
      <c r="I63" t="s">
        <v>34</v>
      </c>
      <c r="J63">
        <v>41920</v>
      </c>
      <c r="K63" s="1">
        <v>41920</v>
      </c>
      <c r="L63">
        <v>270</v>
      </c>
      <c r="M63">
        <v>196460</v>
      </c>
      <c r="N63">
        <v>46225.882352941175</v>
      </c>
      <c r="O63">
        <v>24688.823529411762</v>
      </c>
      <c r="P63">
        <v>123444.11764705881</v>
      </c>
      <c r="Q63">
        <v>4.8</v>
      </c>
      <c r="R63">
        <v>1046</v>
      </c>
      <c r="S63">
        <v>37.347999999999999</v>
      </c>
      <c r="T63">
        <v>23.154</v>
      </c>
      <c r="U63">
        <v>124.09</v>
      </c>
      <c r="V63">
        <v>71.805999999999997</v>
      </c>
      <c r="W63">
        <v>24.140999999999998</v>
      </c>
    </row>
    <row r="64" spans="1:23" x14ac:dyDescent="0.25">
      <c r="A64">
        <v>60</v>
      </c>
      <c r="B64" t="s">
        <v>27</v>
      </c>
      <c r="C64" t="s">
        <v>40</v>
      </c>
      <c r="D64" t="s">
        <v>41</v>
      </c>
      <c r="E64" t="s">
        <v>30</v>
      </c>
      <c r="F64" t="s">
        <v>42</v>
      </c>
      <c r="G64" t="s">
        <v>43</v>
      </c>
      <c r="H64" t="s">
        <v>37</v>
      </c>
      <c r="I64" t="s">
        <v>34</v>
      </c>
      <c r="J64">
        <v>41920</v>
      </c>
      <c r="K64" s="1">
        <v>41920</v>
      </c>
      <c r="L64">
        <v>281</v>
      </c>
      <c r="M64">
        <v>77600</v>
      </c>
      <c r="N64">
        <v>39408.150470219436</v>
      </c>
      <c r="O64">
        <v>8514.1065830721</v>
      </c>
      <c r="P64">
        <v>26758.620689655174</v>
      </c>
      <c r="Q64">
        <v>3.7</v>
      </c>
      <c r="R64">
        <v>837</v>
      </c>
      <c r="S64">
        <v>42.765999999999998</v>
      </c>
      <c r="T64">
        <v>24.722999999999999</v>
      </c>
      <c r="U64">
        <v>101.524</v>
      </c>
      <c r="V64">
        <v>78.905000000000001</v>
      </c>
      <c r="W64">
        <v>11.582000000000001</v>
      </c>
    </row>
    <row r="65" spans="1:23" x14ac:dyDescent="0.25">
      <c r="A65">
        <v>61</v>
      </c>
      <c r="B65" t="s">
        <v>27</v>
      </c>
      <c r="C65" t="s">
        <v>40</v>
      </c>
      <c r="D65" t="s">
        <v>41</v>
      </c>
      <c r="E65" t="s">
        <v>30</v>
      </c>
      <c r="F65" t="s">
        <v>42</v>
      </c>
      <c r="G65" t="s">
        <v>43</v>
      </c>
      <c r="H65" t="s">
        <v>37</v>
      </c>
      <c r="I65" t="s">
        <v>34</v>
      </c>
      <c r="J65">
        <v>41920</v>
      </c>
      <c r="K65" s="1">
        <v>41920</v>
      </c>
      <c r="L65">
        <v>292</v>
      </c>
      <c r="M65">
        <v>36100</v>
      </c>
      <c r="N65">
        <v>13796.178343949046</v>
      </c>
      <c r="O65">
        <v>5173.5668789808915</v>
      </c>
      <c r="P65">
        <v>14830.891719745225</v>
      </c>
      <c r="Q65">
        <v>3.9</v>
      </c>
      <c r="R65">
        <v>917</v>
      </c>
      <c r="S65">
        <v>46.287999999999997</v>
      </c>
      <c r="T65">
        <v>46.445999999999998</v>
      </c>
      <c r="U65">
        <v>194.81200000000001</v>
      </c>
      <c r="V65">
        <v>87.915000000000006</v>
      </c>
      <c r="W65">
        <v>30.007999999999999</v>
      </c>
    </row>
    <row r="66" spans="1:23" x14ac:dyDescent="0.25">
      <c r="A66">
        <v>62</v>
      </c>
      <c r="B66" t="s">
        <v>27</v>
      </c>
      <c r="C66" t="s">
        <v>40</v>
      </c>
      <c r="D66" t="s">
        <v>41</v>
      </c>
      <c r="E66" t="s">
        <v>30</v>
      </c>
      <c r="F66" t="s">
        <v>42</v>
      </c>
      <c r="G66" t="s">
        <v>43</v>
      </c>
      <c r="H66" t="s">
        <v>37</v>
      </c>
      <c r="I66" t="s">
        <v>34</v>
      </c>
      <c r="J66">
        <v>41921</v>
      </c>
      <c r="K66" s="1">
        <v>41921</v>
      </c>
      <c r="L66">
        <v>301</v>
      </c>
      <c r="M66">
        <v>86510</v>
      </c>
      <c r="N66">
        <v>38687.701863354043</v>
      </c>
      <c r="O66">
        <v>22567.82608695652</v>
      </c>
      <c r="P66">
        <v>21761.832298136647</v>
      </c>
      <c r="Q66">
        <v>4</v>
      </c>
      <c r="R66">
        <v>848</v>
      </c>
      <c r="S66">
        <v>41.834000000000003</v>
      </c>
      <c r="T66">
        <v>47.392000000000003</v>
      </c>
      <c r="U66">
        <v>203.29900000000001</v>
      </c>
      <c r="V66">
        <v>71.082999999999998</v>
      </c>
      <c r="W66">
        <v>25.440999999999999</v>
      </c>
    </row>
    <row r="67" spans="1:23" x14ac:dyDescent="0.25">
      <c r="A67">
        <v>63</v>
      </c>
      <c r="B67" t="s">
        <v>27</v>
      </c>
      <c r="C67" t="s">
        <v>40</v>
      </c>
      <c r="D67" t="s">
        <v>41</v>
      </c>
      <c r="E67" t="s">
        <v>30</v>
      </c>
      <c r="F67" t="s">
        <v>42</v>
      </c>
      <c r="G67" t="s">
        <v>43</v>
      </c>
      <c r="H67" t="s">
        <v>37</v>
      </c>
      <c r="I67" t="s">
        <v>34</v>
      </c>
      <c r="J67">
        <v>41921</v>
      </c>
      <c r="K67" s="1">
        <v>41921</v>
      </c>
      <c r="L67">
        <v>313</v>
      </c>
      <c r="M67">
        <v>111890</v>
      </c>
      <c r="N67">
        <v>53665.109717868341</v>
      </c>
      <c r="O67">
        <v>12627.084639498433</v>
      </c>
      <c r="P67">
        <v>43493.291536050157</v>
      </c>
      <c r="Q67">
        <v>4</v>
      </c>
      <c r="R67">
        <v>868</v>
      </c>
      <c r="S67">
        <v>42.856999999999999</v>
      </c>
      <c r="T67">
        <v>43.497</v>
      </c>
      <c r="U67">
        <v>187.01300000000001</v>
      </c>
      <c r="V67">
        <v>71.614000000000004</v>
      </c>
      <c r="W67">
        <v>18.314</v>
      </c>
    </row>
    <row r="68" spans="1:23" x14ac:dyDescent="0.25">
      <c r="A68">
        <v>64</v>
      </c>
      <c r="B68" t="s">
        <v>27</v>
      </c>
      <c r="C68" t="s">
        <v>40</v>
      </c>
      <c r="D68" t="s">
        <v>41</v>
      </c>
      <c r="E68" t="s">
        <v>30</v>
      </c>
      <c r="F68" t="s">
        <v>42</v>
      </c>
      <c r="G68" t="s">
        <v>43</v>
      </c>
      <c r="H68" t="s">
        <v>37</v>
      </c>
      <c r="I68" t="s">
        <v>34</v>
      </c>
      <c r="J68">
        <v>41921</v>
      </c>
      <c r="K68" s="1">
        <v>41921</v>
      </c>
      <c r="L68">
        <v>312</v>
      </c>
      <c r="M68">
        <v>92980</v>
      </c>
      <c r="N68">
        <v>46941.359223300969</v>
      </c>
      <c r="O68">
        <v>11735.339805825242</v>
      </c>
      <c r="P68">
        <v>32798.770226537214</v>
      </c>
      <c r="Q68">
        <v>4.9000000000000004</v>
      </c>
      <c r="R68">
        <v>824</v>
      </c>
      <c r="S68">
        <v>54.268999999999998</v>
      </c>
      <c r="T68">
        <v>41.097999999999999</v>
      </c>
      <c r="U68">
        <v>195.185</v>
      </c>
      <c r="V68">
        <v>79.727000000000004</v>
      </c>
      <c r="W68">
        <v>-6.5839999999999996</v>
      </c>
    </row>
    <row r="73" spans="1:23" x14ac:dyDescent="0.25">
      <c r="J73" s="1"/>
      <c r="K7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P74"/>
  <sheetViews>
    <sheetView topLeftCell="A41" workbookViewId="0">
      <selection activeCell="J6" sqref="J6"/>
    </sheetView>
  </sheetViews>
  <sheetFormatPr defaultRowHeight="15" x14ac:dyDescent="0.25"/>
  <cols>
    <col min="1" max="4" width="9.140625" style="40"/>
    <col min="5" max="5" width="14" style="40" customWidth="1"/>
    <col min="6" max="6" width="11.28515625" style="40" customWidth="1"/>
    <col min="7" max="7" width="12.5703125" style="40" customWidth="1"/>
    <col min="8" max="8" width="16.28515625" style="40" customWidth="1"/>
    <col min="9" max="9" width="13.28515625" style="40" customWidth="1"/>
    <col min="10" max="10" width="12.28515625" style="40" customWidth="1"/>
    <col min="11" max="11" width="15" style="40" customWidth="1"/>
    <col min="12" max="12" width="14.85546875" style="40" customWidth="1"/>
    <col min="13" max="13" width="13.28515625" style="40" customWidth="1"/>
    <col min="14" max="14" width="12.42578125" style="40" customWidth="1"/>
    <col min="15" max="16384" width="9.140625" style="40"/>
  </cols>
  <sheetData>
    <row r="2" spans="3:16" ht="31.5" x14ac:dyDescent="0.5">
      <c r="C2" s="130" t="s">
        <v>252</v>
      </c>
    </row>
    <row r="10" spans="3:16" x14ac:dyDescent="0.25">
      <c r="C10" s="69"/>
      <c r="D10" s="69" t="s">
        <v>198</v>
      </c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</row>
    <row r="11" spans="3:16" x14ac:dyDescent="0.25">
      <c r="C11" s="69"/>
      <c r="D11" s="103" t="s">
        <v>31</v>
      </c>
      <c r="E11" s="103"/>
      <c r="F11" s="103"/>
      <c r="G11" s="103"/>
      <c r="H11" s="103"/>
      <c r="I11" s="103"/>
      <c r="J11" s="103" t="s">
        <v>42</v>
      </c>
      <c r="K11" s="103"/>
      <c r="L11" s="103"/>
      <c r="M11" s="103"/>
      <c r="N11" s="103"/>
      <c r="O11" s="103"/>
      <c r="P11" s="103"/>
    </row>
    <row r="12" spans="3:16" x14ac:dyDescent="0.25">
      <c r="C12" s="69" t="s">
        <v>199</v>
      </c>
      <c r="D12" s="69">
        <v>352</v>
      </c>
      <c r="E12" s="69">
        <v>330</v>
      </c>
      <c r="F12" s="69">
        <v>326</v>
      </c>
      <c r="G12" s="69">
        <v>277</v>
      </c>
      <c r="H12" s="69"/>
      <c r="I12" s="69"/>
      <c r="J12" s="76">
        <v>295</v>
      </c>
      <c r="K12" s="76">
        <v>312</v>
      </c>
      <c r="L12" s="76">
        <v>333</v>
      </c>
      <c r="M12" s="76">
        <v>330</v>
      </c>
      <c r="N12" s="69"/>
      <c r="O12" s="69"/>
      <c r="P12" s="69"/>
    </row>
    <row r="13" spans="3:16" x14ac:dyDescent="0.25">
      <c r="C13" s="69" t="s">
        <v>200</v>
      </c>
      <c r="D13" s="69">
        <v>302</v>
      </c>
      <c r="E13" s="69">
        <v>316</v>
      </c>
      <c r="F13" s="69">
        <v>318</v>
      </c>
      <c r="G13" s="76">
        <v>314</v>
      </c>
      <c r="H13" s="76">
        <v>310</v>
      </c>
      <c r="I13" s="69">
        <v>348</v>
      </c>
      <c r="J13" s="76">
        <v>300</v>
      </c>
      <c r="K13" s="76">
        <v>337</v>
      </c>
      <c r="L13" s="76">
        <v>326</v>
      </c>
      <c r="M13" s="76">
        <v>330</v>
      </c>
      <c r="N13" s="76">
        <v>333</v>
      </c>
      <c r="O13" s="76">
        <v>297</v>
      </c>
      <c r="P13" s="69"/>
    </row>
    <row r="14" spans="3:16" x14ac:dyDescent="0.25">
      <c r="C14" s="69" t="s">
        <v>201</v>
      </c>
      <c r="D14" s="69">
        <v>303</v>
      </c>
      <c r="E14" s="69">
        <v>312</v>
      </c>
      <c r="F14" s="69">
        <v>317</v>
      </c>
      <c r="G14" s="69">
        <v>327</v>
      </c>
      <c r="H14" s="69">
        <v>319</v>
      </c>
      <c r="I14" s="69">
        <v>346</v>
      </c>
      <c r="J14" s="76">
        <v>290</v>
      </c>
      <c r="K14" s="76">
        <v>314</v>
      </c>
      <c r="L14" s="76">
        <v>320</v>
      </c>
      <c r="M14" s="76">
        <v>330</v>
      </c>
      <c r="N14" s="76">
        <v>334</v>
      </c>
      <c r="O14" s="76">
        <v>340</v>
      </c>
      <c r="P14" s="69"/>
    </row>
    <row r="15" spans="3:16" x14ac:dyDescent="0.25">
      <c r="D15" s="40" t="s">
        <v>202</v>
      </c>
      <c r="G15" s="40" t="s">
        <v>203</v>
      </c>
    </row>
    <row r="16" spans="3:16" x14ac:dyDescent="0.25">
      <c r="D16" s="40">
        <f>AVERAGE(D12:I12)</f>
        <v>321.25</v>
      </c>
      <c r="E16" s="40">
        <f>AVERAGE(J12:O12)</f>
        <v>317.5</v>
      </c>
      <c r="G16" s="40">
        <f>STDEV(D12:G12)</f>
        <v>31.63726705432482</v>
      </c>
      <c r="H16" s="40">
        <f>STDEV(J12:M12)</f>
        <v>17.635192088548397</v>
      </c>
    </row>
    <row r="17" spans="3:16" x14ac:dyDescent="0.25">
      <c r="D17" s="40">
        <f>AVERAGE(D13:I13)</f>
        <v>318</v>
      </c>
      <c r="E17" s="40">
        <f>AVERAGE(J13:O13)</f>
        <v>320.5</v>
      </c>
      <c r="G17" s="40">
        <f>STDEV(D13:I13)</f>
        <v>15.748015748023622</v>
      </c>
      <c r="H17" s="40">
        <f>STDEV(J13:O13)</f>
        <v>17.444196742756603</v>
      </c>
    </row>
    <row r="18" spans="3:16" x14ac:dyDescent="0.25">
      <c r="D18" s="40">
        <f>AVERAGE(D14:I14)</f>
        <v>320.66666666666669</v>
      </c>
      <c r="E18" s="40">
        <f>AVERAGE(J14:O14)</f>
        <v>321.33333333333331</v>
      </c>
      <c r="G18" s="40">
        <f>STDEV(D14:I14)</f>
        <v>14.733182502998687</v>
      </c>
      <c r="H18" s="40">
        <f>STDEV(J14:O14)</f>
        <v>18.007405883876409</v>
      </c>
    </row>
    <row r="20" spans="3:16" x14ac:dyDescent="0.25">
      <c r="C20" s="69"/>
      <c r="D20" s="77" t="s">
        <v>204</v>
      </c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</row>
    <row r="21" spans="3:16" x14ac:dyDescent="0.25">
      <c r="C21" s="69"/>
      <c r="D21" s="103" t="s">
        <v>31</v>
      </c>
      <c r="E21" s="103"/>
      <c r="F21" s="103"/>
      <c r="G21" s="103"/>
      <c r="H21" s="103"/>
      <c r="I21" s="103"/>
      <c r="J21" s="103" t="s">
        <v>42</v>
      </c>
      <c r="K21" s="103"/>
      <c r="L21" s="103"/>
      <c r="M21" s="103"/>
      <c r="N21" s="103"/>
      <c r="O21" s="103"/>
      <c r="P21" s="103"/>
    </row>
    <row r="22" spans="3:16" x14ac:dyDescent="0.25">
      <c r="C22" s="69" t="s">
        <v>199</v>
      </c>
      <c r="D22" s="78">
        <v>366</v>
      </c>
      <c r="E22" s="78">
        <v>334</v>
      </c>
      <c r="F22" s="78">
        <v>315</v>
      </c>
      <c r="G22" s="78">
        <v>274</v>
      </c>
      <c r="H22" s="78"/>
      <c r="I22" s="78"/>
      <c r="J22" s="78">
        <v>303</v>
      </c>
      <c r="K22" s="78">
        <v>315</v>
      </c>
      <c r="L22" s="78">
        <v>331</v>
      </c>
      <c r="M22" s="78">
        <v>330</v>
      </c>
      <c r="N22" s="69"/>
      <c r="O22" s="69"/>
      <c r="P22" s="69"/>
    </row>
    <row r="23" spans="3:16" x14ac:dyDescent="0.25">
      <c r="C23" s="69" t="s">
        <v>200</v>
      </c>
      <c r="D23" s="78">
        <v>305</v>
      </c>
      <c r="E23" s="78">
        <v>310</v>
      </c>
      <c r="F23" s="78">
        <v>326</v>
      </c>
      <c r="G23" s="78"/>
      <c r="H23" s="78">
        <v>313</v>
      </c>
      <c r="I23" s="78">
        <v>340</v>
      </c>
      <c r="J23" s="78">
        <v>314</v>
      </c>
      <c r="K23" s="78">
        <v>335</v>
      </c>
      <c r="L23" s="78">
        <v>327</v>
      </c>
      <c r="M23" s="78">
        <v>340</v>
      </c>
      <c r="N23" s="78">
        <v>340</v>
      </c>
      <c r="O23" s="78">
        <v>305</v>
      </c>
      <c r="P23" s="69"/>
    </row>
    <row r="24" spans="3:16" x14ac:dyDescent="0.25">
      <c r="C24" s="69" t="s">
        <v>201</v>
      </c>
      <c r="D24" s="78">
        <v>289</v>
      </c>
      <c r="E24" s="78">
        <v>290</v>
      </c>
      <c r="F24" s="78"/>
      <c r="G24" s="78">
        <v>312</v>
      </c>
      <c r="H24" s="78">
        <v>306</v>
      </c>
      <c r="I24" s="78">
        <v>327</v>
      </c>
      <c r="J24" s="78">
        <v>278</v>
      </c>
      <c r="K24" s="78">
        <v>283</v>
      </c>
      <c r="L24" s="78">
        <v>297</v>
      </c>
      <c r="M24" s="78">
        <v>316</v>
      </c>
      <c r="N24" s="78">
        <v>308</v>
      </c>
      <c r="O24" s="78">
        <v>312</v>
      </c>
      <c r="P24" s="69"/>
    </row>
    <row r="25" spans="3:16" x14ac:dyDescent="0.25">
      <c r="D25" s="40" t="s">
        <v>202</v>
      </c>
      <c r="G25" s="40" t="s">
        <v>203</v>
      </c>
    </row>
    <row r="26" spans="3:16" x14ac:dyDescent="0.25">
      <c r="D26" s="40">
        <f>AVERAGE(D22:I22)</f>
        <v>322.25</v>
      </c>
      <c r="E26" s="40">
        <f>AVERAGE(J22:O22)</f>
        <v>319.75</v>
      </c>
      <c r="G26" s="40">
        <f>STDEV(D22:G22)</f>
        <v>38.439346161626283</v>
      </c>
      <c r="H26" s="40">
        <f>STDEV(J22:M22)</f>
        <v>13.351029922818689</v>
      </c>
    </row>
    <row r="27" spans="3:16" x14ac:dyDescent="0.25">
      <c r="D27" s="40">
        <f>AVERAGE(D23:I23)</f>
        <v>318.8</v>
      </c>
      <c r="E27" s="40">
        <f>AVERAGE(J23:O23)</f>
        <v>326.83333333333331</v>
      </c>
      <c r="G27" s="40">
        <f>STDEV(D23:I23)</f>
        <v>14.166862743741113</v>
      </c>
      <c r="H27" s="40">
        <f>STDEV(J23:O23)</f>
        <v>14.524691620363809</v>
      </c>
    </row>
    <row r="28" spans="3:16" x14ac:dyDescent="0.25">
      <c r="D28" s="40">
        <f>AVERAGE(D24:I24)</f>
        <v>304.8</v>
      </c>
      <c r="E28" s="40">
        <f>AVERAGE(J24:O24)</f>
        <v>299</v>
      </c>
      <c r="G28" s="40">
        <f>STDEV(D24:I24)</f>
        <v>15.927962832703999</v>
      </c>
      <c r="H28" s="40">
        <f>STDEV(J24:O24)</f>
        <v>15.748015748023622</v>
      </c>
    </row>
    <row r="29" spans="3:16" x14ac:dyDescent="0.25">
      <c r="C29" s="69"/>
      <c r="D29" s="69" t="s">
        <v>205</v>
      </c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</row>
    <row r="30" spans="3:16" x14ac:dyDescent="0.25">
      <c r="C30" s="69"/>
      <c r="D30" s="103" t="s">
        <v>31</v>
      </c>
      <c r="E30" s="103"/>
      <c r="F30" s="103"/>
      <c r="G30" s="103"/>
      <c r="H30" s="103"/>
      <c r="I30" s="103"/>
      <c r="J30" s="103" t="s">
        <v>42</v>
      </c>
      <c r="K30" s="103"/>
      <c r="L30" s="103"/>
      <c r="M30" s="103"/>
      <c r="N30" s="103"/>
      <c r="O30" s="103"/>
      <c r="P30" s="103"/>
    </row>
    <row r="31" spans="3:16" x14ac:dyDescent="0.25">
      <c r="C31" s="69" t="s">
        <v>199</v>
      </c>
      <c r="D31" s="78">
        <v>346</v>
      </c>
      <c r="E31" s="78">
        <v>324</v>
      </c>
      <c r="F31" s="78">
        <v>311</v>
      </c>
      <c r="G31" s="78">
        <v>274</v>
      </c>
      <c r="H31" s="78"/>
      <c r="I31" s="78"/>
      <c r="J31" s="78">
        <v>289</v>
      </c>
      <c r="K31" s="78">
        <v>299</v>
      </c>
      <c r="L31" s="78">
        <v>320</v>
      </c>
      <c r="M31" s="78">
        <v>318</v>
      </c>
      <c r="N31" s="69"/>
      <c r="O31" s="69"/>
      <c r="P31" s="69"/>
    </row>
    <row r="32" spans="3:16" x14ac:dyDescent="0.25">
      <c r="C32" s="69" t="s">
        <v>200</v>
      </c>
      <c r="D32" s="78">
        <v>295</v>
      </c>
      <c r="E32" s="78">
        <v>305</v>
      </c>
      <c r="F32" s="78">
        <v>317</v>
      </c>
      <c r="G32" s="78"/>
      <c r="H32" s="78">
        <v>306</v>
      </c>
      <c r="I32" s="78">
        <v>326</v>
      </c>
      <c r="J32" s="78">
        <v>303</v>
      </c>
      <c r="K32" s="78">
        <v>319</v>
      </c>
      <c r="L32" s="78">
        <v>313</v>
      </c>
      <c r="M32" s="78">
        <v>321</v>
      </c>
      <c r="N32" s="78">
        <v>320</v>
      </c>
      <c r="O32" s="78">
        <v>299</v>
      </c>
      <c r="P32" s="69"/>
    </row>
    <row r="33" spans="3:16" x14ac:dyDescent="0.25">
      <c r="C33" s="69" t="s">
        <v>201</v>
      </c>
      <c r="D33" s="78">
        <v>280</v>
      </c>
      <c r="E33" s="78">
        <v>281</v>
      </c>
      <c r="F33" s="78"/>
      <c r="G33" s="78">
        <v>303</v>
      </c>
      <c r="H33" s="78">
        <v>304</v>
      </c>
      <c r="I33" s="78"/>
      <c r="J33" s="78">
        <v>279</v>
      </c>
      <c r="K33" s="78">
        <v>281</v>
      </c>
      <c r="L33" s="78">
        <v>299</v>
      </c>
      <c r="M33" s="78">
        <v>300</v>
      </c>
      <c r="N33" s="78">
        <v>293</v>
      </c>
      <c r="O33" s="78">
        <v>298</v>
      </c>
      <c r="P33" s="69"/>
    </row>
    <row r="34" spans="3:16" x14ac:dyDescent="0.25">
      <c r="D34" s="40" t="s">
        <v>202</v>
      </c>
      <c r="G34" s="40" t="s">
        <v>203</v>
      </c>
    </row>
    <row r="35" spans="3:16" x14ac:dyDescent="0.25">
      <c r="D35" s="40">
        <f>AVERAGE(D31:I31)</f>
        <v>313.75</v>
      </c>
      <c r="E35" s="40">
        <f>AVERAGE(J31:O31)</f>
        <v>306.5</v>
      </c>
      <c r="G35" s="40">
        <f>STDEV(D31:G31)</f>
        <v>30.181396035748026</v>
      </c>
      <c r="H35" s="40">
        <f>STDEV(J31:M31)</f>
        <v>15.022205785658333</v>
      </c>
    </row>
    <row r="36" spans="3:16" x14ac:dyDescent="0.25">
      <c r="D36" s="40">
        <f>AVERAGE(D32:I32)</f>
        <v>309.8</v>
      </c>
      <c r="E36" s="40">
        <f>AVERAGE(J32:O32)</f>
        <v>312.5</v>
      </c>
      <c r="G36" s="40">
        <f>STDEV(D32:I32)</f>
        <v>11.945710527214361</v>
      </c>
      <c r="H36" s="40">
        <f>STDEV(J32:O32)</f>
        <v>9.4180677423768842</v>
      </c>
    </row>
    <row r="37" spans="3:16" x14ac:dyDescent="0.25">
      <c r="D37" s="40">
        <f>AVERAGE(D33:I33)</f>
        <v>292</v>
      </c>
      <c r="E37" s="40">
        <f>AVERAGE(J33:O33)</f>
        <v>291.66666666666669</v>
      </c>
      <c r="G37" s="40">
        <f>STDEV(D33:I33)</f>
        <v>13.291601358251256</v>
      </c>
      <c r="H37" s="40">
        <f>STDEV(J33:O33)</f>
        <v>9.3737221351321622</v>
      </c>
    </row>
    <row r="38" spans="3:16" x14ac:dyDescent="0.25">
      <c r="C38" s="69"/>
      <c r="D38" s="69" t="s">
        <v>206</v>
      </c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</row>
    <row r="39" spans="3:16" x14ac:dyDescent="0.25">
      <c r="C39" s="69"/>
      <c r="D39" s="103" t="s">
        <v>31</v>
      </c>
      <c r="E39" s="103"/>
      <c r="F39" s="103"/>
      <c r="G39" s="103"/>
      <c r="H39" s="103"/>
      <c r="I39" s="103"/>
      <c r="J39" s="103" t="s">
        <v>42</v>
      </c>
      <c r="K39" s="103"/>
      <c r="L39" s="103"/>
      <c r="M39" s="103"/>
      <c r="N39" s="103"/>
      <c r="O39" s="103"/>
      <c r="P39" s="103"/>
    </row>
    <row r="40" spans="3:16" x14ac:dyDescent="0.25">
      <c r="C40" s="69" t="s">
        <v>199</v>
      </c>
      <c r="D40" s="78">
        <v>356</v>
      </c>
      <c r="E40" s="78">
        <v>329</v>
      </c>
      <c r="F40" s="78">
        <v>326</v>
      </c>
      <c r="G40" s="78">
        <v>284</v>
      </c>
      <c r="H40" s="78"/>
      <c r="I40" s="78"/>
      <c r="J40" s="78">
        <v>286</v>
      </c>
      <c r="K40" s="78">
        <v>297</v>
      </c>
      <c r="L40" s="78">
        <v>334</v>
      </c>
      <c r="M40" s="78">
        <v>334</v>
      </c>
      <c r="N40" s="69"/>
      <c r="O40" s="69"/>
      <c r="P40" s="69"/>
    </row>
    <row r="41" spans="3:16" x14ac:dyDescent="0.25">
      <c r="C41" s="69" t="s">
        <v>200</v>
      </c>
      <c r="D41" s="78">
        <v>301</v>
      </c>
      <c r="E41" s="78">
        <v>313</v>
      </c>
      <c r="F41" s="78">
        <v>320</v>
      </c>
      <c r="G41" s="78"/>
      <c r="H41" s="78">
        <v>314</v>
      </c>
      <c r="I41" s="78">
        <v>340</v>
      </c>
      <c r="J41" s="78">
        <v>296</v>
      </c>
      <c r="K41" s="78">
        <v>313</v>
      </c>
      <c r="L41" s="78">
        <v>307</v>
      </c>
      <c r="M41" s="78">
        <v>338</v>
      </c>
      <c r="N41" s="78">
        <v>335</v>
      </c>
      <c r="O41" s="78">
        <v>308</v>
      </c>
      <c r="P41" s="69"/>
    </row>
    <row r="42" spans="3:16" x14ac:dyDescent="0.25">
      <c r="C42" s="69" t="s">
        <v>201</v>
      </c>
      <c r="D42" s="78">
        <v>285</v>
      </c>
      <c r="E42" s="78">
        <v>287</v>
      </c>
      <c r="F42" s="78"/>
      <c r="G42" s="78">
        <v>313</v>
      </c>
      <c r="H42" s="78">
        <v>302</v>
      </c>
      <c r="I42" s="78"/>
      <c r="J42" s="78">
        <v>277</v>
      </c>
      <c r="K42" s="78">
        <v>284</v>
      </c>
      <c r="L42" s="78">
        <v>292</v>
      </c>
      <c r="M42" s="78">
        <v>311</v>
      </c>
      <c r="N42" s="78">
        <v>305</v>
      </c>
      <c r="O42" s="78">
        <v>309</v>
      </c>
      <c r="P42" s="69"/>
    </row>
    <row r="43" spans="3:16" x14ac:dyDescent="0.25">
      <c r="D43" s="40" t="s">
        <v>202</v>
      </c>
      <c r="G43" s="40" t="s">
        <v>203</v>
      </c>
    </row>
    <row r="44" spans="3:16" x14ac:dyDescent="0.25">
      <c r="D44" s="40">
        <f>AVERAGE(D40:I40)</f>
        <v>323.75</v>
      </c>
      <c r="E44" s="40">
        <f>AVERAGE(J40:O40)</f>
        <v>312.75</v>
      </c>
      <c r="G44" s="40">
        <f>STDEV(D40:G40)</f>
        <v>29.736341402398512</v>
      </c>
      <c r="H44" s="40">
        <f>STDEV(J40:M40)</f>
        <v>24.944939366532843</v>
      </c>
    </row>
    <row r="45" spans="3:16" x14ac:dyDescent="0.25">
      <c r="D45" s="40">
        <f>AVERAGE(D41:I41)</f>
        <v>317.60000000000002</v>
      </c>
      <c r="E45" s="40">
        <f>AVERAGE(J41:O41)</f>
        <v>316.16666666666669</v>
      </c>
      <c r="G45" s="40">
        <f>STDEV(D41:I41)</f>
        <v>14.293355099485915</v>
      </c>
      <c r="H45" s="40">
        <f>STDEV(J41:O41)</f>
        <v>16.72622691065342</v>
      </c>
    </row>
    <row r="46" spans="3:16" x14ac:dyDescent="0.25">
      <c r="D46" s="40">
        <f>AVERAGE(D42:I42)</f>
        <v>296.75</v>
      </c>
      <c r="E46" s="40">
        <f>AVERAGE(J42:O42)</f>
        <v>296.33333333333331</v>
      </c>
      <c r="G46" s="40">
        <f>STDEV(D42:I42)</f>
        <v>13.225606476327151</v>
      </c>
      <c r="H46" s="40">
        <f>STDEV(J42:O42)</f>
        <v>14.109098719148104</v>
      </c>
    </row>
    <row r="49" spans="3:16" ht="15.75" thickBot="1" x14ac:dyDescent="0.3"/>
    <row r="50" spans="3:16" x14ac:dyDescent="0.25">
      <c r="C50" s="79"/>
      <c r="D50" s="80" t="s">
        <v>207</v>
      </c>
      <c r="E50" s="80"/>
      <c r="F50" s="80"/>
      <c r="G50" s="80"/>
      <c r="H50" s="80"/>
      <c r="I50" s="81"/>
      <c r="J50" s="79"/>
      <c r="K50" s="80"/>
      <c r="L50" s="80"/>
      <c r="M50" s="80"/>
      <c r="N50" s="80"/>
      <c r="O50" s="80"/>
      <c r="P50" s="81"/>
    </row>
    <row r="51" spans="3:16" x14ac:dyDescent="0.25">
      <c r="C51" s="68"/>
      <c r="D51" s="103" t="s">
        <v>31</v>
      </c>
      <c r="E51" s="103"/>
      <c r="F51" s="103"/>
      <c r="G51" s="103"/>
      <c r="H51" s="103"/>
      <c r="I51" s="104"/>
      <c r="J51" s="105" t="s">
        <v>42</v>
      </c>
      <c r="K51" s="103"/>
      <c r="L51" s="103"/>
      <c r="M51" s="103"/>
      <c r="N51" s="103"/>
      <c r="O51" s="103"/>
      <c r="P51" s="104"/>
    </row>
    <row r="52" spans="3:16" x14ac:dyDescent="0.25">
      <c r="C52" s="69" t="s">
        <v>199</v>
      </c>
      <c r="D52" s="82">
        <v>341</v>
      </c>
      <c r="E52" s="83">
        <v>313</v>
      </c>
      <c r="F52" s="82">
        <v>305</v>
      </c>
      <c r="G52" s="83">
        <v>278</v>
      </c>
      <c r="H52" s="78"/>
      <c r="I52" s="84"/>
      <c r="J52" s="85">
        <v>282</v>
      </c>
      <c r="K52" s="83">
        <v>290</v>
      </c>
      <c r="L52" s="83">
        <v>310</v>
      </c>
      <c r="M52" s="83">
        <v>314</v>
      </c>
      <c r="N52" s="69"/>
      <c r="O52" s="69"/>
      <c r="P52" s="70"/>
    </row>
    <row r="53" spans="3:16" x14ac:dyDescent="0.25">
      <c r="C53" s="69" t="s">
        <v>200</v>
      </c>
      <c r="D53" s="83">
        <v>293</v>
      </c>
      <c r="E53" s="83">
        <v>300</v>
      </c>
      <c r="F53" s="83">
        <v>307</v>
      </c>
      <c r="G53" s="86"/>
      <c r="H53" s="82">
        <v>299</v>
      </c>
      <c r="I53" s="87">
        <v>327</v>
      </c>
      <c r="J53" s="85">
        <v>292</v>
      </c>
      <c r="K53" s="83">
        <v>312</v>
      </c>
      <c r="L53" s="83">
        <v>302</v>
      </c>
      <c r="M53" s="83">
        <v>316</v>
      </c>
      <c r="N53" s="82">
        <v>318</v>
      </c>
      <c r="O53" s="83">
        <v>292</v>
      </c>
      <c r="P53" s="70"/>
    </row>
    <row r="54" spans="3:16" ht="15.75" thickBot="1" x14ac:dyDescent="0.3">
      <c r="C54" s="69" t="s">
        <v>201</v>
      </c>
      <c r="D54" s="88">
        <v>281</v>
      </c>
      <c r="E54" s="88">
        <v>279</v>
      </c>
      <c r="F54" s="89" t="s">
        <v>39</v>
      </c>
      <c r="G54" s="88">
        <v>292</v>
      </c>
      <c r="H54" s="88">
        <v>295</v>
      </c>
      <c r="I54" s="90">
        <v>306</v>
      </c>
      <c r="J54" s="91">
        <v>265</v>
      </c>
      <c r="K54" s="88">
        <v>277</v>
      </c>
      <c r="L54" s="88">
        <v>284</v>
      </c>
      <c r="M54" s="88">
        <v>281</v>
      </c>
      <c r="N54" s="88">
        <v>290</v>
      </c>
      <c r="O54" s="88">
        <v>290</v>
      </c>
      <c r="P54" s="74"/>
    </row>
    <row r="55" spans="3:16" x14ac:dyDescent="0.25">
      <c r="D55" s="40" t="s">
        <v>202</v>
      </c>
      <c r="G55" s="40" t="s">
        <v>203</v>
      </c>
    </row>
    <row r="56" spans="3:16" x14ac:dyDescent="0.25">
      <c r="D56" s="40">
        <f>AVERAGE(D52:I52)</f>
        <v>309.25</v>
      </c>
      <c r="E56" s="40">
        <f>AVERAGE(J52:O52)</f>
        <v>299</v>
      </c>
      <c r="G56" s="40">
        <f>STDEV(D52:G52)</f>
        <v>25.927784324928346</v>
      </c>
      <c r="H56" s="40">
        <f>STDEV(J52:M52)</f>
        <v>15.44884030167529</v>
      </c>
    </row>
    <row r="57" spans="3:16" x14ac:dyDescent="0.25">
      <c r="D57" s="40">
        <f>AVERAGE(D53:I53)</f>
        <v>305.2</v>
      </c>
      <c r="E57" s="40">
        <f>AVERAGE(J53:O53)</f>
        <v>305.33333333333331</v>
      </c>
      <c r="G57" s="40">
        <f>STDEV(D53:I53)</f>
        <v>13.16054710108968</v>
      </c>
      <c r="H57" s="40">
        <f>STDEV(J53:O53)</f>
        <v>11.707547423208101</v>
      </c>
    </row>
    <row r="58" spans="3:16" x14ac:dyDescent="0.25">
      <c r="D58" s="40">
        <f>AVERAGE(D54:I54)</f>
        <v>290.60000000000002</v>
      </c>
      <c r="E58" s="40">
        <f>AVERAGE(J54:O54)</f>
        <v>281.16666666666669</v>
      </c>
      <c r="G58" s="40">
        <f>STDEV(D54:I54)</f>
        <v>11.013627921806691</v>
      </c>
      <c r="H58" s="40">
        <f>STDEV(J54:O54)</f>
        <v>9.4109864874340694</v>
      </c>
    </row>
    <row r="62" spans="3:16" ht="15.75" thickBot="1" x14ac:dyDescent="0.3"/>
    <row r="63" spans="3:16" ht="30.75" thickBot="1" x14ac:dyDescent="0.3">
      <c r="D63" s="92" t="s">
        <v>208</v>
      </c>
      <c r="E63" s="93" t="s">
        <v>209</v>
      </c>
      <c r="F63" s="94" t="s">
        <v>210</v>
      </c>
      <c r="G63" s="94" t="s">
        <v>211</v>
      </c>
      <c r="H63" s="94" t="s">
        <v>212</v>
      </c>
    </row>
    <row r="67" spans="4:14" ht="15.75" thickBot="1" x14ac:dyDescent="0.3"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</row>
    <row r="68" spans="4:14" ht="15.75" thickBot="1" x14ac:dyDescent="0.3">
      <c r="D68" s="42"/>
      <c r="E68" s="102" t="s">
        <v>213</v>
      </c>
      <c r="F68" s="102"/>
      <c r="G68" s="102"/>
      <c r="H68" s="102"/>
      <c r="I68" s="102"/>
      <c r="J68" s="102"/>
      <c r="K68" s="102"/>
      <c r="L68" s="102"/>
      <c r="M68" s="102"/>
      <c r="N68" s="102"/>
    </row>
    <row r="69" spans="4:14" x14ac:dyDescent="0.25">
      <c r="D69" s="44"/>
      <c r="E69" s="106" t="s">
        <v>214</v>
      </c>
      <c r="F69" s="106"/>
      <c r="G69" s="107" t="s">
        <v>215</v>
      </c>
      <c r="H69" s="107"/>
      <c r="I69" s="107" t="s">
        <v>216</v>
      </c>
      <c r="J69" s="107"/>
      <c r="K69" s="107" t="s">
        <v>215</v>
      </c>
      <c r="L69" s="107"/>
      <c r="M69" s="108" t="s">
        <v>216</v>
      </c>
      <c r="N69" s="108"/>
    </row>
    <row r="70" spans="4:14" ht="15.75" thickBot="1" x14ac:dyDescent="0.3">
      <c r="D70" s="42"/>
      <c r="E70" s="102" t="s">
        <v>10</v>
      </c>
      <c r="F70" s="102"/>
      <c r="G70" s="102" t="s">
        <v>217</v>
      </c>
      <c r="H70" s="102"/>
      <c r="I70" s="102" t="s">
        <v>218</v>
      </c>
      <c r="J70" s="102"/>
      <c r="K70" s="102" t="s">
        <v>219</v>
      </c>
      <c r="L70" s="102"/>
      <c r="M70" s="102" t="s">
        <v>220</v>
      </c>
      <c r="N70" s="102"/>
    </row>
    <row r="71" spans="4:14" ht="15.75" thickBot="1" x14ac:dyDescent="0.3">
      <c r="D71" s="95" t="s">
        <v>221</v>
      </c>
      <c r="E71" s="96" t="s">
        <v>31</v>
      </c>
      <c r="F71" s="96" t="s">
        <v>42</v>
      </c>
      <c r="G71" s="96" t="s">
        <v>31</v>
      </c>
      <c r="H71" s="96" t="s">
        <v>42</v>
      </c>
      <c r="I71" s="96" t="s">
        <v>31</v>
      </c>
      <c r="J71" s="96" t="s">
        <v>42</v>
      </c>
      <c r="K71" s="96" t="s">
        <v>31</v>
      </c>
      <c r="L71" s="96" t="s">
        <v>42</v>
      </c>
      <c r="M71" s="96" t="s">
        <v>31</v>
      </c>
      <c r="N71" s="96" t="s">
        <v>42</v>
      </c>
    </row>
    <row r="72" spans="4:14" x14ac:dyDescent="0.25">
      <c r="D72" s="97" t="s">
        <v>28</v>
      </c>
      <c r="E72" s="98" t="s">
        <v>222</v>
      </c>
      <c r="F72" s="99" t="s">
        <v>223</v>
      </c>
      <c r="G72" s="99" t="s">
        <v>224</v>
      </c>
      <c r="H72" s="99" t="s">
        <v>225</v>
      </c>
      <c r="I72" s="99" t="s">
        <v>226</v>
      </c>
      <c r="J72" s="99" t="s">
        <v>227</v>
      </c>
      <c r="K72" s="99" t="s">
        <v>228</v>
      </c>
      <c r="L72" s="99" t="s">
        <v>229</v>
      </c>
      <c r="M72" s="99" t="s">
        <v>230</v>
      </c>
      <c r="N72" s="99" t="s">
        <v>231</v>
      </c>
    </row>
    <row r="73" spans="4:14" x14ac:dyDescent="0.25">
      <c r="D73" s="97" t="s">
        <v>38</v>
      </c>
      <c r="E73" s="99" t="s">
        <v>232</v>
      </c>
      <c r="F73" s="99" t="s">
        <v>233</v>
      </c>
      <c r="G73" s="99" t="s">
        <v>234</v>
      </c>
      <c r="H73" s="99" t="s">
        <v>235</v>
      </c>
      <c r="I73" s="99" t="s">
        <v>236</v>
      </c>
      <c r="J73" s="99" t="s">
        <v>237</v>
      </c>
      <c r="K73" s="99" t="s">
        <v>238</v>
      </c>
      <c r="L73" s="99" t="s">
        <v>239</v>
      </c>
      <c r="M73" s="99" t="s">
        <v>240</v>
      </c>
      <c r="N73" s="99" t="s">
        <v>241</v>
      </c>
    </row>
    <row r="74" spans="4:14" ht="15.75" thickBot="1" x14ac:dyDescent="0.3">
      <c r="D74" s="100" t="s">
        <v>40</v>
      </c>
      <c r="E74" s="101" t="s">
        <v>242</v>
      </c>
      <c r="F74" s="101" t="s">
        <v>243</v>
      </c>
      <c r="G74" s="101" t="s">
        <v>244</v>
      </c>
      <c r="H74" s="101" t="s">
        <v>245</v>
      </c>
      <c r="I74" s="101" t="s">
        <v>246</v>
      </c>
      <c r="J74" s="101" t="s">
        <v>247</v>
      </c>
      <c r="K74" s="101" t="s">
        <v>248</v>
      </c>
      <c r="L74" s="101" t="s">
        <v>249</v>
      </c>
      <c r="M74" s="101" t="s">
        <v>250</v>
      </c>
      <c r="N74" s="101" t="s">
        <v>251</v>
      </c>
    </row>
  </sheetData>
  <mergeCells count="21">
    <mergeCell ref="D11:I11"/>
    <mergeCell ref="J11:P11"/>
    <mergeCell ref="D21:I21"/>
    <mergeCell ref="J21:P21"/>
    <mergeCell ref="D30:I30"/>
    <mergeCell ref="J30:P30"/>
    <mergeCell ref="E69:F69"/>
    <mergeCell ref="G69:H69"/>
    <mergeCell ref="I69:J69"/>
    <mergeCell ref="K69:L69"/>
    <mergeCell ref="M69:N69"/>
    <mergeCell ref="D39:I39"/>
    <mergeCell ref="J39:P39"/>
    <mergeCell ref="D51:I51"/>
    <mergeCell ref="J51:P51"/>
    <mergeCell ref="E68:N68"/>
    <mergeCell ref="E70:F70"/>
    <mergeCell ref="G70:H70"/>
    <mergeCell ref="I70:J70"/>
    <mergeCell ref="K70:L70"/>
    <mergeCell ref="M70:N7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opLeftCell="A9" workbookViewId="0">
      <selection activeCell="R23" sqref="R23"/>
    </sheetView>
  </sheetViews>
  <sheetFormatPr defaultRowHeight="15" x14ac:dyDescent="0.25"/>
  <cols>
    <col min="3" max="3" width="19.140625" customWidth="1"/>
  </cols>
  <sheetData>
    <row r="1" spans="1:15" ht="18" x14ac:dyDescent="0.25">
      <c r="A1" s="51" t="s">
        <v>160</v>
      </c>
      <c r="D1" t="s">
        <v>53</v>
      </c>
      <c r="E1" t="s">
        <v>53</v>
      </c>
      <c r="F1" t="s">
        <v>53</v>
      </c>
      <c r="G1" t="s">
        <v>61</v>
      </c>
      <c r="H1" t="s">
        <v>61</v>
      </c>
      <c r="I1" t="s">
        <v>61</v>
      </c>
    </row>
    <row r="2" spans="1:15" x14ac:dyDescent="0.25">
      <c r="A2" s="2" t="s">
        <v>47</v>
      </c>
      <c r="B2" s="3" t="s">
        <v>48</v>
      </c>
      <c r="D2" s="4" t="str">
        <f>[1]f!D2</f>
        <v>Day 1 AM</v>
      </c>
      <c r="E2" s="4" t="str">
        <f>[1]f!E2</f>
        <v>Day 1 PM</v>
      </c>
      <c r="F2" s="4" t="str">
        <f>[1]f!F2</f>
        <v>Day 2 AM</v>
      </c>
      <c r="G2" t="s">
        <v>50</v>
      </c>
      <c r="H2" t="s">
        <v>51</v>
      </c>
      <c r="I2" t="s">
        <v>52</v>
      </c>
      <c r="J2" t="s">
        <v>62</v>
      </c>
      <c r="K2" t="s">
        <v>62</v>
      </c>
      <c r="L2" t="s">
        <v>62</v>
      </c>
      <c r="M2" t="s">
        <v>54</v>
      </c>
      <c r="N2" t="s">
        <v>54</v>
      </c>
      <c r="O2" t="s">
        <v>54</v>
      </c>
    </row>
    <row r="3" spans="1:15" x14ac:dyDescent="0.25">
      <c r="A3" s="3" t="s">
        <v>49</v>
      </c>
      <c r="B3" s="5" t="s">
        <v>49</v>
      </c>
      <c r="C3" s="6" t="s">
        <v>14</v>
      </c>
      <c r="D3" s="4" t="s">
        <v>50</v>
      </c>
      <c r="E3" s="4" t="s">
        <v>51</v>
      </c>
      <c r="F3" s="4" t="s">
        <v>52</v>
      </c>
      <c r="G3" t="s">
        <v>55</v>
      </c>
      <c r="H3" t="s">
        <v>56</v>
      </c>
      <c r="I3" t="s">
        <v>57</v>
      </c>
      <c r="J3" t="s">
        <v>58</v>
      </c>
      <c r="K3" t="s">
        <v>59</v>
      </c>
      <c r="L3" t="s">
        <v>60</v>
      </c>
      <c r="M3" t="s">
        <v>55</v>
      </c>
      <c r="N3" t="s">
        <v>56</v>
      </c>
      <c r="O3" t="s">
        <v>57</v>
      </c>
    </row>
    <row r="4" spans="1:15" x14ac:dyDescent="0.25">
      <c r="A4" s="7" t="str">
        <f>[1]f!A4</f>
        <v>WKY</v>
      </c>
      <c r="B4" s="7">
        <f>[1]RT!B4</f>
        <v>2</v>
      </c>
      <c r="C4" s="8" t="str">
        <f>[1]f!C4</f>
        <v>SHAM Regular Air</v>
      </c>
      <c r="D4" s="9">
        <v>0.63577533591310609</v>
      </c>
      <c r="E4" s="9">
        <v>0.56792369504501206</v>
      </c>
      <c r="F4" s="9">
        <v>0.48853862246013469</v>
      </c>
      <c r="G4">
        <v>348.0809261391409</v>
      </c>
      <c r="H4">
        <v>339.79767123643683</v>
      </c>
      <c r="I4">
        <v>398.38035052846357</v>
      </c>
      <c r="J4">
        <v>366</v>
      </c>
      <c r="K4">
        <v>346</v>
      </c>
      <c r="L4">
        <v>356</v>
      </c>
      <c r="M4">
        <f>+G4*100/J4</f>
        <v>95.104078180093126</v>
      </c>
      <c r="N4">
        <f>+H4*100/K4</f>
        <v>98.207419432496181</v>
      </c>
      <c r="O4">
        <f>+I4*100/L4</f>
        <v>111.90459284507402</v>
      </c>
    </row>
    <row r="5" spans="1:15" x14ac:dyDescent="0.25">
      <c r="A5" s="7" t="str">
        <f>[1]f!A4</f>
        <v>WKY</v>
      </c>
      <c r="B5" s="7">
        <f>[1]PenH!B4</f>
        <v>2</v>
      </c>
      <c r="C5" s="8" t="str">
        <f>[1]f!C4</f>
        <v>SHAM Regular Air</v>
      </c>
      <c r="D5" s="9">
        <v>0.57754376550470776</v>
      </c>
      <c r="E5" s="9">
        <v>0.68739132074265286</v>
      </c>
      <c r="F5" s="9">
        <v>0.8318325456248008</v>
      </c>
      <c r="G5">
        <v>628.67190216899189</v>
      </c>
      <c r="H5">
        <v>249.37430697814</v>
      </c>
      <c r="I5">
        <v>279.59183145888761</v>
      </c>
      <c r="J5">
        <v>334</v>
      </c>
      <c r="K5">
        <v>324</v>
      </c>
      <c r="L5">
        <v>329</v>
      </c>
      <c r="M5">
        <f t="shared" ref="M5:O35" si="0">+G5*100/J5</f>
        <v>188.2251204098778</v>
      </c>
      <c r="N5">
        <f t="shared" si="0"/>
        <v>76.9673786969568</v>
      </c>
      <c r="O5">
        <f t="shared" si="0"/>
        <v>84.982319592367048</v>
      </c>
    </row>
    <row r="6" spans="1:15" x14ac:dyDescent="0.25">
      <c r="A6" s="7" t="str">
        <f>[1]f!A5</f>
        <v>WKY</v>
      </c>
      <c r="B6" s="7">
        <f>[1]PenH!B5</f>
        <v>3</v>
      </c>
      <c r="C6" s="8" t="str">
        <f>[1]f!C5</f>
        <v>SHAM Regular Air</v>
      </c>
      <c r="D6" s="10">
        <v>0.69840538150275455</v>
      </c>
      <c r="E6" s="10">
        <v>0.58277520063189514</v>
      </c>
      <c r="F6" s="10">
        <v>0.56039288348455463</v>
      </c>
      <c r="G6">
        <v>685.31627988494563</v>
      </c>
      <c r="H6">
        <v>324.98331922564279</v>
      </c>
      <c r="I6">
        <v>411.98886002683986</v>
      </c>
      <c r="J6">
        <v>315</v>
      </c>
      <c r="K6">
        <v>311</v>
      </c>
      <c r="L6">
        <v>326</v>
      </c>
      <c r="M6">
        <f t="shared" si="0"/>
        <v>217.56072377299864</v>
      </c>
      <c r="N6">
        <f t="shared" si="0"/>
        <v>104.4962441240009</v>
      </c>
      <c r="O6">
        <f t="shared" si="0"/>
        <v>126.37695092847848</v>
      </c>
    </row>
    <row r="7" spans="1:15" x14ac:dyDescent="0.25">
      <c r="A7" s="7" t="str">
        <f>[1]f!A6</f>
        <v>WKY</v>
      </c>
      <c r="B7" s="7">
        <f>[1]PenH!B6</f>
        <v>4</v>
      </c>
      <c r="C7" s="8" t="str">
        <f>[1]f!C6</f>
        <v>SHAM Regular Air</v>
      </c>
      <c r="D7" s="10">
        <v>0.77598298710331248</v>
      </c>
      <c r="E7" s="10">
        <v>0.66501090055382095</v>
      </c>
      <c r="F7" s="10">
        <v>0.66109383100840313</v>
      </c>
      <c r="G7">
        <v>630.40890406822109</v>
      </c>
      <c r="H7">
        <v>300.8741545126839</v>
      </c>
      <c r="I7">
        <v>525.10919748529398</v>
      </c>
      <c r="J7">
        <v>274</v>
      </c>
      <c r="K7">
        <v>274</v>
      </c>
      <c r="L7">
        <v>284</v>
      </c>
      <c r="M7">
        <f t="shared" si="0"/>
        <v>230.07624236066462</v>
      </c>
      <c r="N7">
        <f t="shared" si="0"/>
        <v>109.80808558857076</v>
      </c>
      <c r="O7">
        <f t="shared" si="0"/>
        <v>184.89760474834296</v>
      </c>
    </row>
    <row r="8" spans="1:15" x14ac:dyDescent="0.25">
      <c r="A8" s="7" t="str">
        <f>[1]f!A7</f>
        <v>WKY</v>
      </c>
      <c r="B8" s="7">
        <f>[1]PenH!B7</f>
        <v>9</v>
      </c>
      <c r="C8" s="8" t="str">
        <f>[1]f!C7</f>
        <v>DEMED Regular Air</v>
      </c>
      <c r="D8" s="10">
        <v>0.58514528757120376</v>
      </c>
      <c r="E8" s="10">
        <v>0.51526686038117031</v>
      </c>
      <c r="F8" s="10">
        <v>0.5981499184394895</v>
      </c>
      <c r="G8">
        <v>427.95474756147985</v>
      </c>
      <c r="H8">
        <v>479.27627910942545</v>
      </c>
      <c r="I8">
        <v>430.74275952747621</v>
      </c>
      <c r="J8">
        <v>305</v>
      </c>
      <c r="K8">
        <v>295</v>
      </c>
      <c r="L8">
        <v>301</v>
      </c>
      <c r="M8">
        <f t="shared" si="0"/>
        <v>140.31303198737044</v>
      </c>
      <c r="N8">
        <f t="shared" si="0"/>
        <v>162.46653529133067</v>
      </c>
      <c r="O8">
        <f t="shared" si="0"/>
        <v>143.10390681975954</v>
      </c>
    </row>
    <row r="9" spans="1:15" x14ac:dyDescent="0.25">
      <c r="A9" s="7" t="str">
        <f>[1]f!A8</f>
        <v>WKY</v>
      </c>
      <c r="B9" s="7">
        <f>[1]PenH!B8</f>
        <v>10</v>
      </c>
      <c r="C9" s="8" t="str">
        <f>[1]f!C8</f>
        <v>DEMED Regular Air</v>
      </c>
      <c r="D9" s="10">
        <v>0.786854131009046</v>
      </c>
      <c r="E9" s="10">
        <v>0.6807002851064945</v>
      </c>
      <c r="F9" s="10">
        <v>0.53643327387696738</v>
      </c>
      <c r="G9">
        <v>690.18845233704576</v>
      </c>
      <c r="H9">
        <v>409.31310256243682</v>
      </c>
      <c r="I9">
        <v>464.68820498905365</v>
      </c>
      <c r="J9">
        <v>310</v>
      </c>
      <c r="K9">
        <v>305</v>
      </c>
      <c r="L9">
        <v>313</v>
      </c>
      <c r="M9">
        <f t="shared" si="0"/>
        <v>222.64143623775669</v>
      </c>
      <c r="N9">
        <f t="shared" si="0"/>
        <v>134.20101723358584</v>
      </c>
      <c r="O9">
        <f t="shared" si="0"/>
        <v>148.46268530001714</v>
      </c>
    </row>
    <row r="10" spans="1:15" x14ac:dyDescent="0.25">
      <c r="A10" s="7" t="str">
        <f>[1]f!A9</f>
        <v>WKY</v>
      </c>
      <c r="B10" s="7">
        <f>[1]PenH!B9</f>
        <v>11</v>
      </c>
      <c r="C10" s="8" t="str">
        <f>[1]f!C9</f>
        <v>DEMED Regular Air</v>
      </c>
      <c r="D10" s="10">
        <v>0.7301847263605481</v>
      </c>
      <c r="E10" s="10">
        <v>0.60390319894354416</v>
      </c>
      <c r="F10" s="10">
        <v>0.55272083831681218</v>
      </c>
      <c r="G10">
        <v>672.43828960823919</v>
      </c>
      <c r="H10">
        <v>285.03616226120175</v>
      </c>
      <c r="I10">
        <v>491.98260262216462</v>
      </c>
      <c r="J10">
        <v>326</v>
      </c>
      <c r="K10">
        <v>317</v>
      </c>
      <c r="L10">
        <v>320</v>
      </c>
      <c r="M10">
        <f t="shared" si="0"/>
        <v>206.26941399025739</v>
      </c>
      <c r="N10">
        <f t="shared" si="0"/>
        <v>89.916770429401183</v>
      </c>
      <c r="O10">
        <f t="shared" si="0"/>
        <v>153.74456331942645</v>
      </c>
    </row>
    <row r="11" spans="1:15" x14ac:dyDescent="0.25">
      <c r="A11" s="7" t="str">
        <f>[1]f!A10</f>
        <v>WKY</v>
      </c>
      <c r="B11" s="7">
        <f>[1]PenH!B10</f>
        <v>12</v>
      </c>
      <c r="C11" s="8" t="str">
        <f>[1]f!C10</f>
        <v>DEMED Regular Air</v>
      </c>
      <c r="D11" s="10"/>
      <c r="E11" s="40" t="s">
        <v>39</v>
      </c>
      <c r="F11" s="10"/>
    </row>
    <row r="12" spans="1:15" x14ac:dyDescent="0.25">
      <c r="A12" s="7" t="str">
        <f>[1]f!A11</f>
        <v>WKY</v>
      </c>
      <c r="B12" s="7">
        <f>[1]PenH!B11</f>
        <v>13</v>
      </c>
      <c r="C12" s="8" t="str">
        <f>[1]f!C11</f>
        <v>DEMED Regular Air</v>
      </c>
      <c r="D12" s="10">
        <v>0.77281038471998786</v>
      </c>
      <c r="E12" s="10">
        <v>0.77037274640390663</v>
      </c>
      <c r="F12" s="10">
        <v>0.74072455873457377</v>
      </c>
      <c r="G12">
        <v>507.01864122299429</v>
      </c>
      <c r="H12">
        <v>369.84009464783526</v>
      </c>
      <c r="I12">
        <v>466.34797621216529</v>
      </c>
      <c r="J12">
        <v>313</v>
      </c>
      <c r="K12">
        <v>306</v>
      </c>
      <c r="L12">
        <v>314</v>
      </c>
      <c r="M12">
        <f t="shared" si="0"/>
        <v>161.98678633322501</v>
      </c>
      <c r="N12">
        <f t="shared" si="0"/>
        <v>120.86277602870435</v>
      </c>
      <c r="O12">
        <f t="shared" si="0"/>
        <v>148.51846376183607</v>
      </c>
    </row>
    <row r="13" spans="1:15" x14ac:dyDescent="0.25">
      <c r="A13" s="7" t="str">
        <f>[1]f!A12</f>
        <v>WKY</v>
      </c>
      <c r="B13" s="7">
        <f>[1]PenH!B12</f>
        <v>14</v>
      </c>
      <c r="C13" s="8" t="str">
        <f>[1]f!C12</f>
        <v>DEMED Regular Air</v>
      </c>
      <c r="D13" s="10">
        <v>0.61742212323501955</v>
      </c>
      <c r="E13" s="10">
        <v>0.61447118067263873</v>
      </c>
      <c r="F13" s="10">
        <v>0.54631571644842336</v>
      </c>
      <c r="G13">
        <v>452.46734705114574</v>
      </c>
      <c r="H13">
        <v>341.20237385302676</v>
      </c>
      <c r="I13">
        <v>565.00040269451119</v>
      </c>
      <c r="J13">
        <v>340</v>
      </c>
      <c r="K13">
        <v>326</v>
      </c>
      <c r="L13">
        <v>340</v>
      </c>
      <c r="M13">
        <f t="shared" si="0"/>
        <v>133.07863148563112</v>
      </c>
      <c r="N13">
        <f t="shared" si="0"/>
        <v>104.66330486289164</v>
      </c>
      <c r="O13">
        <f t="shared" si="0"/>
        <v>166.17658902779741</v>
      </c>
    </row>
    <row r="14" spans="1:15" x14ac:dyDescent="0.25">
      <c r="A14" s="7" t="str">
        <f>[1]f!A13</f>
        <v>WKY</v>
      </c>
      <c r="B14" s="7">
        <f>[1]PenH!B13</f>
        <v>21</v>
      </c>
      <c r="C14" s="8" t="str">
        <f>[1]f!C13</f>
        <v>ADREX Saline Air</v>
      </c>
      <c r="D14" s="10">
        <v>0.67254803594155377</v>
      </c>
      <c r="E14" s="10">
        <v>0.76804731979255081</v>
      </c>
      <c r="F14" s="10">
        <v>0.51121984248962082</v>
      </c>
      <c r="G14">
        <v>317.0744179266477</v>
      </c>
      <c r="H14">
        <v>473.49727885891497</v>
      </c>
      <c r="I14">
        <v>498.31676893851824</v>
      </c>
      <c r="J14">
        <v>289</v>
      </c>
      <c r="K14">
        <v>280</v>
      </c>
      <c r="L14">
        <v>285</v>
      </c>
      <c r="M14">
        <f t="shared" si="0"/>
        <v>109.71433146250786</v>
      </c>
      <c r="N14">
        <f t="shared" si="0"/>
        <v>169.10617102104106</v>
      </c>
      <c r="O14">
        <f t="shared" si="0"/>
        <v>174.84798910123448</v>
      </c>
    </row>
    <row r="15" spans="1:15" x14ac:dyDescent="0.25">
      <c r="A15" s="7" t="str">
        <f>[1]f!A14</f>
        <v>WKY</v>
      </c>
      <c r="B15" s="7">
        <f>[1]PenH!B14</f>
        <v>22</v>
      </c>
      <c r="C15" s="8" t="str">
        <f>[1]f!C14</f>
        <v>ADREX Saline Air</v>
      </c>
      <c r="D15" s="10">
        <v>0.52153252536572947</v>
      </c>
      <c r="E15" s="10">
        <v>0.51283252972363425</v>
      </c>
      <c r="F15" s="9">
        <v>0.5058997227950649</v>
      </c>
      <c r="G15">
        <v>372.63835456429274</v>
      </c>
      <c r="H15">
        <v>258.74028248455335</v>
      </c>
      <c r="I15">
        <v>489.16349436051684</v>
      </c>
      <c r="J15">
        <v>290</v>
      </c>
      <c r="K15">
        <v>281</v>
      </c>
      <c r="L15">
        <v>287</v>
      </c>
      <c r="M15">
        <f t="shared" si="0"/>
        <v>128.49598433251475</v>
      </c>
      <c r="N15">
        <f t="shared" si="0"/>
        <v>92.07839234325742</v>
      </c>
      <c r="O15">
        <f t="shared" si="0"/>
        <v>170.4402419374623</v>
      </c>
    </row>
    <row r="16" spans="1:15" x14ac:dyDescent="0.25">
      <c r="A16" s="7" t="str">
        <f>[1]f!A15</f>
        <v>WKY</v>
      </c>
      <c r="B16" s="7">
        <f>[1]PenH!B15</f>
        <v>23</v>
      </c>
      <c r="C16" s="8" t="str">
        <f>[1]f!C15</f>
        <v>ADREX Saline Air</v>
      </c>
      <c r="D16" s="10"/>
      <c r="E16" s="40" t="s">
        <v>39</v>
      </c>
      <c r="F16" s="10"/>
    </row>
    <row r="17" spans="1:16" x14ac:dyDescent="0.25">
      <c r="A17" s="7" t="str">
        <f>[1]f!A16</f>
        <v>WKY</v>
      </c>
      <c r="B17" s="7">
        <f>[1]PenH!B16</f>
        <v>24</v>
      </c>
      <c r="C17" s="8" t="str">
        <f>[1]f!C16</f>
        <v>ADREX Saline Air</v>
      </c>
      <c r="D17" s="10">
        <v>0.56104271794505933</v>
      </c>
      <c r="E17" s="10">
        <v>0.44792519697667138</v>
      </c>
      <c r="F17" s="10">
        <v>0.45939090859191078</v>
      </c>
      <c r="G17">
        <v>580.41870627218111</v>
      </c>
      <c r="H17">
        <v>421.52043002404156</v>
      </c>
      <c r="I17">
        <v>384.26881865989537</v>
      </c>
      <c r="J17">
        <v>312</v>
      </c>
      <c r="K17">
        <v>303</v>
      </c>
      <c r="L17">
        <v>313</v>
      </c>
      <c r="M17">
        <f t="shared" si="0"/>
        <v>186.03163662569906</v>
      </c>
      <c r="N17">
        <f t="shared" si="0"/>
        <v>139.11565347328104</v>
      </c>
      <c r="O17">
        <f t="shared" si="0"/>
        <v>122.76959062616467</v>
      </c>
    </row>
    <row r="18" spans="1:16" x14ac:dyDescent="0.25">
      <c r="A18" s="7" t="str">
        <f>[1]f!A17</f>
        <v>WKY</v>
      </c>
      <c r="B18" s="7">
        <f>[1]PenH!B17</f>
        <v>25</v>
      </c>
      <c r="C18" s="11" t="str">
        <f>[1]f!C17</f>
        <v>ADREX Saline Air</v>
      </c>
      <c r="D18" s="10">
        <v>0.55752778570256378</v>
      </c>
      <c r="E18" s="10">
        <v>0.51163929213616333</v>
      </c>
      <c r="F18" s="10">
        <v>0.66312504555603979</v>
      </c>
      <c r="G18">
        <v>545.14100504320288</v>
      </c>
      <c r="H18">
        <v>315.10472212642156</v>
      </c>
      <c r="I18">
        <v>443.72670741431216</v>
      </c>
      <c r="J18">
        <v>306</v>
      </c>
      <c r="K18">
        <v>304</v>
      </c>
      <c r="L18">
        <v>302</v>
      </c>
      <c r="M18">
        <f t="shared" si="0"/>
        <v>178.15065524287675</v>
      </c>
      <c r="N18">
        <f t="shared" si="0"/>
        <v>103.65286912053341</v>
      </c>
      <c r="O18">
        <f t="shared" si="0"/>
        <v>146.92937331599742</v>
      </c>
    </row>
    <row r="19" spans="1:16" x14ac:dyDescent="0.25">
      <c r="A19" s="7" t="str">
        <f>[1]f!A18</f>
        <v>WKY</v>
      </c>
      <c r="B19" s="7">
        <f>[1]PenH!B18</f>
        <v>26</v>
      </c>
      <c r="C19" s="11" t="str">
        <f>[1]f!C18</f>
        <v>ADREX Saline Air</v>
      </c>
      <c r="D19" s="10">
        <v>0.38872955773989704</v>
      </c>
      <c r="E19" s="10">
        <v>0.42636512968337881</v>
      </c>
      <c r="F19" s="10">
        <v>0.52432236043051739</v>
      </c>
      <c r="G19">
        <v>330.68242608876176</v>
      </c>
      <c r="H19">
        <v>352.65104983306378</v>
      </c>
      <c r="I19">
        <v>446.65339318469802</v>
      </c>
      <c r="J19">
        <v>327</v>
      </c>
      <c r="M19">
        <f t="shared" si="0"/>
        <v>101.12612418616568</v>
      </c>
      <c r="P19" t="s">
        <v>253</v>
      </c>
    </row>
    <row r="20" spans="1:16" x14ac:dyDescent="0.25">
      <c r="A20" s="7" t="str">
        <f>[1]f!A19</f>
        <v>WKY</v>
      </c>
      <c r="B20" s="7">
        <f>[1]PenH!B19</f>
        <v>33</v>
      </c>
      <c r="C20" s="11" t="str">
        <f>[1]f!C19</f>
        <v>SHAM Regular Ozone</v>
      </c>
      <c r="D20" s="10">
        <v>0.63278115356753406</v>
      </c>
      <c r="E20" s="10">
        <v>4.3182398839587055</v>
      </c>
      <c r="F20" s="10">
        <v>1.4586644729912477</v>
      </c>
      <c r="G20">
        <v>456.78226305526721</v>
      </c>
      <c r="H20">
        <v>269.8650458228671</v>
      </c>
      <c r="I20">
        <v>479.42248443038244</v>
      </c>
      <c r="J20">
        <v>303</v>
      </c>
      <c r="K20">
        <v>289</v>
      </c>
      <c r="L20">
        <v>286</v>
      </c>
      <c r="M20">
        <f t="shared" si="0"/>
        <v>150.75322213045121</v>
      </c>
      <c r="N20">
        <f t="shared" si="0"/>
        <v>93.378908589227379</v>
      </c>
      <c r="O20">
        <f t="shared" si="0"/>
        <v>167.63023931132253</v>
      </c>
    </row>
    <row r="21" spans="1:16" x14ac:dyDescent="0.25">
      <c r="A21" s="7" t="str">
        <f>[1]f!A20</f>
        <v>WKY</v>
      </c>
      <c r="B21" s="7">
        <f>[1]PenH!B20</f>
        <v>34</v>
      </c>
      <c r="C21" s="11" t="str">
        <f>[1]f!C20</f>
        <v>SHAM Regular Ozone</v>
      </c>
      <c r="D21" s="10">
        <v>0.70884870522442345</v>
      </c>
      <c r="E21" s="10">
        <v>3.1083131087975091</v>
      </c>
      <c r="F21" s="10">
        <v>1.4401883052025357</v>
      </c>
      <c r="G21">
        <v>495.24761080207071</v>
      </c>
      <c r="H21">
        <v>209.68157377203522</v>
      </c>
      <c r="I21">
        <v>464.12747477332891</v>
      </c>
      <c r="J21">
        <v>315</v>
      </c>
      <c r="K21">
        <v>299</v>
      </c>
      <c r="L21">
        <v>297</v>
      </c>
      <c r="M21">
        <f t="shared" si="0"/>
        <v>157.22146374668912</v>
      </c>
      <c r="N21">
        <f t="shared" si="0"/>
        <v>70.127616646165635</v>
      </c>
      <c r="O21">
        <f t="shared" si="0"/>
        <v>156.27187702805688</v>
      </c>
    </row>
    <row r="22" spans="1:16" x14ac:dyDescent="0.25">
      <c r="A22" s="7" t="str">
        <f>[1]f!A21</f>
        <v>WKY</v>
      </c>
      <c r="B22" s="7">
        <f>[1]PenH!B21</f>
        <v>35</v>
      </c>
      <c r="C22" s="11" t="str">
        <f>[1]f!C21</f>
        <v>SHAM Regular Ozone</v>
      </c>
      <c r="D22" s="10">
        <v>0.65665690441668412</v>
      </c>
      <c r="E22" s="10">
        <v>2.4269676607477542</v>
      </c>
      <c r="F22" s="10">
        <v>1.5600022542405612</v>
      </c>
      <c r="G22">
        <v>621.20968682867419</v>
      </c>
      <c r="H22">
        <v>314.33886974116228</v>
      </c>
      <c r="I22">
        <v>336.20036304659243</v>
      </c>
      <c r="J22">
        <v>331</v>
      </c>
      <c r="K22">
        <v>320</v>
      </c>
      <c r="L22">
        <v>334</v>
      </c>
      <c r="M22">
        <f t="shared" si="0"/>
        <v>187.67664254642725</v>
      </c>
      <c r="N22">
        <f t="shared" si="0"/>
        <v>98.230896794113207</v>
      </c>
      <c r="O22">
        <f t="shared" si="0"/>
        <v>100.65879133131509</v>
      </c>
    </row>
    <row r="23" spans="1:16" x14ac:dyDescent="0.25">
      <c r="A23" s="7" t="str">
        <f>[1]f!A22</f>
        <v>WKY</v>
      </c>
      <c r="B23" s="7">
        <f>[1]PenH!B22</f>
        <v>36</v>
      </c>
      <c r="C23" s="11" t="str">
        <f>[1]f!C22</f>
        <v>SHAM Regular Ozone</v>
      </c>
      <c r="D23" s="10">
        <v>0.64598383269394188</v>
      </c>
      <c r="E23" s="9">
        <v>3.4807478986042169</v>
      </c>
      <c r="F23" s="10">
        <v>1.6779439201188144</v>
      </c>
      <c r="G23">
        <v>692.18263073401215</v>
      </c>
      <c r="H23">
        <v>494.6755900994628</v>
      </c>
      <c r="I23">
        <v>457.57937128514948</v>
      </c>
      <c r="J23">
        <v>330</v>
      </c>
      <c r="K23">
        <v>318</v>
      </c>
      <c r="L23">
        <v>334</v>
      </c>
      <c r="M23">
        <f t="shared" si="0"/>
        <v>209.75231234364006</v>
      </c>
      <c r="N23">
        <f t="shared" si="0"/>
        <v>155.55836166649775</v>
      </c>
      <c r="O23">
        <f t="shared" si="0"/>
        <v>136.99981176202078</v>
      </c>
    </row>
    <row r="24" spans="1:16" x14ac:dyDescent="0.25">
      <c r="A24" s="7" t="str">
        <f>[1]f!A23</f>
        <v>WKY</v>
      </c>
      <c r="B24" s="7">
        <f>[1]PenH!B23</f>
        <v>41</v>
      </c>
      <c r="C24" s="11" t="str">
        <f>[1]f!C23</f>
        <v>DEMED Regular Ozone</v>
      </c>
      <c r="D24" s="10">
        <v>0.80756185939903002</v>
      </c>
      <c r="E24" s="10">
        <v>3.6456229130753495</v>
      </c>
      <c r="F24" s="10">
        <v>1.2071803690618068</v>
      </c>
      <c r="G24">
        <v>755.71423164999578</v>
      </c>
      <c r="H24">
        <v>254.35672825467395</v>
      </c>
      <c r="I24">
        <v>571.02085585245095</v>
      </c>
      <c r="J24">
        <v>314</v>
      </c>
      <c r="K24">
        <v>303</v>
      </c>
      <c r="L24">
        <v>296</v>
      </c>
      <c r="M24">
        <f t="shared" si="0"/>
        <v>240.67332218152731</v>
      </c>
      <c r="N24">
        <f t="shared" si="0"/>
        <v>83.946114935535959</v>
      </c>
      <c r="O24">
        <f t="shared" si="0"/>
        <v>192.91245130150369</v>
      </c>
    </row>
    <row r="25" spans="1:16" x14ac:dyDescent="0.25">
      <c r="A25" s="7" t="str">
        <f>[1]f!A24</f>
        <v>WKY</v>
      </c>
      <c r="B25" s="7">
        <f>[1]PenH!B24</f>
        <v>42</v>
      </c>
      <c r="C25" s="11" t="str">
        <f>[1]f!C24</f>
        <v>DEMED Regular Ozone</v>
      </c>
      <c r="D25" s="10">
        <v>0.65808257531622716</v>
      </c>
      <c r="E25" s="10">
        <v>2.5556355784000999</v>
      </c>
      <c r="F25" s="10">
        <v>1.0806231643346373</v>
      </c>
      <c r="G25">
        <v>560.3233766065224</v>
      </c>
      <c r="H25">
        <v>244.3889864342583</v>
      </c>
      <c r="I25">
        <v>475.14240368734141</v>
      </c>
      <c r="J25">
        <v>335</v>
      </c>
      <c r="K25">
        <v>319</v>
      </c>
      <c r="L25">
        <v>313</v>
      </c>
      <c r="M25">
        <f t="shared" si="0"/>
        <v>167.26070943478283</v>
      </c>
      <c r="N25">
        <f t="shared" si="0"/>
        <v>76.61096753425025</v>
      </c>
      <c r="O25">
        <f t="shared" si="0"/>
        <v>151.80268488413464</v>
      </c>
    </row>
    <row r="26" spans="1:16" x14ac:dyDescent="0.25">
      <c r="A26" s="7" t="str">
        <f>[1]f!A25</f>
        <v>WKY</v>
      </c>
      <c r="B26" s="7">
        <f>[1]PenH!B25</f>
        <v>43</v>
      </c>
      <c r="C26" s="11" t="str">
        <f>[1]f!C25</f>
        <v>DEMED Regular Ozone</v>
      </c>
      <c r="D26" s="10">
        <v>0.68238399474549372</v>
      </c>
      <c r="E26" s="10">
        <v>4.7912923454496887</v>
      </c>
      <c r="F26" s="10">
        <v>1.7137365660193951</v>
      </c>
      <c r="G26">
        <v>784.12593011068941</v>
      </c>
      <c r="H26">
        <v>229.25676107046385</v>
      </c>
      <c r="I26">
        <v>393.64860486156732</v>
      </c>
      <c r="J26">
        <v>327</v>
      </c>
      <c r="K26">
        <v>313</v>
      </c>
      <c r="L26">
        <v>307</v>
      </c>
      <c r="M26">
        <f t="shared" si="0"/>
        <v>239.79386241917106</v>
      </c>
      <c r="N26">
        <f t="shared" si="0"/>
        <v>73.244971588007616</v>
      </c>
      <c r="O26">
        <f t="shared" si="0"/>
        <v>128.2243012578395</v>
      </c>
    </row>
    <row r="27" spans="1:16" x14ac:dyDescent="0.25">
      <c r="A27" s="7" t="str">
        <f>[1]f!A26</f>
        <v>WKY</v>
      </c>
      <c r="B27" s="7">
        <f>[1]PenH!B26</f>
        <v>44</v>
      </c>
      <c r="C27" s="11" t="str">
        <f>[1]f!C26</f>
        <v>DEMED Regular Ozone</v>
      </c>
      <c r="D27" s="10">
        <v>0.66648006462199061</v>
      </c>
      <c r="E27" s="10">
        <v>2.3212213446538312</v>
      </c>
      <c r="F27" s="10">
        <v>1.1486569069779562</v>
      </c>
      <c r="G27">
        <v>648.95320854660622</v>
      </c>
      <c r="H27">
        <v>292.48160977963641</v>
      </c>
      <c r="I27">
        <v>499.33104370956784</v>
      </c>
      <c r="J27">
        <v>340</v>
      </c>
      <c r="K27">
        <v>321</v>
      </c>
      <c r="L27">
        <v>338</v>
      </c>
      <c r="M27">
        <f t="shared" si="0"/>
        <v>190.86859074900181</v>
      </c>
      <c r="N27">
        <f t="shared" si="0"/>
        <v>91.115766286491095</v>
      </c>
      <c r="O27">
        <f t="shared" si="0"/>
        <v>147.7310780205822</v>
      </c>
    </row>
    <row r="28" spans="1:16" x14ac:dyDescent="0.25">
      <c r="A28" s="7" t="str">
        <f>[1]f!A27</f>
        <v>WKY</v>
      </c>
      <c r="B28" s="7">
        <f>[1]PenH!B27</f>
        <v>45</v>
      </c>
      <c r="C28" s="11" t="str">
        <f>[1]f!C27</f>
        <v>DEMED Regular Ozone</v>
      </c>
      <c r="D28" s="9">
        <v>0.54581564935139215</v>
      </c>
      <c r="E28" s="10">
        <v>3.0534475027292456</v>
      </c>
      <c r="F28" s="10">
        <v>1.7698535968735853</v>
      </c>
      <c r="G28">
        <v>414.11007524851215</v>
      </c>
      <c r="H28">
        <v>380.97975853018033</v>
      </c>
      <c r="I28">
        <v>678.78939785926843</v>
      </c>
      <c r="J28">
        <v>340</v>
      </c>
      <c r="K28">
        <v>320</v>
      </c>
      <c r="L28">
        <v>335</v>
      </c>
      <c r="M28">
        <f t="shared" si="0"/>
        <v>121.79708095544476</v>
      </c>
      <c r="N28">
        <f t="shared" si="0"/>
        <v>119.05617454068135</v>
      </c>
      <c r="O28">
        <f t="shared" si="0"/>
        <v>202.62370085351299</v>
      </c>
    </row>
    <row r="29" spans="1:16" x14ac:dyDescent="0.25">
      <c r="A29" s="7" t="str">
        <f>[1]f!A28</f>
        <v>WKY</v>
      </c>
      <c r="B29" s="7">
        <f>[1]PenH!B28</f>
        <v>46</v>
      </c>
      <c r="C29" s="11" t="str">
        <f>[1]f!C28</f>
        <v>DEMED Regular Ozone</v>
      </c>
      <c r="D29" s="10">
        <v>0.67147309255214538</v>
      </c>
      <c r="E29" s="10">
        <v>1.9223268062869492</v>
      </c>
      <c r="F29" s="10">
        <v>0.98878800916313292</v>
      </c>
      <c r="G29">
        <v>473.09202807024053</v>
      </c>
      <c r="H29">
        <v>335.90928622391499</v>
      </c>
      <c r="I29">
        <v>449.3853854348468</v>
      </c>
      <c r="J29">
        <v>305</v>
      </c>
      <c r="K29">
        <v>299</v>
      </c>
      <c r="L29">
        <v>308</v>
      </c>
      <c r="M29">
        <f t="shared" si="0"/>
        <v>155.11214035089856</v>
      </c>
      <c r="N29">
        <f t="shared" si="0"/>
        <v>112.34424288425249</v>
      </c>
      <c r="O29">
        <f t="shared" si="0"/>
        <v>145.90434592040481</v>
      </c>
    </row>
    <row r="30" spans="1:16" x14ac:dyDescent="0.25">
      <c r="A30" s="7" t="str">
        <f>[1]f!A29</f>
        <v>WKY</v>
      </c>
      <c r="B30" s="7">
        <f>[1]PenH!B29</f>
        <v>53</v>
      </c>
      <c r="C30" s="11" t="str">
        <f>[1]f!C29</f>
        <v>ADREX Saline Ozone</v>
      </c>
      <c r="D30" s="10">
        <v>0.74873040703929405</v>
      </c>
      <c r="E30" s="10">
        <v>1.8657373923430853</v>
      </c>
      <c r="F30" s="10">
        <v>1.3828165881972505</v>
      </c>
      <c r="G30">
        <v>446.05983787741422</v>
      </c>
      <c r="H30">
        <v>520.67415245344648</v>
      </c>
      <c r="I30">
        <v>685.47616337956526</v>
      </c>
      <c r="J30">
        <v>278</v>
      </c>
      <c r="K30">
        <v>279</v>
      </c>
      <c r="L30">
        <v>277</v>
      </c>
      <c r="M30">
        <f t="shared" si="0"/>
        <v>160.45317909259506</v>
      </c>
      <c r="N30">
        <f t="shared" si="0"/>
        <v>186.62156001915645</v>
      </c>
      <c r="O30">
        <f t="shared" si="0"/>
        <v>247.46431890959033</v>
      </c>
    </row>
    <row r="31" spans="1:16" x14ac:dyDescent="0.25">
      <c r="A31" s="7" t="str">
        <f>[1]f!A30</f>
        <v>WKY</v>
      </c>
      <c r="B31" s="7">
        <f>[1]PenH!B30</f>
        <v>54</v>
      </c>
      <c r="C31" s="11" t="str">
        <f>[1]f!C30</f>
        <v>ADREX Saline Ozone</v>
      </c>
      <c r="D31" s="10">
        <v>0.61097030758113269</v>
      </c>
      <c r="E31" s="10">
        <v>2.2134088176950466</v>
      </c>
      <c r="F31" s="10">
        <v>0.73151617311760386</v>
      </c>
      <c r="G31">
        <v>424.33789763910011</v>
      </c>
      <c r="H31">
        <v>170.89590113158084</v>
      </c>
      <c r="I31">
        <v>386.16385736841249</v>
      </c>
      <c r="J31">
        <v>283</v>
      </c>
      <c r="K31">
        <v>281</v>
      </c>
      <c r="L31">
        <v>284</v>
      </c>
      <c r="M31">
        <f t="shared" si="0"/>
        <v>149.94272001381628</v>
      </c>
      <c r="N31">
        <f t="shared" si="0"/>
        <v>60.817046666042998</v>
      </c>
      <c r="O31">
        <f t="shared" si="0"/>
        <v>135.97318921422976</v>
      </c>
    </row>
    <row r="32" spans="1:16" x14ac:dyDescent="0.25">
      <c r="A32" s="7" t="str">
        <f>[1]f!A31</f>
        <v>WKY</v>
      </c>
      <c r="B32" s="7">
        <f>[1]PenH!B31</f>
        <v>55</v>
      </c>
      <c r="C32" s="11" t="str">
        <f>[1]f!C31</f>
        <v>ADREX Saline Ozone</v>
      </c>
      <c r="D32" s="10">
        <v>0.49624548018222375</v>
      </c>
      <c r="E32" s="10">
        <v>1.5317968366088406</v>
      </c>
      <c r="F32" s="10">
        <v>0.61462462675447127</v>
      </c>
      <c r="G32">
        <v>407.1832592893752</v>
      </c>
      <c r="H32">
        <v>198.28237105235422</v>
      </c>
      <c r="I32">
        <v>350.57141281355382</v>
      </c>
      <c r="J32">
        <v>297</v>
      </c>
      <c r="K32">
        <v>299</v>
      </c>
      <c r="L32">
        <v>292</v>
      </c>
      <c r="M32">
        <f t="shared" si="0"/>
        <v>137.09874050147315</v>
      </c>
      <c r="N32">
        <f t="shared" si="0"/>
        <v>66.315174265001403</v>
      </c>
      <c r="O32">
        <f t="shared" si="0"/>
        <v>120.05870301834035</v>
      </c>
    </row>
    <row r="33" spans="1:15" x14ac:dyDescent="0.25">
      <c r="A33" s="7" t="str">
        <f>[1]f!A32</f>
        <v>WKY</v>
      </c>
      <c r="B33" s="7">
        <f>[1]PenH!B32</f>
        <v>56</v>
      </c>
      <c r="C33" s="11" t="str">
        <f>[1]f!C32</f>
        <v>ADREX Saline Ozone</v>
      </c>
      <c r="D33" s="10">
        <v>0.49405669086529685</v>
      </c>
      <c r="E33" s="10">
        <v>2.0060432783461399</v>
      </c>
      <c r="F33" s="10">
        <v>0.89858567313901361</v>
      </c>
      <c r="G33">
        <v>605.006671059052</v>
      </c>
      <c r="H33">
        <v>321.44368033899894</v>
      </c>
      <c r="I33">
        <v>225.59344596203027</v>
      </c>
      <c r="J33">
        <v>316</v>
      </c>
      <c r="K33">
        <v>300</v>
      </c>
      <c r="L33">
        <v>311</v>
      </c>
      <c r="M33">
        <f t="shared" si="0"/>
        <v>191.45780729716836</v>
      </c>
      <c r="N33">
        <f t="shared" si="0"/>
        <v>107.14789344633297</v>
      </c>
      <c r="O33">
        <f t="shared" si="0"/>
        <v>72.538085518337709</v>
      </c>
    </row>
    <row r="34" spans="1:15" x14ac:dyDescent="0.25">
      <c r="A34" s="7" t="str">
        <f>[1]f!A33</f>
        <v>WKY</v>
      </c>
      <c r="B34" s="7">
        <f>[1]PenH!B33</f>
        <v>57</v>
      </c>
      <c r="C34" s="11" t="str">
        <f>[1]f!C33</f>
        <v>ADREX Saline Ozone</v>
      </c>
      <c r="D34" s="10">
        <v>0.52068289302456872</v>
      </c>
      <c r="E34" s="10">
        <v>1.7796836729793712</v>
      </c>
      <c r="F34" s="10">
        <v>0.66310012762607395</v>
      </c>
      <c r="G34">
        <v>489.7318050948881</v>
      </c>
      <c r="H34">
        <v>239.47145892839583</v>
      </c>
      <c r="I34">
        <v>465.62358775463207</v>
      </c>
      <c r="J34">
        <v>308</v>
      </c>
      <c r="K34">
        <v>293</v>
      </c>
      <c r="L34">
        <v>305</v>
      </c>
      <c r="M34">
        <f t="shared" si="0"/>
        <v>159.00383282301561</v>
      </c>
      <c r="N34">
        <f t="shared" si="0"/>
        <v>81.730873354401311</v>
      </c>
      <c r="O34">
        <f t="shared" si="0"/>
        <v>152.66347139496133</v>
      </c>
    </row>
    <row r="35" spans="1:15" x14ac:dyDescent="0.25">
      <c r="A35" s="7" t="str">
        <f>[1]f!A34</f>
        <v>WKY</v>
      </c>
      <c r="B35" s="7">
        <f>[1]PenH!B34</f>
        <v>58</v>
      </c>
      <c r="C35" s="11" t="str">
        <f>[1]f!C34</f>
        <v>ADREX Saline Ozone</v>
      </c>
      <c r="D35" s="9">
        <v>0.71621674754470221</v>
      </c>
      <c r="E35" s="10">
        <v>1.9751992960304736</v>
      </c>
      <c r="F35" s="10">
        <v>0.62837954852719813</v>
      </c>
      <c r="G35">
        <v>547.35640938095207</v>
      </c>
      <c r="H35">
        <v>256.20034640613966</v>
      </c>
      <c r="I35">
        <v>352.53867100370951</v>
      </c>
      <c r="J35">
        <v>312</v>
      </c>
      <c r="K35">
        <v>298</v>
      </c>
      <c r="L35">
        <v>309</v>
      </c>
      <c r="M35">
        <f t="shared" si="0"/>
        <v>175.43474659645901</v>
      </c>
      <c r="N35">
        <f t="shared" si="0"/>
        <v>85.973270606087127</v>
      </c>
      <c r="O35">
        <f t="shared" si="0"/>
        <v>114.0901847908445</v>
      </c>
    </row>
    <row r="36" spans="1:15" x14ac:dyDescent="0.25">
      <c r="A36" s="7"/>
      <c r="B36" s="7"/>
      <c r="C36" s="11"/>
      <c r="D36" s="9"/>
      <c r="E36" s="10"/>
      <c r="F36" s="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opLeftCell="A45" workbookViewId="0"/>
  </sheetViews>
  <sheetFormatPr defaultRowHeight="15" x14ac:dyDescent="0.25"/>
  <cols>
    <col min="5" max="5" width="11.85546875" customWidth="1"/>
  </cols>
  <sheetData>
    <row r="1" spans="1:7" ht="18" x14ac:dyDescent="0.25">
      <c r="A1" s="51" t="s">
        <v>160</v>
      </c>
    </row>
    <row r="2" spans="1:7" x14ac:dyDescent="0.25">
      <c r="A2" t="s">
        <v>63</v>
      </c>
    </row>
    <row r="3" spans="1:7" x14ac:dyDescent="0.25">
      <c r="A3" t="s">
        <v>64</v>
      </c>
    </row>
    <row r="4" spans="1:7" x14ac:dyDescent="0.25">
      <c r="A4" t="s">
        <v>0</v>
      </c>
      <c r="D4" s="5" t="s">
        <v>2</v>
      </c>
      <c r="E4" s="5" t="s">
        <v>2</v>
      </c>
      <c r="G4" t="s">
        <v>83</v>
      </c>
    </row>
    <row r="5" spans="1:7" x14ac:dyDescent="0.25">
      <c r="A5" s="12" t="s">
        <v>8</v>
      </c>
      <c r="B5" s="12" t="s">
        <v>9</v>
      </c>
      <c r="C5" s="12" t="s">
        <v>10</v>
      </c>
      <c r="D5" s="12" t="s">
        <v>13</v>
      </c>
      <c r="E5" s="12" t="s">
        <v>16</v>
      </c>
      <c r="F5" s="5" t="s">
        <v>65</v>
      </c>
      <c r="G5" s="5" t="s">
        <v>66</v>
      </c>
    </row>
    <row r="6" spans="1:7" x14ac:dyDescent="0.25">
      <c r="A6" s="13">
        <v>1</v>
      </c>
      <c r="B6" s="14" t="s">
        <v>27</v>
      </c>
      <c r="C6" s="14" t="s">
        <v>28</v>
      </c>
      <c r="D6" s="15" t="s">
        <v>31</v>
      </c>
      <c r="E6" s="15" t="s">
        <v>35</v>
      </c>
      <c r="F6" s="16">
        <v>1</v>
      </c>
      <c r="G6" s="17">
        <v>518.91999999999996</v>
      </c>
    </row>
    <row r="7" spans="1:7" x14ac:dyDescent="0.25">
      <c r="A7" s="13">
        <v>2</v>
      </c>
      <c r="B7" s="14" t="s">
        <v>27</v>
      </c>
      <c r="C7" s="14" t="s">
        <v>28</v>
      </c>
      <c r="D7" s="15" t="s">
        <v>31</v>
      </c>
      <c r="E7" s="15" t="s">
        <v>35</v>
      </c>
      <c r="F7" s="16">
        <v>2</v>
      </c>
      <c r="G7" s="17">
        <v>366.59800000000001</v>
      </c>
    </row>
    <row r="8" spans="1:7" x14ac:dyDescent="0.25">
      <c r="A8" s="13">
        <v>3</v>
      </c>
      <c r="B8" s="14" t="s">
        <v>27</v>
      </c>
      <c r="C8" s="14" t="s">
        <v>28</v>
      </c>
      <c r="D8" s="15" t="s">
        <v>31</v>
      </c>
      <c r="E8" s="15" t="s">
        <v>36</v>
      </c>
      <c r="F8" s="16">
        <v>3</v>
      </c>
      <c r="G8" s="17">
        <v>385.56799999999998</v>
      </c>
    </row>
    <row r="9" spans="1:7" x14ac:dyDescent="0.25">
      <c r="A9" s="13">
        <v>4</v>
      </c>
      <c r="B9" s="14" t="s">
        <v>27</v>
      </c>
      <c r="C9" s="14" t="s">
        <v>28</v>
      </c>
      <c r="D9" s="15" t="s">
        <v>31</v>
      </c>
      <c r="E9" s="15" t="s">
        <v>36</v>
      </c>
      <c r="F9" s="13">
        <v>4</v>
      </c>
      <c r="G9" s="14">
        <v>560.1</v>
      </c>
    </row>
    <row r="10" spans="1:7" x14ac:dyDescent="0.25">
      <c r="A10" s="13">
        <v>5</v>
      </c>
      <c r="B10" s="14" t="s">
        <v>27</v>
      </c>
      <c r="C10" s="14" t="s">
        <v>28</v>
      </c>
      <c r="D10" s="15" t="s">
        <v>31</v>
      </c>
      <c r="E10" s="15">
        <v>41920</v>
      </c>
      <c r="F10" s="16">
        <v>5</v>
      </c>
      <c r="G10" s="17">
        <v>292.16199999999998</v>
      </c>
    </row>
    <row r="11" spans="1:7" x14ac:dyDescent="0.25">
      <c r="A11" s="13">
        <v>6</v>
      </c>
      <c r="B11" s="14" t="s">
        <v>27</v>
      </c>
      <c r="C11" s="14" t="s">
        <v>28</v>
      </c>
      <c r="D11" s="15" t="s">
        <v>31</v>
      </c>
      <c r="E11" s="15">
        <v>41920</v>
      </c>
      <c r="F11" s="16">
        <v>6</v>
      </c>
      <c r="G11" s="17">
        <v>301.49</v>
      </c>
    </row>
    <row r="12" spans="1:7" x14ac:dyDescent="0.25">
      <c r="A12" s="18">
        <v>7</v>
      </c>
      <c r="B12" s="19" t="s">
        <v>27</v>
      </c>
      <c r="C12" s="14" t="s">
        <v>28</v>
      </c>
      <c r="D12" s="20" t="s">
        <v>31</v>
      </c>
      <c r="E12" s="20">
        <v>41921</v>
      </c>
      <c r="F12" s="16">
        <v>7</v>
      </c>
      <c r="G12" s="17">
        <v>300.56200000000001</v>
      </c>
    </row>
    <row r="13" spans="1:7" ht="15.75" thickBot="1" x14ac:dyDescent="0.3">
      <c r="A13" s="21">
        <v>8</v>
      </c>
      <c r="B13" s="22" t="s">
        <v>27</v>
      </c>
      <c r="C13" s="22" t="s">
        <v>28</v>
      </c>
      <c r="D13" s="23" t="s">
        <v>31</v>
      </c>
      <c r="E13" s="23">
        <v>41921</v>
      </c>
      <c r="F13" s="21">
        <v>8</v>
      </c>
      <c r="G13" s="24">
        <v>240.37</v>
      </c>
    </row>
    <row r="14" spans="1:7" x14ac:dyDescent="0.25">
      <c r="A14" s="13">
        <v>9</v>
      </c>
      <c r="B14" s="14" t="s">
        <v>27</v>
      </c>
      <c r="C14" s="14" t="s">
        <v>38</v>
      </c>
      <c r="D14" s="15" t="s">
        <v>31</v>
      </c>
      <c r="E14" s="15" t="s">
        <v>35</v>
      </c>
      <c r="F14" s="16">
        <v>9</v>
      </c>
      <c r="G14" s="17">
        <v>274.81799999999998</v>
      </c>
    </row>
    <row r="15" spans="1:7" x14ac:dyDescent="0.25">
      <c r="A15" s="13">
        <v>10</v>
      </c>
      <c r="B15" s="14" t="s">
        <v>27</v>
      </c>
      <c r="C15" s="14" t="s">
        <v>38</v>
      </c>
      <c r="D15" s="15" t="s">
        <v>31</v>
      </c>
      <c r="E15" s="15" t="s">
        <v>35</v>
      </c>
      <c r="F15" s="16">
        <v>10</v>
      </c>
      <c r="G15" s="17">
        <v>414.5</v>
      </c>
    </row>
    <row r="16" spans="1:7" x14ac:dyDescent="0.25">
      <c r="A16" s="13">
        <v>11</v>
      </c>
      <c r="B16" s="14" t="s">
        <v>27</v>
      </c>
      <c r="C16" s="14" t="s">
        <v>38</v>
      </c>
      <c r="D16" s="15" t="s">
        <v>31</v>
      </c>
      <c r="E16" s="15" t="s">
        <v>35</v>
      </c>
      <c r="F16" s="16">
        <v>11</v>
      </c>
      <c r="G16" s="17">
        <v>517.16</v>
      </c>
    </row>
    <row r="17" spans="1:7" x14ac:dyDescent="0.25">
      <c r="A17" s="13">
        <v>12</v>
      </c>
      <c r="B17" s="14" t="s">
        <v>27</v>
      </c>
      <c r="C17" s="14" t="s">
        <v>38</v>
      </c>
      <c r="D17" s="15" t="s">
        <v>31</v>
      </c>
      <c r="E17" s="15" t="s">
        <v>36</v>
      </c>
      <c r="F17" s="16">
        <v>12</v>
      </c>
      <c r="G17" s="17" t="s">
        <v>67</v>
      </c>
    </row>
    <row r="18" spans="1:7" x14ac:dyDescent="0.25">
      <c r="A18" s="13">
        <v>13</v>
      </c>
      <c r="B18" s="14" t="s">
        <v>27</v>
      </c>
      <c r="C18" s="14" t="s">
        <v>38</v>
      </c>
      <c r="D18" s="15" t="s">
        <v>31</v>
      </c>
      <c r="E18" s="15" t="s">
        <v>36</v>
      </c>
      <c r="F18" s="16">
        <v>13</v>
      </c>
      <c r="G18" s="25">
        <v>350.02</v>
      </c>
    </row>
    <row r="19" spans="1:7" x14ac:dyDescent="0.25">
      <c r="A19" s="13">
        <v>14</v>
      </c>
      <c r="B19" s="14" t="s">
        <v>27</v>
      </c>
      <c r="C19" s="14" t="s">
        <v>38</v>
      </c>
      <c r="D19" s="15" t="s">
        <v>31</v>
      </c>
      <c r="E19" s="15" t="s">
        <v>36</v>
      </c>
      <c r="F19" s="16">
        <v>14</v>
      </c>
      <c r="G19" s="17">
        <v>291.18</v>
      </c>
    </row>
    <row r="20" spans="1:7" x14ac:dyDescent="0.25">
      <c r="A20" s="13">
        <v>15</v>
      </c>
      <c r="B20" s="14" t="s">
        <v>27</v>
      </c>
      <c r="C20" s="14" t="s">
        <v>38</v>
      </c>
      <c r="D20" s="15" t="s">
        <v>31</v>
      </c>
      <c r="E20" s="15">
        <v>41920</v>
      </c>
      <c r="F20" s="16">
        <v>15</v>
      </c>
      <c r="G20" s="17">
        <v>324.22000000000003</v>
      </c>
    </row>
    <row r="21" spans="1:7" x14ac:dyDescent="0.25">
      <c r="A21" s="13">
        <v>16</v>
      </c>
      <c r="B21" s="14" t="s">
        <v>27</v>
      </c>
      <c r="C21" s="14" t="s">
        <v>38</v>
      </c>
      <c r="D21" s="15" t="s">
        <v>31</v>
      </c>
      <c r="E21" s="15">
        <v>41920</v>
      </c>
      <c r="F21" s="16" t="s">
        <v>68</v>
      </c>
      <c r="G21" s="17">
        <v>367.56</v>
      </c>
    </row>
    <row r="22" spans="1:7" x14ac:dyDescent="0.25">
      <c r="A22" s="13">
        <v>17</v>
      </c>
      <c r="B22" s="14" t="s">
        <v>27</v>
      </c>
      <c r="C22" s="14" t="s">
        <v>38</v>
      </c>
      <c r="D22" s="15" t="s">
        <v>31</v>
      </c>
      <c r="E22" s="15">
        <v>41920</v>
      </c>
      <c r="F22" s="16">
        <v>17</v>
      </c>
      <c r="G22" s="17">
        <v>215.00399999999999</v>
      </c>
    </row>
    <row r="23" spans="1:7" x14ac:dyDescent="0.25">
      <c r="A23" s="13">
        <v>18</v>
      </c>
      <c r="B23" s="14" t="s">
        <v>27</v>
      </c>
      <c r="C23" s="14" t="s">
        <v>38</v>
      </c>
      <c r="D23" s="15" t="s">
        <v>31</v>
      </c>
      <c r="E23" s="20">
        <v>41921</v>
      </c>
      <c r="F23" s="16">
        <v>18</v>
      </c>
      <c r="G23" s="17">
        <v>322.81799999999998</v>
      </c>
    </row>
    <row r="24" spans="1:7" x14ac:dyDescent="0.25">
      <c r="A24" s="13">
        <v>19</v>
      </c>
      <c r="B24" s="14" t="s">
        <v>27</v>
      </c>
      <c r="C24" s="14" t="s">
        <v>38</v>
      </c>
      <c r="D24" s="15" t="s">
        <v>31</v>
      </c>
      <c r="E24" s="20">
        <v>41921</v>
      </c>
      <c r="F24" s="16">
        <v>19</v>
      </c>
      <c r="G24" s="17">
        <v>227.476</v>
      </c>
    </row>
    <row r="25" spans="1:7" ht="15.75" thickBot="1" x14ac:dyDescent="0.3">
      <c r="A25" s="21">
        <v>20</v>
      </c>
      <c r="B25" s="24" t="s">
        <v>27</v>
      </c>
      <c r="C25" s="24" t="s">
        <v>38</v>
      </c>
      <c r="D25" s="26" t="s">
        <v>31</v>
      </c>
      <c r="E25" s="26">
        <v>41921</v>
      </c>
      <c r="F25" s="21">
        <v>20</v>
      </c>
      <c r="G25" s="24">
        <v>272.23200000000003</v>
      </c>
    </row>
    <row r="26" spans="1:7" x14ac:dyDescent="0.25">
      <c r="A26" s="13">
        <v>21</v>
      </c>
      <c r="B26" s="14" t="s">
        <v>27</v>
      </c>
      <c r="C26" s="14" t="s">
        <v>40</v>
      </c>
      <c r="D26" s="15" t="s">
        <v>31</v>
      </c>
      <c r="E26" s="15" t="s">
        <v>35</v>
      </c>
      <c r="F26" s="16" t="s">
        <v>69</v>
      </c>
      <c r="G26" s="17">
        <v>248.63200000000001</v>
      </c>
    </row>
    <row r="27" spans="1:7" x14ac:dyDescent="0.25">
      <c r="A27" s="13">
        <v>22</v>
      </c>
      <c r="B27" s="14" t="s">
        <v>27</v>
      </c>
      <c r="C27" s="14" t="s">
        <v>40</v>
      </c>
      <c r="D27" s="15" t="s">
        <v>31</v>
      </c>
      <c r="E27" s="15" t="s">
        <v>35</v>
      </c>
      <c r="F27" s="16">
        <v>22</v>
      </c>
      <c r="G27" s="17">
        <v>240.708</v>
      </c>
    </row>
    <row r="28" spans="1:7" x14ac:dyDescent="0.25">
      <c r="A28" s="13">
        <v>23</v>
      </c>
      <c r="B28" s="14" t="s">
        <v>27</v>
      </c>
      <c r="C28" s="14" t="s">
        <v>40</v>
      </c>
      <c r="D28" s="15" t="s">
        <v>31</v>
      </c>
      <c r="E28" s="15" t="s">
        <v>35</v>
      </c>
      <c r="F28" s="16">
        <v>23</v>
      </c>
      <c r="G28" s="17" t="s">
        <v>67</v>
      </c>
    </row>
    <row r="29" spans="1:7" x14ac:dyDescent="0.25">
      <c r="A29" s="13">
        <v>24</v>
      </c>
      <c r="B29" s="14" t="s">
        <v>27</v>
      </c>
      <c r="C29" s="14" t="s">
        <v>40</v>
      </c>
      <c r="D29" s="15" t="s">
        <v>31</v>
      </c>
      <c r="E29" s="15" t="s">
        <v>36</v>
      </c>
      <c r="F29" s="16">
        <v>24</v>
      </c>
      <c r="G29" s="17">
        <v>321.02</v>
      </c>
    </row>
    <row r="30" spans="1:7" x14ac:dyDescent="0.25">
      <c r="A30" s="13">
        <v>25</v>
      </c>
      <c r="B30" s="14" t="s">
        <v>27</v>
      </c>
      <c r="C30" s="14" t="s">
        <v>40</v>
      </c>
      <c r="D30" s="15" t="s">
        <v>31</v>
      </c>
      <c r="E30" s="15" t="s">
        <v>36</v>
      </c>
      <c r="F30" s="16">
        <v>25</v>
      </c>
      <c r="G30" s="17">
        <v>608.58000000000004</v>
      </c>
    </row>
    <row r="31" spans="1:7" x14ac:dyDescent="0.25">
      <c r="A31" s="13">
        <v>26</v>
      </c>
      <c r="B31" s="14" t="s">
        <v>27</v>
      </c>
      <c r="C31" s="14" t="s">
        <v>40</v>
      </c>
      <c r="D31" s="15" t="s">
        <v>31</v>
      </c>
      <c r="E31" s="15" t="s">
        <v>36</v>
      </c>
      <c r="F31" s="16" t="s">
        <v>70</v>
      </c>
      <c r="G31" s="17">
        <v>497.18</v>
      </c>
    </row>
    <row r="32" spans="1:7" x14ac:dyDescent="0.25">
      <c r="A32" s="13">
        <v>27</v>
      </c>
      <c r="B32" s="14" t="s">
        <v>27</v>
      </c>
      <c r="C32" s="14" t="s">
        <v>40</v>
      </c>
      <c r="D32" s="15" t="s">
        <v>31</v>
      </c>
      <c r="E32" s="15">
        <v>41920</v>
      </c>
      <c r="F32" s="16">
        <v>27</v>
      </c>
      <c r="G32" s="17">
        <v>258.59800000000001</v>
      </c>
    </row>
    <row r="33" spans="1:7" x14ac:dyDescent="0.25">
      <c r="A33" s="13">
        <v>28</v>
      </c>
      <c r="B33" s="14" t="s">
        <v>27</v>
      </c>
      <c r="C33" s="14" t="s">
        <v>40</v>
      </c>
      <c r="D33" s="15" t="s">
        <v>31</v>
      </c>
      <c r="E33" s="15">
        <v>41920</v>
      </c>
      <c r="F33" s="16" t="s">
        <v>71</v>
      </c>
      <c r="G33" s="17">
        <v>544.39</v>
      </c>
    </row>
    <row r="34" spans="1:7" x14ac:dyDescent="0.25">
      <c r="A34" s="13">
        <v>29</v>
      </c>
      <c r="B34" s="14" t="s">
        <v>27</v>
      </c>
      <c r="C34" s="14" t="s">
        <v>40</v>
      </c>
      <c r="D34" s="15" t="s">
        <v>31</v>
      </c>
      <c r="E34" s="15">
        <v>41920</v>
      </c>
      <c r="F34" s="16">
        <v>29</v>
      </c>
      <c r="G34" s="17">
        <v>226.35</v>
      </c>
    </row>
    <row r="35" spans="1:7" x14ac:dyDescent="0.25">
      <c r="A35" s="13">
        <v>30</v>
      </c>
      <c r="B35" s="14" t="s">
        <v>27</v>
      </c>
      <c r="C35" s="14" t="s">
        <v>40</v>
      </c>
      <c r="D35" s="15" t="s">
        <v>31</v>
      </c>
      <c r="E35" s="20">
        <v>41921</v>
      </c>
      <c r="F35" s="16">
        <v>30</v>
      </c>
      <c r="G35" s="17">
        <v>290.05</v>
      </c>
    </row>
    <row r="36" spans="1:7" x14ac:dyDescent="0.25">
      <c r="A36" s="13">
        <v>31</v>
      </c>
      <c r="B36" s="14" t="s">
        <v>27</v>
      </c>
      <c r="C36" s="14" t="s">
        <v>40</v>
      </c>
      <c r="D36" s="15" t="s">
        <v>31</v>
      </c>
      <c r="E36" s="20">
        <v>41921</v>
      </c>
      <c r="F36" s="16">
        <v>36</v>
      </c>
      <c r="G36" s="17">
        <v>368.85199999999998</v>
      </c>
    </row>
    <row r="37" spans="1:7" ht="15.75" thickBot="1" x14ac:dyDescent="0.3">
      <c r="A37" s="21">
        <v>32</v>
      </c>
      <c r="B37" s="24" t="s">
        <v>27</v>
      </c>
      <c r="C37" s="24" t="s">
        <v>40</v>
      </c>
      <c r="D37" s="26" t="s">
        <v>31</v>
      </c>
      <c r="E37" s="26">
        <v>41921</v>
      </c>
      <c r="F37" s="21">
        <v>31</v>
      </c>
      <c r="G37" s="24">
        <v>552.03</v>
      </c>
    </row>
    <row r="38" spans="1:7" x14ac:dyDescent="0.25">
      <c r="A38" s="13">
        <v>33</v>
      </c>
      <c r="B38" s="14" t="s">
        <v>27</v>
      </c>
      <c r="C38" s="14" t="s">
        <v>28</v>
      </c>
      <c r="D38" s="15" t="s">
        <v>42</v>
      </c>
      <c r="E38" s="15" t="s">
        <v>35</v>
      </c>
      <c r="F38" s="16">
        <v>32</v>
      </c>
      <c r="G38" s="17">
        <v>301.41399999999999</v>
      </c>
    </row>
    <row r="39" spans="1:7" x14ac:dyDescent="0.25">
      <c r="A39" s="13">
        <v>34</v>
      </c>
      <c r="B39" s="14" t="s">
        <v>27</v>
      </c>
      <c r="C39" s="14" t="s">
        <v>28</v>
      </c>
      <c r="D39" s="15" t="s">
        <v>42</v>
      </c>
      <c r="E39" s="15" t="s">
        <v>35</v>
      </c>
      <c r="F39" s="16">
        <v>33</v>
      </c>
      <c r="G39" s="17">
        <v>680.43600000000004</v>
      </c>
    </row>
    <row r="40" spans="1:7" x14ac:dyDescent="0.25">
      <c r="A40" s="13">
        <v>35</v>
      </c>
      <c r="B40" s="14" t="s">
        <v>27</v>
      </c>
      <c r="C40" s="14" t="s">
        <v>28</v>
      </c>
      <c r="D40" s="15" t="s">
        <v>42</v>
      </c>
      <c r="E40" s="15" t="s">
        <v>36</v>
      </c>
      <c r="F40" s="16" t="s">
        <v>72</v>
      </c>
      <c r="G40" s="17">
        <v>373.69600000000003</v>
      </c>
    </row>
    <row r="41" spans="1:7" x14ac:dyDescent="0.25">
      <c r="A41" s="13">
        <v>36</v>
      </c>
      <c r="B41" s="14" t="s">
        <v>27</v>
      </c>
      <c r="C41" s="14" t="s">
        <v>28</v>
      </c>
      <c r="D41" s="15" t="s">
        <v>42</v>
      </c>
      <c r="E41" s="15" t="s">
        <v>36</v>
      </c>
      <c r="F41" s="16">
        <v>35</v>
      </c>
      <c r="G41" s="17">
        <v>501.904</v>
      </c>
    </row>
    <row r="42" spans="1:7" x14ac:dyDescent="0.25">
      <c r="A42" s="13">
        <v>37</v>
      </c>
      <c r="B42" s="14" t="s">
        <v>27</v>
      </c>
      <c r="C42" s="14" t="s">
        <v>28</v>
      </c>
      <c r="D42" s="15" t="s">
        <v>42</v>
      </c>
      <c r="E42" s="15">
        <v>41920</v>
      </c>
      <c r="F42" s="16">
        <v>37</v>
      </c>
      <c r="G42" s="17">
        <v>364.93</v>
      </c>
    </row>
    <row r="43" spans="1:7" x14ac:dyDescent="0.25">
      <c r="A43" s="13">
        <v>38</v>
      </c>
      <c r="B43" s="14" t="s">
        <v>27</v>
      </c>
      <c r="C43" s="14" t="s">
        <v>28</v>
      </c>
      <c r="D43" s="15" t="s">
        <v>42</v>
      </c>
      <c r="E43" s="15">
        <v>41920</v>
      </c>
      <c r="F43" s="16" t="s">
        <v>73</v>
      </c>
      <c r="G43" s="17">
        <v>250.45</v>
      </c>
    </row>
    <row r="44" spans="1:7" x14ac:dyDescent="0.25">
      <c r="A44" s="13">
        <v>39</v>
      </c>
      <c r="B44" s="14" t="s">
        <v>27</v>
      </c>
      <c r="C44" s="14" t="s">
        <v>28</v>
      </c>
      <c r="D44" s="15" t="s">
        <v>42</v>
      </c>
      <c r="E44" s="20">
        <v>41921</v>
      </c>
      <c r="F44" s="16">
        <v>39</v>
      </c>
      <c r="G44" s="17">
        <v>804.41800000000001</v>
      </c>
    </row>
    <row r="45" spans="1:7" ht="15.75" thickBot="1" x14ac:dyDescent="0.3">
      <c r="A45" s="21">
        <v>40</v>
      </c>
      <c r="B45" s="27" t="s">
        <v>27</v>
      </c>
      <c r="C45" s="24" t="s">
        <v>28</v>
      </c>
      <c r="D45" s="26" t="s">
        <v>42</v>
      </c>
      <c r="E45" s="26">
        <v>41921</v>
      </c>
      <c r="F45" s="21" t="s">
        <v>74</v>
      </c>
      <c r="G45" s="24">
        <v>584.84799999999996</v>
      </c>
    </row>
    <row r="46" spans="1:7" x14ac:dyDescent="0.25">
      <c r="A46" s="13">
        <v>41</v>
      </c>
      <c r="B46" s="14" t="s">
        <v>27</v>
      </c>
      <c r="C46" s="14" t="s">
        <v>38</v>
      </c>
      <c r="D46" s="15" t="s">
        <v>42</v>
      </c>
      <c r="E46" s="15" t="s">
        <v>35</v>
      </c>
      <c r="F46" s="16">
        <v>41</v>
      </c>
      <c r="G46" s="17">
        <v>241.696</v>
      </c>
    </row>
    <row r="47" spans="1:7" x14ac:dyDescent="0.25">
      <c r="A47" s="13">
        <v>42</v>
      </c>
      <c r="B47" s="14" t="s">
        <v>27</v>
      </c>
      <c r="C47" s="14" t="s">
        <v>38</v>
      </c>
      <c r="D47" s="15" t="s">
        <v>42</v>
      </c>
      <c r="E47" s="15" t="s">
        <v>35</v>
      </c>
      <c r="F47" s="16">
        <v>42</v>
      </c>
      <c r="G47" s="17">
        <v>239.87</v>
      </c>
    </row>
    <row r="48" spans="1:7" x14ac:dyDescent="0.25">
      <c r="A48" s="13">
        <v>43</v>
      </c>
      <c r="B48" s="14" t="s">
        <v>27</v>
      </c>
      <c r="C48" s="14" t="s">
        <v>38</v>
      </c>
      <c r="D48" s="15" t="s">
        <v>42</v>
      </c>
      <c r="E48" s="15" t="s">
        <v>35</v>
      </c>
      <c r="F48" s="16">
        <v>43</v>
      </c>
      <c r="G48" s="17">
        <v>464.61</v>
      </c>
    </row>
    <row r="49" spans="1:7" x14ac:dyDescent="0.25">
      <c r="A49" s="13">
        <v>44</v>
      </c>
      <c r="B49" s="14" t="s">
        <v>27</v>
      </c>
      <c r="C49" s="14" t="s">
        <v>38</v>
      </c>
      <c r="D49" s="15" t="s">
        <v>42</v>
      </c>
      <c r="E49" s="15" t="s">
        <v>36</v>
      </c>
      <c r="F49" s="16">
        <v>44</v>
      </c>
      <c r="G49" s="17">
        <v>442.42200000000003</v>
      </c>
    </row>
    <row r="50" spans="1:7" x14ac:dyDescent="0.25">
      <c r="A50" s="13">
        <v>45</v>
      </c>
      <c r="B50" s="14" t="s">
        <v>27</v>
      </c>
      <c r="C50" s="14" t="s">
        <v>38</v>
      </c>
      <c r="D50" s="15" t="s">
        <v>42</v>
      </c>
      <c r="E50" s="15" t="s">
        <v>36</v>
      </c>
      <c r="F50" s="16">
        <v>45</v>
      </c>
      <c r="G50" s="17">
        <v>611.99</v>
      </c>
    </row>
    <row r="51" spans="1:7" x14ac:dyDescent="0.25">
      <c r="A51" s="13">
        <v>46</v>
      </c>
      <c r="B51" s="14" t="s">
        <v>27</v>
      </c>
      <c r="C51" s="14" t="s">
        <v>38</v>
      </c>
      <c r="D51" s="15" t="s">
        <v>42</v>
      </c>
      <c r="E51" s="15" t="s">
        <v>36</v>
      </c>
      <c r="F51" s="16">
        <v>46</v>
      </c>
      <c r="G51" s="17">
        <v>278.774</v>
      </c>
    </row>
    <row r="52" spans="1:7" x14ac:dyDescent="0.25">
      <c r="A52" s="13">
        <v>47</v>
      </c>
      <c r="B52" s="14" t="s">
        <v>27</v>
      </c>
      <c r="C52" s="14" t="s">
        <v>38</v>
      </c>
      <c r="D52" s="15" t="s">
        <v>42</v>
      </c>
      <c r="E52" s="15">
        <v>41920</v>
      </c>
      <c r="F52" s="16">
        <v>47</v>
      </c>
      <c r="G52" s="17">
        <v>663.45399999999995</v>
      </c>
    </row>
    <row r="53" spans="1:7" x14ac:dyDescent="0.25">
      <c r="A53" s="13">
        <v>48</v>
      </c>
      <c r="B53" s="14" t="s">
        <v>27</v>
      </c>
      <c r="C53" s="14" t="s">
        <v>38</v>
      </c>
      <c r="D53" s="15" t="s">
        <v>42</v>
      </c>
      <c r="E53" s="15">
        <v>41920</v>
      </c>
      <c r="F53" s="16">
        <v>48</v>
      </c>
      <c r="G53" s="17">
        <v>714.39800000000002</v>
      </c>
    </row>
    <row r="54" spans="1:7" x14ac:dyDescent="0.25">
      <c r="A54" s="13">
        <v>49</v>
      </c>
      <c r="B54" s="14" t="s">
        <v>27</v>
      </c>
      <c r="C54" s="14" t="s">
        <v>38</v>
      </c>
      <c r="D54" s="15" t="s">
        <v>42</v>
      </c>
      <c r="E54" s="15">
        <v>41920</v>
      </c>
      <c r="F54" s="16">
        <v>49</v>
      </c>
      <c r="G54" s="17">
        <v>315.346</v>
      </c>
    </row>
    <row r="55" spans="1:7" x14ac:dyDescent="0.25">
      <c r="A55" s="13">
        <v>50</v>
      </c>
      <c r="B55" s="14" t="s">
        <v>27</v>
      </c>
      <c r="C55" s="14" t="s">
        <v>38</v>
      </c>
      <c r="D55" s="15" t="s">
        <v>42</v>
      </c>
      <c r="E55" s="20">
        <v>41921</v>
      </c>
      <c r="F55" s="16">
        <v>50</v>
      </c>
      <c r="G55" s="17">
        <v>202.506</v>
      </c>
    </row>
    <row r="56" spans="1:7" x14ac:dyDescent="0.25">
      <c r="A56" s="13">
        <v>51</v>
      </c>
      <c r="B56" s="14" t="s">
        <v>27</v>
      </c>
      <c r="C56" s="14" t="s">
        <v>38</v>
      </c>
      <c r="D56" s="15" t="s">
        <v>42</v>
      </c>
      <c r="E56" s="20">
        <v>41921</v>
      </c>
      <c r="F56" s="16">
        <v>51</v>
      </c>
      <c r="G56" s="17">
        <v>305.61200000000002</v>
      </c>
    </row>
    <row r="57" spans="1:7" ht="15.75" thickBot="1" x14ac:dyDescent="0.3">
      <c r="A57" s="21">
        <v>52</v>
      </c>
      <c r="B57" s="24" t="s">
        <v>27</v>
      </c>
      <c r="C57" s="24" t="s">
        <v>38</v>
      </c>
      <c r="D57" s="26" t="s">
        <v>42</v>
      </c>
      <c r="E57" s="26">
        <v>41921</v>
      </c>
      <c r="F57" s="21" t="s">
        <v>75</v>
      </c>
      <c r="G57" s="24">
        <v>321.20999999999998</v>
      </c>
    </row>
    <row r="58" spans="1:7" x14ac:dyDescent="0.25">
      <c r="A58" s="13">
        <v>53</v>
      </c>
      <c r="B58" s="14" t="s">
        <v>27</v>
      </c>
      <c r="C58" s="14" t="s">
        <v>40</v>
      </c>
      <c r="D58" s="15" t="s">
        <v>42</v>
      </c>
      <c r="E58" s="15" t="s">
        <v>35</v>
      </c>
      <c r="F58" s="16" t="s">
        <v>76</v>
      </c>
      <c r="G58" s="17">
        <v>282.77999999999997</v>
      </c>
    </row>
    <row r="59" spans="1:7" x14ac:dyDescent="0.25">
      <c r="A59" s="13">
        <v>54</v>
      </c>
      <c r="B59" s="14" t="s">
        <v>27</v>
      </c>
      <c r="C59" s="14" t="s">
        <v>40</v>
      </c>
      <c r="D59" s="15" t="s">
        <v>42</v>
      </c>
      <c r="E59" s="15" t="s">
        <v>35</v>
      </c>
      <c r="F59" s="16" t="s">
        <v>77</v>
      </c>
      <c r="G59" s="17">
        <v>233.09</v>
      </c>
    </row>
    <row r="60" spans="1:7" x14ac:dyDescent="0.25">
      <c r="A60" s="13">
        <v>55</v>
      </c>
      <c r="B60" s="14" t="s">
        <v>27</v>
      </c>
      <c r="C60" s="14" t="s">
        <v>40</v>
      </c>
      <c r="D60" s="15" t="s">
        <v>42</v>
      </c>
      <c r="E60" s="15" t="s">
        <v>35</v>
      </c>
      <c r="F60" s="16">
        <v>55</v>
      </c>
      <c r="G60" s="17">
        <v>425.39</v>
      </c>
    </row>
    <row r="61" spans="1:7" x14ac:dyDescent="0.25">
      <c r="A61" s="13">
        <v>56</v>
      </c>
      <c r="B61" s="14" t="s">
        <v>27</v>
      </c>
      <c r="C61" s="14" t="s">
        <v>40</v>
      </c>
      <c r="D61" s="15" t="s">
        <v>42</v>
      </c>
      <c r="E61" s="15" t="s">
        <v>36</v>
      </c>
      <c r="F61" s="16" t="s">
        <v>78</v>
      </c>
      <c r="G61" s="17">
        <v>374.17200000000003</v>
      </c>
    </row>
    <row r="62" spans="1:7" x14ac:dyDescent="0.25">
      <c r="A62" s="13">
        <v>57</v>
      </c>
      <c r="B62" s="14" t="s">
        <v>27</v>
      </c>
      <c r="C62" s="14" t="s">
        <v>40</v>
      </c>
      <c r="D62" s="15" t="s">
        <v>42</v>
      </c>
      <c r="E62" s="15" t="s">
        <v>36</v>
      </c>
      <c r="F62" s="16">
        <v>57</v>
      </c>
      <c r="G62" s="17">
        <v>534.61800000000005</v>
      </c>
    </row>
    <row r="63" spans="1:7" x14ac:dyDescent="0.25">
      <c r="A63" s="13">
        <v>58</v>
      </c>
      <c r="B63" s="14" t="s">
        <v>27</v>
      </c>
      <c r="C63" s="14" t="s">
        <v>40</v>
      </c>
      <c r="D63" s="15" t="s">
        <v>42</v>
      </c>
      <c r="E63" s="15" t="s">
        <v>36</v>
      </c>
      <c r="F63" s="16">
        <v>58</v>
      </c>
      <c r="G63" s="17">
        <v>282.19</v>
      </c>
    </row>
    <row r="64" spans="1:7" x14ac:dyDescent="0.25">
      <c r="A64" s="13">
        <v>59</v>
      </c>
      <c r="B64" s="14" t="s">
        <v>27</v>
      </c>
      <c r="C64" s="14" t="s">
        <v>40</v>
      </c>
      <c r="D64" s="15" t="s">
        <v>42</v>
      </c>
      <c r="E64" s="15">
        <v>41920</v>
      </c>
      <c r="F64" s="16" t="s">
        <v>79</v>
      </c>
      <c r="G64" s="17">
        <v>322.166</v>
      </c>
    </row>
    <row r="65" spans="1:7" x14ac:dyDescent="0.25">
      <c r="A65" s="13">
        <v>60</v>
      </c>
      <c r="B65" s="14" t="s">
        <v>27</v>
      </c>
      <c r="C65" s="14" t="s">
        <v>40</v>
      </c>
      <c r="D65" s="15" t="s">
        <v>42</v>
      </c>
      <c r="E65" s="15">
        <v>41920</v>
      </c>
      <c r="F65" s="16">
        <v>60</v>
      </c>
      <c r="G65" s="17">
        <v>482.43</v>
      </c>
    </row>
    <row r="66" spans="1:7" x14ac:dyDescent="0.25">
      <c r="A66" s="13">
        <v>61</v>
      </c>
      <c r="B66" s="14" t="s">
        <v>27</v>
      </c>
      <c r="C66" s="14" t="s">
        <v>40</v>
      </c>
      <c r="D66" s="15" t="s">
        <v>42</v>
      </c>
      <c r="E66" s="15">
        <v>41920</v>
      </c>
      <c r="F66" s="16">
        <v>61</v>
      </c>
      <c r="G66" s="17">
        <v>452.55200000000002</v>
      </c>
    </row>
    <row r="67" spans="1:7" x14ac:dyDescent="0.25">
      <c r="A67" s="13">
        <v>62</v>
      </c>
      <c r="B67" s="14" t="s">
        <v>27</v>
      </c>
      <c r="C67" s="14" t="s">
        <v>40</v>
      </c>
      <c r="D67" s="15" t="s">
        <v>42</v>
      </c>
      <c r="E67" s="20">
        <v>41921</v>
      </c>
      <c r="F67" s="16">
        <v>62</v>
      </c>
      <c r="G67" s="17">
        <v>247.75</v>
      </c>
    </row>
    <row r="68" spans="1:7" x14ac:dyDescent="0.25">
      <c r="A68" s="13">
        <v>63</v>
      </c>
      <c r="B68" s="14" t="s">
        <v>27</v>
      </c>
      <c r="C68" s="14" t="s">
        <v>40</v>
      </c>
      <c r="D68" s="15" t="s">
        <v>42</v>
      </c>
      <c r="E68" s="20">
        <v>41921</v>
      </c>
      <c r="F68" s="16" t="s">
        <v>80</v>
      </c>
      <c r="G68" s="17">
        <v>336.26</v>
      </c>
    </row>
    <row r="69" spans="1:7" ht="15.75" thickBot="1" x14ac:dyDescent="0.3">
      <c r="A69" s="21">
        <v>64</v>
      </c>
      <c r="B69" s="24" t="s">
        <v>27</v>
      </c>
      <c r="C69" s="24" t="s">
        <v>40</v>
      </c>
      <c r="D69" s="26" t="s">
        <v>42</v>
      </c>
      <c r="E69" s="26">
        <v>41921</v>
      </c>
      <c r="F69" s="21">
        <v>64</v>
      </c>
      <c r="G69" s="24">
        <v>225.34800000000001</v>
      </c>
    </row>
    <row r="71" spans="1:7" x14ac:dyDescent="0.25">
      <c r="A71" s="28" t="s">
        <v>81</v>
      </c>
    </row>
    <row r="72" spans="1:7" x14ac:dyDescent="0.25">
      <c r="A72" s="28" t="s">
        <v>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opLeftCell="A43" workbookViewId="0">
      <selection activeCell="L63" sqref="L63"/>
    </sheetView>
  </sheetViews>
  <sheetFormatPr defaultRowHeight="15" x14ac:dyDescent="0.25"/>
  <cols>
    <col min="1" max="1" width="24" customWidth="1"/>
  </cols>
  <sheetData>
    <row r="1" spans="1:6" ht="18" x14ac:dyDescent="0.25">
      <c r="A1" s="51" t="s">
        <v>160</v>
      </c>
      <c r="C1" t="s">
        <v>87</v>
      </c>
    </row>
    <row r="2" spans="1:6" x14ac:dyDescent="0.25">
      <c r="A2" s="29" t="s">
        <v>8</v>
      </c>
      <c r="B2" s="29" t="s">
        <v>84</v>
      </c>
      <c r="C2" s="29" t="s">
        <v>85</v>
      </c>
      <c r="D2" s="29" t="s">
        <v>2</v>
      </c>
      <c r="E2" s="29" t="s">
        <v>88</v>
      </c>
      <c r="F2" t="s">
        <v>86</v>
      </c>
    </row>
    <row r="3" spans="1:6" x14ac:dyDescent="0.25">
      <c r="A3">
        <v>5</v>
      </c>
      <c r="B3" t="s">
        <v>27</v>
      </c>
      <c r="C3" t="s">
        <v>28</v>
      </c>
      <c r="D3" t="s">
        <v>31</v>
      </c>
      <c r="E3">
        <v>1</v>
      </c>
      <c r="F3">
        <v>337.30000000000007</v>
      </c>
    </row>
    <row r="4" spans="1:6" x14ac:dyDescent="0.25">
      <c r="A4">
        <v>6</v>
      </c>
      <c r="B4" t="s">
        <v>27</v>
      </c>
      <c r="C4" t="s">
        <v>28</v>
      </c>
      <c r="D4" t="s">
        <v>31</v>
      </c>
      <c r="E4">
        <v>1</v>
      </c>
      <c r="F4">
        <v>297.8</v>
      </c>
    </row>
    <row r="5" spans="1:6" x14ac:dyDescent="0.25">
      <c r="A5">
        <v>7</v>
      </c>
      <c r="B5" t="s">
        <v>27</v>
      </c>
      <c r="C5" t="s">
        <v>28</v>
      </c>
      <c r="D5" t="s">
        <v>31</v>
      </c>
      <c r="E5">
        <v>1</v>
      </c>
      <c r="F5">
        <v>453.00000000000006</v>
      </c>
    </row>
    <row r="6" spans="1:6" x14ac:dyDescent="0.25">
      <c r="A6" s="30">
        <v>8</v>
      </c>
      <c r="B6" s="30" t="s">
        <v>27</v>
      </c>
      <c r="C6" s="30" t="s">
        <v>28</v>
      </c>
      <c r="D6" t="s">
        <v>31</v>
      </c>
      <c r="E6">
        <v>1</v>
      </c>
      <c r="F6">
        <v>106.60000000000001</v>
      </c>
    </row>
    <row r="7" spans="1:6" x14ac:dyDescent="0.25">
      <c r="A7">
        <v>15</v>
      </c>
      <c r="B7" t="s">
        <v>27</v>
      </c>
      <c r="C7" t="s">
        <v>38</v>
      </c>
      <c r="D7" t="s">
        <v>31</v>
      </c>
      <c r="E7">
        <v>1</v>
      </c>
      <c r="F7">
        <v>284.50000000000006</v>
      </c>
    </row>
    <row r="8" spans="1:6" x14ac:dyDescent="0.25">
      <c r="A8">
        <v>16</v>
      </c>
      <c r="B8" t="s">
        <v>27</v>
      </c>
      <c r="C8" t="s">
        <v>38</v>
      </c>
      <c r="D8" t="s">
        <v>31</v>
      </c>
      <c r="E8">
        <v>1</v>
      </c>
      <c r="F8">
        <v>176.8</v>
      </c>
    </row>
    <row r="9" spans="1:6" x14ac:dyDescent="0.25">
      <c r="A9">
        <v>17</v>
      </c>
      <c r="B9" t="s">
        <v>27</v>
      </c>
      <c r="C9" t="s">
        <v>38</v>
      </c>
      <c r="D9" t="s">
        <v>31</v>
      </c>
      <c r="E9">
        <v>1</v>
      </c>
      <c r="F9">
        <v>199</v>
      </c>
    </row>
    <row r="10" spans="1:6" x14ac:dyDescent="0.25">
      <c r="A10">
        <v>18</v>
      </c>
      <c r="B10" t="s">
        <v>27</v>
      </c>
      <c r="C10" t="s">
        <v>38</v>
      </c>
      <c r="D10" t="s">
        <v>31</v>
      </c>
      <c r="E10">
        <v>1</v>
      </c>
      <c r="F10">
        <v>317.3</v>
      </c>
    </row>
    <row r="11" spans="1:6" x14ac:dyDescent="0.25">
      <c r="A11">
        <v>19</v>
      </c>
      <c r="B11" t="s">
        <v>27</v>
      </c>
      <c r="C11" t="s">
        <v>38</v>
      </c>
      <c r="D11" t="s">
        <v>31</v>
      </c>
      <c r="E11">
        <v>1</v>
      </c>
      <c r="F11">
        <v>212.9</v>
      </c>
    </row>
    <row r="12" spans="1:6" x14ac:dyDescent="0.25">
      <c r="A12" s="30">
        <v>20</v>
      </c>
      <c r="B12" s="30" t="s">
        <v>27</v>
      </c>
      <c r="C12" s="30" t="s">
        <v>38</v>
      </c>
      <c r="D12" t="s">
        <v>31</v>
      </c>
      <c r="E12">
        <v>1</v>
      </c>
      <c r="F12">
        <v>148.19999999999999</v>
      </c>
    </row>
    <row r="13" spans="1:6" x14ac:dyDescent="0.25">
      <c r="A13">
        <v>27</v>
      </c>
      <c r="B13" t="s">
        <v>27</v>
      </c>
      <c r="C13" t="s">
        <v>40</v>
      </c>
      <c r="D13" t="s">
        <v>31</v>
      </c>
      <c r="E13">
        <v>1</v>
      </c>
      <c r="F13">
        <v>197.90000000000003</v>
      </c>
    </row>
    <row r="14" spans="1:6" x14ac:dyDescent="0.25">
      <c r="A14">
        <v>28</v>
      </c>
      <c r="B14" t="s">
        <v>27</v>
      </c>
      <c r="C14" t="s">
        <v>40</v>
      </c>
      <c r="D14" t="s">
        <v>31</v>
      </c>
      <c r="E14">
        <v>1</v>
      </c>
      <c r="F14">
        <v>391.29999999999995</v>
      </c>
    </row>
    <row r="15" spans="1:6" x14ac:dyDescent="0.25">
      <c r="A15">
        <v>29</v>
      </c>
      <c r="B15" t="s">
        <v>27</v>
      </c>
      <c r="C15" t="s">
        <v>40</v>
      </c>
      <c r="D15" t="s">
        <v>31</v>
      </c>
      <c r="E15">
        <v>1</v>
      </c>
      <c r="F15">
        <v>259.20000000000005</v>
      </c>
    </row>
    <row r="16" spans="1:6" x14ac:dyDescent="0.25">
      <c r="A16">
        <v>30</v>
      </c>
      <c r="B16" t="s">
        <v>27</v>
      </c>
      <c r="C16" t="s">
        <v>40</v>
      </c>
      <c r="D16" t="s">
        <v>31</v>
      </c>
      <c r="E16">
        <v>1</v>
      </c>
      <c r="F16">
        <v>279.2</v>
      </c>
    </row>
    <row r="17" spans="1:6" x14ac:dyDescent="0.25">
      <c r="A17">
        <v>31</v>
      </c>
      <c r="B17" t="s">
        <v>27</v>
      </c>
      <c r="C17" t="s">
        <v>40</v>
      </c>
      <c r="D17" t="s">
        <v>31</v>
      </c>
      <c r="E17">
        <v>1</v>
      </c>
      <c r="F17">
        <v>240.60000000000002</v>
      </c>
    </row>
    <row r="18" spans="1:6" x14ac:dyDescent="0.25">
      <c r="A18" s="30">
        <v>32</v>
      </c>
      <c r="B18" s="30" t="s">
        <v>27</v>
      </c>
      <c r="C18" s="30" t="s">
        <v>40</v>
      </c>
      <c r="D18" t="s">
        <v>31</v>
      </c>
      <c r="E18">
        <v>1</v>
      </c>
      <c r="F18">
        <v>262.3</v>
      </c>
    </row>
    <row r="19" spans="1:6" x14ac:dyDescent="0.25">
      <c r="A19">
        <v>37</v>
      </c>
      <c r="B19" t="s">
        <v>27</v>
      </c>
      <c r="C19" t="s">
        <v>28</v>
      </c>
      <c r="D19" t="s">
        <v>42</v>
      </c>
      <c r="E19">
        <v>1</v>
      </c>
      <c r="F19">
        <v>231.6</v>
      </c>
    </row>
    <row r="20" spans="1:6" x14ac:dyDescent="0.25">
      <c r="A20">
        <v>38</v>
      </c>
      <c r="B20" t="s">
        <v>27</v>
      </c>
      <c r="C20" t="s">
        <v>28</v>
      </c>
      <c r="D20" t="s">
        <v>42</v>
      </c>
      <c r="E20">
        <v>1</v>
      </c>
      <c r="F20">
        <v>197.6</v>
      </c>
    </row>
    <row r="21" spans="1:6" x14ac:dyDescent="0.25">
      <c r="A21">
        <v>39</v>
      </c>
      <c r="B21" t="s">
        <v>27</v>
      </c>
      <c r="C21" t="s">
        <v>28</v>
      </c>
      <c r="D21" t="s">
        <v>42</v>
      </c>
      <c r="E21">
        <v>1</v>
      </c>
      <c r="F21">
        <v>146.1</v>
      </c>
    </row>
    <row r="22" spans="1:6" x14ac:dyDescent="0.25">
      <c r="A22" s="30">
        <v>40</v>
      </c>
      <c r="B22" s="30" t="s">
        <v>27</v>
      </c>
      <c r="C22" s="30" t="s">
        <v>28</v>
      </c>
      <c r="D22" t="s">
        <v>42</v>
      </c>
      <c r="E22">
        <v>1</v>
      </c>
      <c r="F22">
        <v>132.60000000000002</v>
      </c>
    </row>
    <row r="23" spans="1:6" x14ac:dyDescent="0.25">
      <c r="A23">
        <v>47</v>
      </c>
      <c r="B23" t="s">
        <v>27</v>
      </c>
      <c r="C23" t="s">
        <v>38</v>
      </c>
      <c r="D23" t="s">
        <v>42</v>
      </c>
      <c r="E23">
        <v>1</v>
      </c>
      <c r="F23">
        <v>252.1</v>
      </c>
    </row>
    <row r="24" spans="1:6" x14ac:dyDescent="0.25">
      <c r="A24">
        <v>48</v>
      </c>
      <c r="B24" t="s">
        <v>27</v>
      </c>
      <c r="C24" t="s">
        <v>38</v>
      </c>
      <c r="D24" t="s">
        <v>42</v>
      </c>
      <c r="E24">
        <v>1</v>
      </c>
      <c r="F24">
        <v>105.60000000000001</v>
      </c>
    </row>
    <row r="25" spans="1:6" x14ac:dyDescent="0.25">
      <c r="A25">
        <v>49</v>
      </c>
      <c r="B25" t="s">
        <v>27</v>
      </c>
      <c r="C25" t="s">
        <v>38</v>
      </c>
      <c r="D25" t="s">
        <v>42</v>
      </c>
      <c r="E25">
        <v>1</v>
      </c>
      <c r="F25">
        <v>398.90000000000003</v>
      </c>
    </row>
    <row r="26" spans="1:6" x14ac:dyDescent="0.25">
      <c r="A26">
        <v>50</v>
      </c>
      <c r="B26" t="s">
        <v>27</v>
      </c>
      <c r="C26" t="s">
        <v>38</v>
      </c>
      <c r="D26" t="s">
        <v>42</v>
      </c>
      <c r="E26">
        <v>1</v>
      </c>
      <c r="F26">
        <v>243.00000000000003</v>
      </c>
    </row>
    <row r="27" spans="1:6" x14ac:dyDescent="0.25">
      <c r="A27">
        <v>51</v>
      </c>
      <c r="B27" t="s">
        <v>27</v>
      </c>
      <c r="C27" t="s">
        <v>38</v>
      </c>
      <c r="D27" t="s">
        <v>42</v>
      </c>
      <c r="E27">
        <v>1</v>
      </c>
      <c r="F27">
        <v>130.30000000000001</v>
      </c>
    </row>
    <row r="28" spans="1:6" x14ac:dyDescent="0.25">
      <c r="A28" s="30">
        <v>52</v>
      </c>
      <c r="B28" s="30" t="s">
        <v>27</v>
      </c>
      <c r="C28" s="30" t="s">
        <v>38</v>
      </c>
      <c r="D28" t="s">
        <v>42</v>
      </c>
      <c r="E28">
        <v>1</v>
      </c>
      <c r="F28">
        <v>72.8</v>
      </c>
    </row>
    <row r="29" spans="1:6" x14ac:dyDescent="0.25">
      <c r="A29">
        <v>59</v>
      </c>
      <c r="B29" t="s">
        <v>27</v>
      </c>
      <c r="C29" t="s">
        <v>40</v>
      </c>
      <c r="D29" t="s">
        <v>42</v>
      </c>
      <c r="E29">
        <v>1</v>
      </c>
      <c r="F29">
        <v>407.1</v>
      </c>
    </row>
    <row r="30" spans="1:6" x14ac:dyDescent="0.25">
      <c r="A30">
        <v>60</v>
      </c>
      <c r="B30" t="s">
        <v>27</v>
      </c>
      <c r="C30" t="s">
        <v>40</v>
      </c>
      <c r="D30" t="s">
        <v>42</v>
      </c>
      <c r="E30">
        <v>1</v>
      </c>
      <c r="F30">
        <v>220.40000000000003</v>
      </c>
    </row>
    <row r="31" spans="1:6" x14ac:dyDescent="0.25">
      <c r="A31">
        <v>61</v>
      </c>
      <c r="B31" t="s">
        <v>27</v>
      </c>
      <c r="C31" t="s">
        <v>40</v>
      </c>
      <c r="D31" t="s">
        <v>42</v>
      </c>
      <c r="E31">
        <v>1</v>
      </c>
      <c r="F31">
        <v>87.500000000000014</v>
      </c>
    </row>
    <row r="32" spans="1:6" x14ac:dyDescent="0.25">
      <c r="A32">
        <v>62</v>
      </c>
      <c r="B32" t="s">
        <v>27</v>
      </c>
      <c r="C32" t="s">
        <v>40</v>
      </c>
      <c r="D32" t="s">
        <v>42</v>
      </c>
      <c r="E32">
        <v>1</v>
      </c>
      <c r="F32">
        <v>184.5</v>
      </c>
    </row>
    <row r="33" spans="1:6" x14ac:dyDescent="0.25">
      <c r="A33">
        <v>63</v>
      </c>
      <c r="B33" t="s">
        <v>27</v>
      </c>
      <c r="C33" t="s">
        <v>40</v>
      </c>
      <c r="D33" t="s">
        <v>42</v>
      </c>
      <c r="E33">
        <v>1</v>
      </c>
      <c r="F33">
        <v>93.8</v>
      </c>
    </row>
    <row r="34" spans="1:6" x14ac:dyDescent="0.25">
      <c r="A34">
        <v>64</v>
      </c>
      <c r="B34" t="s">
        <v>27</v>
      </c>
      <c r="C34" t="s">
        <v>40</v>
      </c>
      <c r="D34" t="s">
        <v>42</v>
      </c>
      <c r="E34">
        <v>1</v>
      </c>
      <c r="F34">
        <v>221.5</v>
      </c>
    </row>
    <row r="35" spans="1:6" x14ac:dyDescent="0.25">
      <c r="A35" s="5" t="s">
        <v>8</v>
      </c>
      <c r="B35" s="5" t="s">
        <v>84</v>
      </c>
      <c r="C35" s="5" t="s">
        <v>85</v>
      </c>
      <c r="D35" s="5" t="s">
        <v>2</v>
      </c>
      <c r="E35" s="5" t="s">
        <v>88</v>
      </c>
      <c r="F35" t="s">
        <v>86</v>
      </c>
    </row>
    <row r="36" spans="1:6" x14ac:dyDescent="0.25">
      <c r="A36" s="31">
        <v>1</v>
      </c>
      <c r="B36" s="7" t="s">
        <v>27</v>
      </c>
      <c r="C36" s="7" t="s">
        <v>28</v>
      </c>
      <c r="D36" s="7" t="s">
        <v>31</v>
      </c>
      <c r="E36" s="7">
        <v>2</v>
      </c>
      <c r="F36">
        <v>887.40000000000009</v>
      </c>
    </row>
    <row r="37" spans="1:6" x14ac:dyDescent="0.25">
      <c r="A37" s="32">
        <v>2</v>
      </c>
      <c r="B37" s="7" t="s">
        <v>27</v>
      </c>
      <c r="C37" s="7" t="s">
        <v>28</v>
      </c>
      <c r="D37" s="7" t="s">
        <v>31</v>
      </c>
      <c r="E37" s="7">
        <v>2</v>
      </c>
      <c r="F37" t="s">
        <v>254</v>
      </c>
    </row>
    <row r="38" spans="1:6" x14ac:dyDescent="0.25">
      <c r="A38" s="33">
        <v>3</v>
      </c>
      <c r="B38" s="34" t="s">
        <v>27</v>
      </c>
      <c r="C38" s="7" t="s">
        <v>28</v>
      </c>
      <c r="D38" s="7" t="s">
        <v>31</v>
      </c>
      <c r="E38" s="7">
        <v>2</v>
      </c>
      <c r="F38">
        <v>251.9</v>
      </c>
    </row>
    <row r="39" spans="1:6" ht="15.75" thickBot="1" x14ac:dyDescent="0.3">
      <c r="A39" s="35">
        <v>4</v>
      </c>
      <c r="B39" s="36" t="s">
        <v>27</v>
      </c>
      <c r="C39" s="36" t="s">
        <v>28</v>
      </c>
      <c r="D39" s="7" t="s">
        <v>31</v>
      </c>
      <c r="E39" s="7">
        <v>2</v>
      </c>
      <c r="F39">
        <v>369.8</v>
      </c>
    </row>
    <row r="40" spans="1:6" x14ac:dyDescent="0.25">
      <c r="A40" s="31">
        <v>9</v>
      </c>
      <c r="B40" s="7" t="s">
        <v>27</v>
      </c>
      <c r="C40" s="7" t="s">
        <v>38</v>
      </c>
      <c r="D40" s="7" t="s">
        <v>31</v>
      </c>
      <c r="E40" s="7">
        <v>2</v>
      </c>
      <c r="F40">
        <v>328.20000000000005</v>
      </c>
    </row>
    <row r="41" spans="1:6" x14ac:dyDescent="0.25">
      <c r="A41" s="31">
        <v>10</v>
      </c>
      <c r="B41" s="7" t="s">
        <v>27</v>
      </c>
      <c r="C41" s="7" t="s">
        <v>38</v>
      </c>
      <c r="D41" s="7" t="s">
        <v>31</v>
      </c>
      <c r="E41" s="7">
        <v>2</v>
      </c>
      <c r="F41">
        <v>252.9</v>
      </c>
    </row>
    <row r="42" spans="1:6" x14ac:dyDescent="0.25">
      <c r="A42" s="31">
        <v>11</v>
      </c>
      <c r="B42" s="7" t="s">
        <v>27</v>
      </c>
      <c r="C42" s="7" t="s">
        <v>38</v>
      </c>
      <c r="D42" s="7" t="s">
        <v>31</v>
      </c>
      <c r="E42" s="7">
        <v>2</v>
      </c>
      <c r="F42">
        <v>213.1</v>
      </c>
    </row>
    <row r="43" spans="1:6" x14ac:dyDescent="0.25">
      <c r="A43" s="31">
        <v>13</v>
      </c>
      <c r="B43" s="7" t="s">
        <v>27</v>
      </c>
      <c r="C43" s="7" t="s">
        <v>38</v>
      </c>
      <c r="D43" s="7" t="s">
        <v>31</v>
      </c>
      <c r="E43" s="7">
        <v>2</v>
      </c>
      <c r="F43">
        <v>272.2</v>
      </c>
    </row>
    <row r="44" spans="1:6" ht="15.75" thickBot="1" x14ac:dyDescent="0.3">
      <c r="A44" s="35">
        <v>14</v>
      </c>
      <c r="B44" s="37" t="s">
        <v>27</v>
      </c>
      <c r="C44" s="37" t="s">
        <v>38</v>
      </c>
      <c r="D44" s="7" t="s">
        <v>31</v>
      </c>
      <c r="E44" s="7">
        <v>2</v>
      </c>
      <c r="F44">
        <v>168</v>
      </c>
    </row>
    <row r="45" spans="1:6" x14ac:dyDescent="0.25">
      <c r="A45" s="31">
        <v>21</v>
      </c>
      <c r="B45" s="7" t="s">
        <v>27</v>
      </c>
      <c r="C45" s="7" t="s">
        <v>40</v>
      </c>
      <c r="D45" s="7" t="s">
        <v>31</v>
      </c>
      <c r="E45" s="7">
        <v>2</v>
      </c>
      <c r="F45">
        <v>399.2</v>
      </c>
    </row>
    <row r="46" spans="1:6" x14ac:dyDescent="0.25">
      <c r="A46" s="31">
        <v>22</v>
      </c>
      <c r="B46" s="7" t="s">
        <v>27</v>
      </c>
      <c r="C46" s="7" t="s">
        <v>40</v>
      </c>
      <c r="D46" s="7" t="s">
        <v>31</v>
      </c>
      <c r="E46" s="7">
        <v>2</v>
      </c>
      <c r="F46">
        <v>550.20000000000005</v>
      </c>
    </row>
    <row r="47" spans="1:6" x14ac:dyDescent="0.25">
      <c r="A47" s="31">
        <v>24</v>
      </c>
      <c r="B47" s="7" t="s">
        <v>27</v>
      </c>
      <c r="C47" s="7" t="s">
        <v>40</v>
      </c>
      <c r="D47" s="7" t="s">
        <v>31</v>
      </c>
      <c r="E47" s="7">
        <v>2</v>
      </c>
      <c r="F47">
        <v>408.80000000000007</v>
      </c>
    </row>
    <row r="48" spans="1:6" x14ac:dyDescent="0.25">
      <c r="A48" s="31">
        <v>25</v>
      </c>
      <c r="B48" s="7" t="s">
        <v>27</v>
      </c>
      <c r="C48" s="7" t="s">
        <v>40</v>
      </c>
      <c r="D48" s="7" t="s">
        <v>31</v>
      </c>
      <c r="E48" s="7">
        <v>2</v>
      </c>
      <c r="F48">
        <v>235.8</v>
      </c>
    </row>
    <row r="49" spans="1:6" ht="15.75" thickBot="1" x14ac:dyDescent="0.3">
      <c r="A49" s="35">
        <v>26</v>
      </c>
      <c r="B49" s="37" t="s">
        <v>27</v>
      </c>
      <c r="C49" s="37" t="s">
        <v>40</v>
      </c>
      <c r="D49" s="7" t="s">
        <v>31</v>
      </c>
      <c r="E49" s="7">
        <v>2</v>
      </c>
      <c r="F49">
        <v>380.40000000000003</v>
      </c>
    </row>
    <row r="50" spans="1:6" x14ac:dyDescent="0.25">
      <c r="A50" s="31">
        <v>33</v>
      </c>
      <c r="B50" s="7" t="s">
        <v>27</v>
      </c>
      <c r="C50" s="7" t="s">
        <v>28</v>
      </c>
      <c r="D50" s="7" t="s">
        <v>42</v>
      </c>
      <c r="E50" s="7">
        <v>2</v>
      </c>
      <c r="F50">
        <v>386.40000000000003</v>
      </c>
    </row>
    <row r="51" spans="1:6" x14ac:dyDescent="0.25">
      <c r="A51" s="31">
        <v>34</v>
      </c>
      <c r="B51" s="7" t="s">
        <v>27</v>
      </c>
      <c r="C51" s="7" t="s">
        <v>28</v>
      </c>
      <c r="D51" s="7" t="s">
        <v>42</v>
      </c>
      <c r="E51" s="7">
        <v>2</v>
      </c>
      <c r="F51">
        <v>234.90000000000003</v>
      </c>
    </row>
    <row r="52" spans="1:6" x14ac:dyDescent="0.25">
      <c r="A52" s="31">
        <v>35</v>
      </c>
      <c r="B52" s="7" t="s">
        <v>27</v>
      </c>
      <c r="C52" s="7" t="s">
        <v>28</v>
      </c>
      <c r="D52" s="7" t="s">
        <v>42</v>
      </c>
      <c r="E52" s="7">
        <v>2</v>
      </c>
      <c r="F52">
        <v>264.2</v>
      </c>
    </row>
    <row r="53" spans="1:6" ht="15.75" thickBot="1" x14ac:dyDescent="0.3">
      <c r="A53" s="35">
        <v>36</v>
      </c>
      <c r="B53" s="38" t="s">
        <v>27</v>
      </c>
      <c r="C53" s="37" t="s">
        <v>28</v>
      </c>
      <c r="D53" s="7" t="s">
        <v>42</v>
      </c>
      <c r="E53" s="7">
        <v>2</v>
      </c>
      <c r="F53">
        <v>251.6</v>
      </c>
    </row>
    <row r="54" spans="1:6" x14ac:dyDescent="0.25">
      <c r="A54" s="31">
        <v>41</v>
      </c>
      <c r="B54" s="7" t="s">
        <v>27</v>
      </c>
      <c r="C54" s="7" t="s">
        <v>38</v>
      </c>
      <c r="D54" s="7" t="s">
        <v>42</v>
      </c>
      <c r="E54" s="7">
        <v>2</v>
      </c>
      <c r="F54">
        <v>230.3</v>
      </c>
    </row>
    <row r="55" spans="1:6" x14ac:dyDescent="0.25">
      <c r="A55" s="31">
        <v>42</v>
      </c>
      <c r="B55" s="7" t="s">
        <v>27</v>
      </c>
      <c r="C55" s="7" t="s">
        <v>38</v>
      </c>
      <c r="D55" s="7" t="s">
        <v>42</v>
      </c>
      <c r="E55" s="7">
        <v>2</v>
      </c>
      <c r="F55">
        <v>165.10000000000002</v>
      </c>
    </row>
    <row r="56" spans="1:6" x14ac:dyDescent="0.25">
      <c r="A56" s="31">
        <v>43</v>
      </c>
      <c r="B56" s="7" t="s">
        <v>27</v>
      </c>
      <c r="C56" s="7" t="s">
        <v>38</v>
      </c>
      <c r="D56" s="7" t="s">
        <v>42</v>
      </c>
      <c r="E56" s="7">
        <v>2</v>
      </c>
      <c r="F56">
        <v>216.70000000000002</v>
      </c>
    </row>
    <row r="57" spans="1:6" x14ac:dyDescent="0.25">
      <c r="A57" s="31">
        <v>44</v>
      </c>
      <c r="B57" s="7" t="s">
        <v>27</v>
      </c>
      <c r="C57" s="7" t="s">
        <v>38</v>
      </c>
      <c r="D57" s="7" t="s">
        <v>42</v>
      </c>
      <c r="E57" s="7">
        <v>2</v>
      </c>
      <c r="F57">
        <v>230.50000000000003</v>
      </c>
    </row>
    <row r="58" spans="1:6" x14ac:dyDescent="0.25">
      <c r="A58" s="31">
        <v>45</v>
      </c>
      <c r="B58" s="7" t="s">
        <v>27</v>
      </c>
      <c r="C58" s="7" t="s">
        <v>38</v>
      </c>
      <c r="D58" s="7" t="s">
        <v>42</v>
      </c>
      <c r="E58" s="7">
        <v>2</v>
      </c>
      <c r="F58">
        <v>202.40000000000003</v>
      </c>
    </row>
    <row r="59" spans="1:6" ht="15.75" thickBot="1" x14ac:dyDescent="0.3">
      <c r="A59" s="35">
        <v>46</v>
      </c>
      <c r="B59" s="37" t="s">
        <v>27</v>
      </c>
      <c r="C59" s="37" t="s">
        <v>38</v>
      </c>
      <c r="D59" s="7" t="s">
        <v>42</v>
      </c>
      <c r="E59" s="7">
        <v>2</v>
      </c>
      <c r="F59">
        <v>470.60000000000008</v>
      </c>
    </row>
    <row r="60" spans="1:6" x14ac:dyDescent="0.25">
      <c r="A60" s="5">
        <v>53</v>
      </c>
      <c r="B60" s="7" t="s">
        <v>27</v>
      </c>
      <c r="C60" s="7" t="s">
        <v>40</v>
      </c>
      <c r="D60" s="7" t="s">
        <v>42</v>
      </c>
      <c r="E60" s="7">
        <v>2</v>
      </c>
      <c r="F60">
        <v>244.3</v>
      </c>
    </row>
    <row r="61" spans="1:6" x14ac:dyDescent="0.25">
      <c r="A61" s="5">
        <v>54</v>
      </c>
      <c r="B61" s="7" t="s">
        <v>27</v>
      </c>
      <c r="C61" s="7" t="s">
        <v>40</v>
      </c>
      <c r="D61" s="7" t="s">
        <v>42</v>
      </c>
      <c r="E61" s="7">
        <v>2</v>
      </c>
      <c r="F61">
        <v>292.2</v>
      </c>
    </row>
    <row r="62" spans="1:6" x14ac:dyDescent="0.25">
      <c r="A62" s="5">
        <v>55</v>
      </c>
      <c r="B62" s="7" t="s">
        <v>27</v>
      </c>
      <c r="C62" s="7" t="s">
        <v>40</v>
      </c>
      <c r="D62" s="7" t="s">
        <v>42</v>
      </c>
      <c r="E62" s="7">
        <v>2</v>
      </c>
      <c r="F62">
        <v>334.8</v>
      </c>
    </row>
    <row r="63" spans="1:6" x14ac:dyDescent="0.25">
      <c r="A63" s="5">
        <v>56</v>
      </c>
      <c r="B63" s="7" t="s">
        <v>27</v>
      </c>
      <c r="C63" s="7" t="s">
        <v>40</v>
      </c>
      <c r="D63" s="7" t="s">
        <v>42</v>
      </c>
      <c r="E63" s="7">
        <v>2</v>
      </c>
      <c r="F63">
        <v>457.20000000000005</v>
      </c>
    </row>
    <row r="64" spans="1:6" x14ac:dyDescent="0.25">
      <c r="A64" s="5">
        <v>57</v>
      </c>
      <c r="B64" s="7" t="s">
        <v>27</v>
      </c>
      <c r="C64" s="7" t="s">
        <v>40</v>
      </c>
      <c r="D64" s="7" t="s">
        <v>42</v>
      </c>
      <c r="E64" s="7">
        <v>2</v>
      </c>
      <c r="F64">
        <v>383.70000000000005</v>
      </c>
    </row>
    <row r="65" spans="1:6" ht="15.75" thickBot="1" x14ac:dyDescent="0.3">
      <c r="A65" s="39">
        <v>58</v>
      </c>
      <c r="B65" s="37" t="s">
        <v>27</v>
      </c>
      <c r="C65" s="37" t="s">
        <v>40</v>
      </c>
      <c r="D65" s="7" t="s">
        <v>42</v>
      </c>
      <c r="E65" s="7">
        <v>2</v>
      </c>
      <c r="F65">
        <v>317.90000000000003</v>
      </c>
    </row>
    <row r="66" spans="1:6" x14ac:dyDescent="0.25">
      <c r="A66" s="5">
        <v>54</v>
      </c>
      <c r="B66" s="7" t="s">
        <v>27</v>
      </c>
      <c r="C66" s="7" t="s">
        <v>40</v>
      </c>
      <c r="D66" s="7" t="s">
        <v>42</v>
      </c>
      <c r="E66" s="7">
        <v>2</v>
      </c>
      <c r="F66">
        <v>292.2</v>
      </c>
    </row>
    <row r="67" spans="1:6" x14ac:dyDescent="0.25">
      <c r="A67" s="5">
        <v>55</v>
      </c>
      <c r="B67" s="7" t="s">
        <v>27</v>
      </c>
      <c r="C67" s="7" t="s">
        <v>40</v>
      </c>
      <c r="D67" s="7" t="s">
        <v>42</v>
      </c>
      <c r="E67" s="7">
        <v>2</v>
      </c>
      <c r="F67">
        <v>334.8</v>
      </c>
    </row>
    <row r="68" spans="1:6" x14ac:dyDescent="0.25">
      <c r="A68" s="5">
        <v>56</v>
      </c>
      <c r="B68" s="7" t="s">
        <v>27</v>
      </c>
      <c r="C68" s="7" t="s">
        <v>40</v>
      </c>
      <c r="D68" s="7" t="s">
        <v>42</v>
      </c>
      <c r="E68" s="7">
        <v>2</v>
      </c>
      <c r="F68">
        <v>457.20000000000005</v>
      </c>
    </row>
    <row r="69" spans="1:6" x14ac:dyDescent="0.25">
      <c r="A69" s="5">
        <v>57</v>
      </c>
      <c r="B69" s="7" t="s">
        <v>27</v>
      </c>
      <c r="C69" s="7" t="s">
        <v>40</v>
      </c>
      <c r="D69" s="7" t="s">
        <v>42</v>
      </c>
      <c r="E69" s="7">
        <v>2</v>
      </c>
      <c r="F69">
        <v>383.70000000000005</v>
      </c>
    </row>
    <row r="70" spans="1:6" ht="15.75" thickBot="1" x14ac:dyDescent="0.3">
      <c r="A70" s="39">
        <v>58</v>
      </c>
      <c r="B70" s="37" t="s">
        <v>27</v>
      </c>
      <c r="C70" s="37" t="s">
        <v>40</v>
      </c>
      <c r="D70" s="7" t="s">
        <v>42</v>
      </c>
      <c r="E70" s="7">
        <v>2</v>
      </c>
      <c r="F70">
        <v>317.90000000000003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topLeftCell="A45" workbookViewId="0">
      <selection activeCell="L9" sqref="L9"/>
    </sheetView>
  </sheetViews>
  <sheetFormatPr defaultRowHeight="15" x14ac:dyDescent="0.25"/>
  <sheetData>
    <row r="1" spans="1:4" s="40" customFormat="1" ht="18" x14ac:dyDescent="0.25">
      <c r="A1" s="51" t="s">
        <v>160</v>
      </c>
    </row>
    <row r="2" spans="1:4" x14ac:dyDescent="0.25">
      <c r="A2" s="48" t="s">
        <v>89</v>
      </c>
      <c r="B2" s="40"/>
      <c r="C2" s="40" t="s">
        <v>157</v>
      </c>
    </row>
    <row r="3" spans="1:4" ht="15.75" thickBot="1" x14ac:dyDescent="0.3">
      <c r="A3" s="49" t="s">
        <v>158</v>
      </c>
      <c r="B3" s="49" t="s">
        <v>10</v>
      </c>
      <c r="C3" s="49" t="s">
        <v>91</v>
      </c>
    </row>
    <row r="4" spans="1:4" x14ac:dyDescent="0.25">
      <c r="A4" s="40" t="s">
        <v>92</v>
      </c>
      <c r="B4" s="45" t="s">
        <v>28</v>
      </c>
      <c r="C4" s="50">
        <v>64.449999999999989</v>
      </c>
      <c r="D4" t="s">
        <v>255</v>
      </c>
    </row>
    <row r="5" spans="1:4" x14ac:dyDescent="0.25">
      <c r="A5" s="40" t="s">
        <v>93</v>
      </c>
      <c r="B5" s="45" t="s">
        <v>28</v>
      </c>
      <c r="C5" s="41">
        <v>7.7</v>
      </c>
    </row>
    <row r="6" spans="1:4" x14ac:dyDescent="0.25">
      <c r="A6" s="40" t="s">
        <v>94</v>
      </c>
      <c r="B6" s="45" t="s">
        <v>28</v>
      </c>
      <c r="C6" s="41">
        <v>23.150000000000006</v>
      </c>
    </row>
    <row r="7" spans="1:4" ht="15.75" thickBot="1" x14ac:dyDescent="0.3">
      <c r="A7" s="42" t="s">
        <v>95</v>
      </c>
      <c r="B7" s="46" t="s">
        <v>28</v>
      </c>
      <c r="C7" s="43">
        <v>13.900000000000002</v>
      </c>
    </row>
    <row r="8" spans="1:4" x14ac:dyDescent="0.25">
      <c r="A8" s="40" t="s">
        <v>96</v>
      </c>
      <c r="B8" s="45" t="s">
        <v>38</v>
      </c>
      <c r="C8" s="41">
        <v>2.4500000000000002</v>
      </c>
    </row>
    <row r="9" spans="1:4" x14ac:dyDescent="0.25">
      <c r="A9" s="40" t="s">
        <v>97</v>
      </c>
      <c r="B9" s="45" t="s">
        <v>38</v>
      </c>
      <c r="C9" s="41">
        <v>0</v>
      </c>
    </row>
    <row r="10" spans="1:4" x14ac:dyDescent="0.25">
      <c r="A10" s="40" t="s">
        <v>98</v>
      </c>
      <c r="B10" s="45" t="s">
        <v>38</v>
      </c>
      <c r="C10" s="41">
        <v>0.45</v>
      </c>
    </row>
    <row r="11" spans="1:4" x14ac:dyDescent="0.25">
      <c r="A11" s="40" t="s">
        <v>99</v>
      </c>
      <c r="B11" s="45" t="s">
        <v>38</v>
      </c>
      <c r="C11" s="41">
        <v>0.9</v>
      </c>
    </row>
    <row r="12" spans="1:4" x14ac:dyDescent="0.25">
      <c r="A12" s="40" t="s">
        <v>100</v>
      </c>
      <c r="B12" s="45" t="s">
        <v>38</v>
      </c>
      <c r="C12" s="41">
        <v>2.7500000000000004</v>
      </c>
    </row>
    <row r="13" spans="1:4" ht="15.75" thickBot="1" x14ac:dyDescent="0.3">
      <c r="A13" s="42" t="s">
        <v>101</v>
      </c>
      <c r="B13" s="46" t="s">
        <v>38</v>
      </c>
      <c r="C13" s="43">
        <v>4.0500000000000007</v>
      </c>
    </row>
    <row r="14" spans="1:4" x14ac:dyDescent="0.25">
      <c r="A14" s="40" t="s">
        <v>102</v>
      </c>
      <c r="B14" s="45" t="s">
        <v>40</v>
      </c>
      <c r="C14" s="41">
        <v>0</v>
      </c>
    </row>
    <row r="15" spans="1:4" x14ac:dyDescent="0.25">
      <c r="A15" s="40" t="s">
        <v>103</v>
      </c>
      <c r="B15" s="45" t="s">
        <v>40</v>
      </c>
      <c r="C15" s="41">
        <v>1.05</v>
      </c>
    </row>
    <row r="16" spans="1:4" x14ac:dyDescent="0.25">
      <c r="A16" s="40" t="s">
        <v>104</v>
      </c>
      <c r="B16" s="45" t="s">
        <v>40</v>
      </c>
      <c r="C16" s="41">
        <v>0</v>
      </c>
    </row>
    <row r="17" spans="1:3" x14ac:dyDescent="0.25">
      <c r="A17" s="40" t="s">
        <v>105</v>
      </c>
      <c r="B17" s="45" t="s">
        <v>40</v>
      </c>
      <c r="C17" s="41">
        <v>0.05</v>
      </c>
    </row>
    <row r="18" spans="1:3" x14ac:dyDescent="0.25">
      <c r="A18" s="40" t="s">
        <v>106</v>
      </c>
      <c r="B18" s="45" t="s">
        <v>40</v>
      </c>
      <c r="C18" s="41">
        <v>0</v>
      </c>
    </row>
    <row r="19" spans="1:3" ht="15.75" thickBot="1" x14ac:dyDescent="0.3">
      <c r="A19" s="42" t="s">
        <v>107</v>
      </c>
      <c r="B19" s="46" t="s">
        <v>40</v>
      </c>
      <c r="C19" s="43">
        <v>0</v>
      </c>
    </row>
    <row r="20" spans="1:3" x14ac:dyDescent="0.25">
      <c r="A20" s="40" t="s">
        <v>108</v>
      </c>
      <c r="B20" s="45" t="s">
        <v>28</v>
      </c>
      <c r="C20" s="41">
        <v>6.25</v>
      </c>
    </row>
    <row r="21" spans="1:3" x14ac:dyDescent="0.25">
      <c r="A21" s="40" t="s">
        <v>109</v>
      </c>
      <c r="B21" s="45" t="s">
        <v>28</v>
      </c>
      <c r="C21" s="41">
        <v>53.05</v>
      </c>
    </row>
    <row r="22" spans="1:3" x14ac:dyDescent="0.25">
      <c r="A22" s="44" t="s">
        <v>110</v>
      </c>
      <c r="B22" s="47" t="s">
        <v>28</v>
      </c>
      <c r="C22" s="41">
        <v>42.7</v>
      </c>
    </row>
    <row r="23" spans="1:3" ht="15.75" thickBot="1" x14ac:dyDescent="0.3">
      <c r="A23" s="42" t="s">
        <v>111</v>
      </c>
      <c r="B23" s="46" t="s">
        <v>28</v>
      </c>
      <c r="C23" s="43">
        <v>45.45</v>
      </c>
    </row>
    <row r="24" spans="1:3" x14ac:dyDescent="0.25">
      <c r="A24" s="40" t="s">
        <v>112</v>
      </c>
      <c r="B24" s="45" t="s">
        <v>38</v>
      </c>
      <c r="C24" s="41">
        <v>0.8</v>
      </c>
    </row>
    <row r="25" spans="1:3" x14ac:dyDescent="0.25">
      <c r="A25" s="40" t="s">
        <v>113</v>
      </c>
      <c r="B25" s="45" t="s">
        <v>38</v>
      </c>
      <c r="C25" s="41">
        <v>0</v>
      </c>
    </row>
    <row r="26" spans="1:3" x14ac:dyDescent="0.25">
      <c r="A26" s="40" t="s">
        <v>114</v>
      </c>
      <c r="B26" s="45" t="s">
        <v>38</v>
      </c>
      <c r="C26" s="41">
        <v>0</v>
      </c>
    </row>
    <row r="27" spans="1:3" x14ac:dyDescent="0.25">
      <c r="A27" s="40" t="s">
        <v>115</v>
      </c>
      <c r="B27" s="45" t="s">
        <v>38</v>
      </c>
      <c r="C27" s="41">
        <v>0</v>
      </c>
    </row>
    <row r="28" spans="1:3" x14ac:dyDescent="0.25">
      <c r="A28" s="40" t="s">
        <v>116</v>
      </c>
      <c r="B28" s="45" t="s">
        <v>38</v>
      </c>
      <c r="C28" s="41">
        <v>0</v>
      </c>
    </row>
    <row r="29" spans="1:3" ht="15.75" thickBot="1" x14ac:dyDescent="0.3">
      <c r="A29" s="42" t="s">
        <v>117</v>
      </c>
      <c r="B29" s="46" t="s">
        <v>38</v>
      </c>
      <c r="C29" s="43">
        <v>1.9500000000000002</v>
      </c>
    </row>
    <row r="30" spans="1:3" x14ac:dyDescent="0.25">
      <c r="A30" s="40" t="s">
        <v>118</v>
      </c>
      <c r="B30" s="45" t="s">
        <v>40</v>
      </c>
      <c r="C30" s="41">
        <v>1.7000000000000002</v>
      </c>
    </row>
    <row r="31" spans="1:3" x14ac:dyDescent="0.25">
      <c r="A31" s="40" t="s">
        <v>119</v>
      </c>
      <c r="B31" s="45" t="s">
        <v>40</v>
      </c>
      <c r="C31" s="41">
        <v>0</v>
      </c>
    </row>
    <row r="32" spans="1:3" x14ac:dyDescent="0.25">
      <c r="A32" s="40" t="s">
        <v>120</v>
      </c>
      <c r="B32" s="45" t="s">
        <v>40</v>
      </c>
      <c r="C32" s="41">
        <v>5.2</v>
      </c>
    </row>
    <row r="33" spans="1:3" x14ac:dyDescent="0.25">
      <c r="A33" s="40" t="s">
        <v>121</v>
      </c>
      <c r="B33" s="45" t="s">
        <v>40</v>
      </c>
      <c r="C33" s="41">
        <v>0.35000000000000003</v>
      </c>
    </row>
    <row r="34" spans="1:3" x14ac:dyDescent="0.25">
      <c r="A34" s="40" t="s">
        <v>122</v>
      </c>
      <c r="B34" s="45" t="s">
        <v>40</v>
      </c>
      <c r="C34" s="41">
        <v>1.4500000000000002</v>
      </c>
    </row>
    <row r="35" spans="1:3" ht="15.75" thickBot="1" x14ac:dyDescent="0.3">
      <c r="A35" s="42" t="s">
        <v>123</v>
      </c>
      <c r="B35" s="46" t="s">
        <v>40</v>
      </c>
      <c r="C35" s="43">
        <v>0.60000000000000009</v>
      </c>
    </row>
    <row r="36" spans="1:3" x14ac:dyDescent="0.25">
      <c r="A36" s="40"/>
      <c r="B36" s="40"/>
      <c r="C36" s="40"/>
    </row>
    <row r="37" spans="1:3" x14ac:dyDescent="0.25">
      <c r="A37" s="40"/>
      <c r="B37" s="40"/>
      <c r="C37" s="40"/>
    </row>
    <row r="38" spans="1:3" x14ac:dyDescent="0.25">
      <c r="A38" s="40"/>
      <c r="B38" s="40"/>
      <c r="C38" s="40"/>
    </row>
    <row r="39" spans="1:3" x14ac:dyDescent="0.25">
      <c r="A39" s="48" t="s">
        <v>124</v>
      </c>
      <c r="B39" s="40"/>
      <c r="C39" s="40"/>
    </row>
    <row r="40" spans="1:3" ht="15.75" thickBot="1" x14ac:dyDescent="0.3">
      <c r="A40" s="49" t="s">
        <v>90</v>
      </c>
      <c r="B40" s="49" t="s">
        <v>10</v>
      </c>
      <c r="C40" s="49" t="s">
        <v>91</v>
      </c>
    </row>
    <row r="41" spans="1:3" x14ac:dyDescent="0.25">
      <c r="A41" s="40" t="s">
        <v>125</v>
      </c>
      <c r="B41" s="45" t="s">
        <v>28</v>
      </c>
      <c r="C41" s="41">
        <v>23.85</v>
      </c>
    </row>
    <row r="42" spans="1:3" x14ac:dyDescent="0.25">
      <c r="A42" s="40" t="s">
        <v>126</v>
      </c>
      <c r="B42" s="45" t="s">
        <v>28</v>
      </c>
      <c r="C42" s="41">
        <v>20.350000000000001</v>
      </c>
    </row>
    <row r="43" spans="1:3" x14ac:dyDescent="0.25">
      <c r="A43" s="40" t="s">
        <v>127</v>
      </c>
      <c r="B43" s="45" t="s">
        <v>28</v>
      </c>
      <c r="C43" s="41">
        <v>3.95</v>
      </c>
    </row>
    <row r="44" spans="1:3" ht="15.75" thickBot="1" x14ac:dyDescent="0.3">
      <c r="A44" s="42" t="s">
        <v>128</v>
      </c>
      <c r="B44" s="46" t="s">
        <v>28</v>
      </c>
      <c r="C44" s="43">
        <v>87.55</v>
      </c>
    </row>
    <row r="45" spans="1:3" x14ac:dyDescent="0.25">
      <c r="A45" s="40" t="s">
        <v>129</v>
      </c>
      <c r="B45" s="45" t="s">
        <v>38</v>
      </c>
      <c r="C45" s="41">
        <v>19.200000000000003</v>
      </c>
    </row>
    <row r="46" spans="1:3" x14ac:dyDescent="0.25">
      <c r="A46" s="40" t="s">
        <v>130</v>
      </c>
      <c r="B46" s="45" t="s">
        <v>38</v>
      </c>
      <c r="C46" s="41">
        <v>5.3500000000000005</v>
      </c>
    </row>
    <row r="47" spans="1:3" x14ac:dyDescent="0.25">
      <c r="A47" s="40" t="s">
        <v>131</v>
      </c>
      <c r="B47" s="45" t="s">
        <v>38</v>
      </c>
      <c r="C47" s="41">
        <v>7.4</v>
      </c>
    </row>
    <row r="48" spans="1:3" x14ac:dyDescent="0.25">
      <c r="A48" s="40" t="s">
        <v>132</v>
      </c>
      <c r="B48" s="45" t="s">
        <v>38</v>
      </c>
      <c r="C48" s="41">
        <v>0</v>
      </c>
    </row>
    <row r="49" spans="1:3" x14ac:dyDescent="0.25">
      <c r="A49" s="40" t="s">
        <v>133</v>
      </c>
      <c r="B49" s="45" t="s">
        <v>38</v>
      </c>
      <c r="C49" s="41">
        <v>0</v>
      </c>
    </row>
    <row r="50" spans="1:3" ht="15.75" thickBot="1" x14ac:dyDescent="0.3">
      <c r="A50" s="42" t="s">
        <v>134</v>
      </c>
      <c r="B50" s="46" t="s">
        <v>38</v>
      </c>
      <c r="C50" s="43">
        <v>5.8000000000000007</v>
      </c>
    </row>
    <row r="51" spans="1:3" x14ac:dyDescent="0.25">
      <c r="A51" s="40" t="s">
        <v>135</v>
      </c>
      <c r="B51" s="45" t="s">
        <v>40</v>
      </c>
      <c r="C51" s="41">
        <v>0</v>
      </c>
    </row>
    <row r="52" spans="1:3" x14ac:dyDescent="0.25">
      <c r="A52" s="40" t="s">
        <v>136</v>
      </c>
      <c r="B52" s="45" t="s">
        <v>40</v>
      </c>
      <c r="C52" s="41">
        <v>0</v>
      </c>
    </row>
    <row r="53" spans="1:3" x14ac:dyDescent="0.25">
      <c r="A53" s="40" t="s">
        <v>137</v>
      </c>
      <c r="B53" s="45" t="s">
        <v>40</v>
      </c>
      <c r="C53" s="41">
        <v>0</v>
      </c>
    </row>
    <row r="54" spans="1:3" x14ac:dyDescent="0.25">
      <c r="A54" s="40" t="s">
        <v>138</v>
      </c>
      <c r="B54" s="45" t="s">
        <v>40</v>
      </c>
      <c r="C54" s="41">
        <v>0</v>
      </c>
    </row>
    <row r="55" spans="1:3" x14ac:dyDescent="0.25">
      <c r="A55" s="40" t="s">
        <v>139</v>
      </c>
      <c r="B55" s="45" t="s">
        <v>40</v>
      </c>
      <c r="C55" s="41">
        <v>0</v>
      </c>
    </row>
    <row r="56" spans="1:3" ht="15.75" thickBot="1" x14ac:dyDescent="0.3">
      <c r="A56" s="42" t="s">
        <v>140</v>
      </c>
      <c r="B56" s="46" t="s">
        <v>40</v>
      </c>
      <c r="C56" s="43">
        <v>0</v>
      </c>
    </row>
    <row r="57" spans="1:3" x14ac:dyDescent="0.25">
      <c r="A57" s="40" t="s">
        <v>141</v>
      </c>
      <c r="B57" s="45" t="s">
        <v>28</v>
      </c>
      <c r="C57" s="41">
        <v>68.25</v>
      </c>
    </row>
    <row r="58" spans="1:3" x14ac:dyDescent="0.25">
      <c r="A58" s="40" t="s">
        <v>142</v>
      </c>
      <c r="B58" s="45" t="s">
        <v>28</v>
      </c>
      <c r="C58" s="41">
        <v>195.9</v>
      </c>
    </row>
    <row r="59" spans="1:3" x14ac:dyDescent="0.25">
      <c r="A59" s="44" t="s">
        <v>143</v>
      </c>
      <c r="B59" s="47" t="s">
        <v>28</v>
      </c>
      <c r="C59" s="41">
        <v>229.15000000000003</v>
      </c>
    </row>
    <row r="60" spans="1:3" ht="15.75" thickBot="1" x14ac:dyDescent="0.3">
      <c r="A60" s="42" t="s">
        <v>144</v>
      </c>
      <c r="B60" s="46" t="s">
        <v>28</v>
      </c>
      <c r="C60" s="43">
        <v>34.050000000000004</v>
      </c>
    </row>
    <row r="61" spans="1:3" x14ac:dyDescent="0.25">
      <c r="A61" s="40" t="s">
        <v>145</v>
      </c>
      <c r="B61" s="45" t="s">
        <v>38</v>
      </c>
      <c r="C61" s="41">
        <v>0.15000000000000002</v>
      </c>
    </row>
    <row r="62" spans="1:3" x14ac:dyDescent="0.25">
      <c r="A62" s="40" t="s">
        <v>146</v>
      </c>
      <c r="B62" s="45" t="s">
        <v>38</v>
      </c>
      <c r="C62" s="41">
        <v>0</v>
      </c>
    </row>
    <row r="63" spans="1:3" x14ac:dyDescent="0.25">
      <c r="A63" s="40" t="s">
        <v>147</v>
      </c>
      <c r="B63" s="45" t="s">
        <v>38</v>
      </c>
      <c r="C63" s="41">
        <v>0.2</v>
      </c>
    </row>
    <row r="64" spans="1:3" x14ac:dyDescent="0.25">
      <c r="A64" s="40" t="s">
        <v>148</v>
      </c>
      <c r="B64" s="45" t="s">
        <v>38</v>
      </c>
      <c r="C64" s="41">
        <v>0</v>
      </c>
    </row>
    <row r="65" spans="1:3" x14ac:dyDescent="0.25">
      <c r="A65" s="40" t="s">
        <v>149</v>
      </c>
      <c r="B65" s="45" t="s">
        <v>38</v>
      </c>
      <c r="C65" s="41">
        <v>5.4</v>
      </c>
    </row>
    <row r="66" spans="1:3" ht="15.75" thickBot="1" x14ac:dyDescent="0.3">
      <c r="A66" s="42" t="s">
        <v>150</v>
      </c>
      <c r="B66" s="46" t="s">
        <v>38</v>
      </c>
      <c r="C66" s="43">
        <v>0</v>
      </c>
    </row>
    <row r="67" spans="1:3" x14ac:dyDescent="0.25">
      <c r="A67" s="40" t="s">
        <v>151</v>
      </c>
      <c r="B67" s="45" t="s">
        <v>40</v>
      </c>
      <c r="C67" s="41">
        <v>0</v>
      </c>
    </row>
    <row r="68" spans="1:3" x14ac:dyDescent="0.25">
      <c r="A68" s="40" t="s">
        <v>152</v>
      </c>
      <c r="B68" s="45" t="s">
        <v>40</v>
      </c>
      <c r="C68" s="41">
        <v>0</v>
      </c>
    </row>
    <row r="69" spans="1:3" x14ac:dyDescent="0.25">
      <c r="A69" s="40" t="s">
        <v>153</v>
      </c>
      <c r="B69" s="45" t="s">
        <v>40</v>
      </c>
      <c r="C69" s="41">
        <v>3.4000000000000004</v>
      </c>
    </row>
    <row r="70" spans="1:3" x14ac:dyDescent="0.25">
      <c r="A70" s="40" t="s">
        <v>154</v>
      </c>
      <c r="B70" s="45" t="s">
        <v>40</v>
      </c>
      <c r="C70" s="41">
        <v>0</v>
      </c>
    </row>
    <row r="71" spans="1:3" x14ac:dyDescent="0.25">
      <c r="A71" s="40" t="s">
        <v>155</v>
      </c>
      <c r="B71" s="45" t="s">
        <v>40</v>
      </c>
      <c r="C71" s="41">
        <v>0</v>
      </c>
    </row>
    <row r="72" spans="1:3" ht="15.75" thickBot="1" x14ac:dyDescent="0.3">
      <c r="A72" s="42" t="s">
        <v>156</v>
      </c>
      <c r="B72" s="46" t="s">
        <v>40</v>
      </c>
      <c r="C72" s="43">
        <v>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topLeftCell="A48" workbookViewId="0">
      <selection activeCell="M59" sqref="M59"/>
    </sheetView>
  </sheetViews>
  <sheetFormatPr defaultRowHeight="15" x14ac:dyDescent="0.25"/>
  <cols>
    <col min="3" max="3" width="22.42578125" customWidth="1"/>
    <col min="4" max="4" width="27.42578125" customWidth="1"/>
  </cols>
  <sheetData>
    <row r="1" spans="1:4" ht="18" x14ac:dyDescent="0.25">
      <c r="A1" s="51" t="s">
        <v>160</v>
      </c>
      <c r="B1" s="51"/>
      <c r="C1" s="52"/>
      <c r="D1" s="51"/>
    </row>
    <row r="2" spans="1:4" x14ac:dyDescent="0.25">
      <c r="A2" s="40"/>
      <c r="B2" s="40"/>
      <c r="C2" s="40"/>
      <c r="D2" s="40"/>
    </row>
    <row r="3" spans="1:4" x14ac:dyDescent="0.25">
      <c r="A3" s="40"/>
      <c r="B3" s="40"/>
      <c r="C3" s="40"/>
      <c r="D3" s="40"/>
    </row>
    <row r="4" spans="1:4" ht="26.25" x14ac:dyDescent="0.4">
      <c r="A4" s="53" t="s">
        <v>161</v>
      </c>
      <c r="B4" s="40"/>
      <c r="C4" s="40"/>
      <c r="D4" s="40"/>
    </row>
    <row r="5" spans="1:4" x14ac:dyDescent="0.25">
      <c r="A5" s="54" t="s">
        <v>9</v>
      </c>
      <c r="B5" s="55" t="s">
        <v>49</v>
      </c>
      <c r="C5" s="54" t="s">
        <v>14</v>
      </c>
      <c r="D5" s="56" t="s">
        <v>162</v>
      </c>
    </row>
    <row r="6" spans="1:4" x14ac:dyDescent="0.25">
      <c r="A6" s="40" t="s">
        <v>27</v>
      </c>
      <c r="B6" s="31">
        <v>5</v>
      </c>
      <c r="C6" s="40" t="s">
        <v>163</v>
      </c>
      <c r="D6" s="40"/>
    </row>
    <row r="7" spans="1:4" x14ac:dyDescent="0.25">
      <c r="A7" s="40" t="s">
        <v>27</v>
      </c>
      <c r="B7" s="31">
        <v>6</v>
      </c>
      <c r="C7" s="40" t="s">
        <v>163</v>
      </c>
      <c r="D7" s="40">
        <v>1027.059</v>
      </c>
    </row>
    <row r="8" spans="1:4" x14ac:dyDescent="0.25">
      <c r="A8" s="40" t="s">
        <v>27</v>
      </c>
      <c r="B8" s="33">
        <v>7</v>
      </c>
      <c r="C8" s="40" t="s">
        <v>163</v>
      </c>
      <c r="D8" s="40">
        <v>3620.761</v>
      </c>
    </row>
    <row r="9" spans="1:4" ht="15.75" thickBot="1" x14ac:dyDescent="0.3">
      <c r="A9" s="57" t="s">
        <v>27</v>
      </c>
      <c r="B9" s="35">
        <v>8</v>
      </c>
      <c r="C9" s="57" t="s">
        <v>163</v>
      </c>
      <c r="D9" s="57">
        <v>963.78200000000004</v>
      </c>
    </row>
    <row r="10" spans="1:4" x14ac:dyDescent="0.25">
      <c r="A10" s="40" t="s">
        <v>27</v>
      </c>
      <c r="B10" s="31">
        <v>15</v>
      </c>
      <c r="C10" s="40" t="s">
        <v>164</v>
      </c>
      <c r="D10" s="40">
        <v>1829.086</v>
      </c>
    </row>
    <row r="11" spans="1:4" x14ac:dyDescent="0.25">
      <c r="A11" s="40" t="s">
        <v>27</v>
      </c>
      <c r="B11" s="31">
        <v>16</v>
      </c>
      <c r="C11" s="40" t="s">
        <v>164</v>
      </c>
      <c r="D11" s="40">
        <v>1068.395</v>
      </c>
    </row>
    <row r="12" spans="1:4" x14ac:dyDescent="0.25">
      <c r="A12" s="40" t="s">
        <v>27</v>
      </c>
      <c r="B12" s="31">
        <v>17</v>
      </c>
      <c r="C12" s="40" t="s">
        <v>164</v>
      </c>
      <c r="D12" s="40" t="s">
        <v>196</v>
      </c>
    </row>
    <row r="13" spans="1:4" x14ac:dyDescent="0.25">
      <c r="A13" s="40" t="s">
        <v>27</v>
      </c>
      <c r="B13" s="31">
        <v>18</v>
      </c>
      <c r="C13" s="40" t="s">
        <v>164</v>
      </c>
      <c r="D13" s="40">
        <v>1934.6949999999999</v>
      </c>
    </row>
    <row r="14" spans="1:4" x14ac:dyDescent="0.25">
      <c r="A14" s="40" t="s">
        <v>27</v>
      </c>
      <c r="B14" s="31">
        <v>19</v>
      </c>
      <c r="C14" s="40" t="s">
        <v>164</v>
      </c>
      <c r="D14" s="40">
        <v>2386.9349999999999</v>
      </c>
    </row>
    <row r="15" spans="1:4" ht="15.75" thickBot="1" x14ac:dyDescent="0.3">
      <c r="A15" s="42" t="s">
        <v>27</v>
      </c>
      <c r="B15" s="35">
        <v>20</v>
      </c>
      <c r="C15" s="42" t="s">
        <v>164</v>
      </c>
      <c r="D15" s="42">
        <v>402.42700000000002</v>
      </c>
    </row>
    <row r="16" spans="1:4" x14ac:dyDescent="0.25">
      <c r="A16" s="40" t="s">
        <v>27</v>
      </c>
      <c r="B16" s="31">
        <v>27</v>
      </c>
      <c r="C16" s="40" t="s">
        <v>165</v>
      </c>
      <c r="D16" s="40">
        <v>89.906999999999996</v>
      </c>
    </row>
    <row r="17" spans="1:4" x14ac:dyDescent="0.25">
      <c r="A17" s="40" t="s">
        <v>27</v>
      </c>
      <c r="B17" s="31">
        <v>28</v>
      </c>
      <c r="C17" s="40" t="s">
        <v>165</v>
      </c>
      <c r="D17" s="40">
        <v>51.695999999999998</v>
      </c>
    </row>
    <row r="18" spans="1:4" x14ac:dyDescent="0.25">
      <c r="A18" s="40" t="s">
        <v>27</v>
      </c>
      <c r="B18" s="31">
        <v>29</v>
      </c>
      <c r="C18" s="40" t="s">
        <v>165</v>
      </c>
      <c r="D18" s="40">
        <v>128.97800000000001</v>
      </c>
    </row>
    <row r="19" spans="1:4" x14ac:dyDescent="0.25">
      <c r="A19" s="40" t="s">
        <v>27</v>
      </c>
      <c r="B19" s="31">
        <v>30</v>
      </c>
      <c r="C19" s="40" t="s">
        <v>165</v>
      </c>
      <c r="D19" s="40">
        <v>240.33799999999999</v>
      </c>
    </row>
    <row r="20" spans="1:4" x14ac:dyDescent="0.25">
      <c r="A20" s="40" t="s">
        <v>27</v>
      </c>
      <c r="B20" s="31">
        <v>31</v>
      </c>
      <c r="C20" s="40" t="s">
        <v>165</v>
      </c>
      <c r="D20" s="40">
        <v>55.78</v>
      </c>
    </row>
    <row r="21" spans="1:4" ht="15.75" thickBot="1" x14ac:dyDescent="0.3">
      <c r="A21" s="42" t="s">
        <v>27</v>
      </c>
      <c r="B21" s="35">
        <v>32</v>
      </c>
      <c r="C21" s="42" t="s">
        <v>165</v>
      </c>
      <c r="D21" s="42" t="s">
        <v>196</v>
      </c>
    </row>
    <row r="22" spans="1:4" x14ac:dyDescent="0.25">
      <c r="A22" s="40" t="s">
        <v>27</v>
      </c>
      <c r="B22" s="31">
        <v>37</v>
      </c>
      <c r="C22" s="40" t="s">
        <v>166</v>
      </c>
      <c r="D22" s="40">
        <v>5129.393</v>
      </c>
    </row>
    <row r="23" spans="1:4" x14ac:dyDescent="0.25">
      <c r="A23" s="40" t="s">
        <v>27</v>
      </c>
      <c r="B23" s="31">
        <v>38</v>
      </c>
      <c r="C23" s="40" t="s">
        <v>166</v>
      </c>
      <c r="D23" s="40">
        <v>5820.5150000000003</v>
      </c>
    </row>
    <row r="24" spans="1:4" x14ac:dyDescent="0.25">
      <c r="A24" s="40" t="s">
        <v>27</v>
      </c>
      <c r="B24" s="31">
        <v>39</v>
      </c>
      <c r="C24" s="40" t="s">
        <v>166</v>
      </c>
      <c r="D24" s="40">
        <v>1369.4</v>
      </c>
    </row>
    <row r="25" spans="1:4" ht="15.75" thickBot="1" x14ac:dyDescent="0.3">
      <c r="A25" s="42" t="s">
        <v>27</v>
      </c>
      <c r="B25" s="35">
        <v>40</v>
      </c>
      <c r="C25" s="42" t="s">
        <v>166</v>
      </c>
      <c r="D25" s="42">
        <v>2414.9209999999998</v>
      </c>
    </row>
    <row r="26" spans="1:4" x14ac:dyDescent="0.25">
      <c r="A26" s="40" t="s">
        <v>27</v>
      </c>
      <c r="B26" s="31">
        <v>47</v>
      </c>
      <c r="C26" s="40" t="s">
        <v>167</v>
      </c>
      <c r="D26" s="40">
        <v>2655.7220000000002</v>
      </c>
    </row>
    <row r="27" spans="1:4" ht="15.75" thickBot="1" x14ac:dyDescent="0.3">
      <c r="A27" s="40" t="s">
        <v>27</v>
      </c>
      <c r="B27" s="31">
        <v>48</v>
      </c>
      <c r="C27" s="40" t="s">
        <v>167</v>
      </c>
      <c r="D27" s="42" t="s">
        <v>196</v>
      </c>
    </row>
    <row r="28" spans="1:4" x14ac:dyDescent="0.25">
      <c r="A28" s="40" t="s">
        <v>27</v>
      </c>
      <c r="B28" s="31">
        <v>49</v>
      </c>
      <c r="C28" s="40" t="s">
        <v>167</v>
      </c>
      <c r="D28" s="40">
        <v>5867.8879999999999</v>
      </c>
    </row>
    <row r="29" spans="1:4" x14ac:dyDescent="0.25">
      <c r="A29" s="40" t="s">
        <v>27</v>
      </c>
      <c r="B29" s="31">
        <v>50</v>
      </c>
      <c r="C29" s="40" t="s">
        <v>167</v>
      </c>
      <c r="D29" s="40">
        <v>872.30700000000002</v>
      </c>
    </row>
    <row r="30" spans="1:4" x14ac:dyDescent="0.25">
      <c r="A30" s="40" t="s">
        <v>27</v>
      </c>
      <c r="B30" s="31">
        <v>51</v>
      </c>
      <c r="C30" s="40" t="s">
        <v>167</v>
      </c>
      <c r="D30" s="40">
        <v>1012.654</v>
      </c>
    </row>
    <row r="31" spans="1:4" ht="15.75" thickBot="1" x14ac:dyDescent="0.3">
      <c r="A31" s="42" t="s">
        <v>27</v>
      </c>
      <c r="B31" s="35">
        <v>52</v>
      </c>
      <c r="C31" s="42" t="s">
        <v>167</v>
      </c>
      <c r="D31" s="42">
        <v>1684.76</v>
      </c>
    </row>
    <row r="32" spans="1:4" x14ac:dyDescent="0.25">
      <c r="A32" s="40" t="s">
        <v>27</v>
      </c>
      <c r="B32" s="31">
        <v>59</v>
      </c>
      <c r="C32" s="40" t="s">
        <v>168</v>
      </c>
      <c r="D32" s="40">
        <v>104.505</v>
      </c>
    </row>
    <row r="33" spans="1:4" x14ac:dyDescent="0.25">
      <c r="A33" s="40" t="s">
        <v>27</v>
      </c>
      <c r="B33" s="58">
        <v>60</v>
      </c>
      <c r="C33" s="40" t="s">
        <v>168</v>
      </c>
      <c r="D33" s="40">
        <v>75.191000000000003</v>
      </c>
    </row>
    <row r="34" spans="1:4" x14ac:dyDescent="0.25">
      <c r="A34" s="40" t="s">
        <v>27</v>
      </c>
      <c r="B34" s="58">
        <v>61</v>
      </c>
      <c r="C34" s="40" t="s">
        <v>168</v>
      </c>
      <c r="D34" s="40">
        <v>81.117999999999995</v>
      </c>
    </row>
    <row r="35" spans="1:4" ht="15.75" thickBot="1" x14ac:dyDescent="0.3">
      <c r="A35" s="40" t="s">
        <v>27</v>
      </c>
      <c r="B35" s="58">
        <v>62</v>
      </c>
      <c r="C35" s="40" t="s">
        <v>168</v>
      </c>
      <c r="D35" s="42" t="s">
        <v>196</v>
      </c>
    </row>
    <row r="36" spans="1:4" x14ac:dyDescent="0.25">
      <c r="A36" s="40" t="s">
        <v>27</v>
      </c>
      <c r="B36" s="31">
        <v>63</v>
      </c>
      <c r="C36" s="40" t="s">
        <v>168</v>
      </c>
      <c r="D36" s="40">
        <v>14.646000000000001</v>
      </c>
    </row>
    <row r="37" spans="1:4" ht="15.75" thickBot="1" x14ac:dyDescent="0.3">
      <c r="A37" s="42" t="s">
        <v>27</v>
      </c>
      <c r="B37" s="59">
        <v>64</v>
      </c>
      <c r="C37" s="42" t="s">
        <v>168</v>
      </c>
      <c r="D37" s="42">
        <v>27.370999999999999</v>
      </c>
    </row>
    <row r="38" spans="1:4" x14ac:dyDescent="0.25">
      <c r="A38" s="40"/>
      <c r="B38" s="40"/>
      <c r="C38" s="40"/>
      <c r="D38" s="40"/>
    </row>
    <row r="39" spans="1:4" x14ac:dyDescent="0.25">
      <c r="A39" s="40"/>
      <c r="B39" s="40"/>
      <c r="C39" s="40"/>
      <c r="D39" s="40"/>
    </row>
    <row r="40" spans="1:4" x14ac:dyDescent="0.25">
      <c r="A40" s="40"/>
      <c r="B40" s="40"/>
      <c r="C40" s="40"/>
      <c r="D40" s="40"/>
    </row>
    <row r="41" spans="1:4" x14ac:dyDescent="0.25">
      <c r="A41" s="40"/>
      <c r="B41" s="40"/>
      <c r="C41" s="40"/>
      <c r="D41" s="40"/>
    </row>
    <row r="42" spans="1:4" ht="26.25" x14ac:dyDescent="0.4">
      <c r="A42" s="53" t="s">
        <v>169</v>
      </c>
      <c r="B42" s="40"/>
      <c r="C42" s="40"/>
      <c r="D42" s="40"/>
    </row>
    <row r="43" spans="1:4" x14ac:dyDescent="0.25">
      <c r="A43" s="3" t="s">
        <v>9</v>
      </c>
      <c r="B43" s="5" t="s">
        <v>49</v>
      </c>
      <c r="C43" s="6" t="s">
        <v>14</v>
      </c>
      <c r="D43" s="56" t="s">
        <v>162</v>
      </c>
    </row>
    <row r="44" spans="1:4" x14ac:dyDescent="0.25">
      <c r="A44" s="40" t="s">
        <v>27</v>
      </c>
      <c r="B44" s="58">
        <v>1</v>
      </c>
      <c r="C44" s="40" t="s">
        <v>163</v>
      </c>
      <c r="D44" s="40">
        <v>4736.1080000000002</v>
      </c>
    </row>
    <row r="45" spans="1:4" x14ac:dyDescent="0.25">
      <c r="A45" s="40" t="s">
        <v>27</v>
      </c>
      <c r="B45" s="58">
        <v>2</v>
      </c>
      <c r="C45" s="40" t="s">
        <v>163</v>
      </c>
      <c r="D45" s="40">
        <v>2729.3049999999998</v>
      </c>
    </row>
    <row r="46" spans="1:4" ht="15.75" thickBot="1" x14ac:dyDescent="0.3">
      <c r="A46" s="40" t="s">
        <v>27</v>
      </c>
      <c r="B46" s="58">
        <v>3</v>
      </c>
      <c r="C46" s="40" t="s">
        <v>163</v>
      </c>
      <c r="D46" s="42" t="s">
        <v>196</v>
      </c>
    </row>
    <row r="47" spans="1:4" ht="15.75" thickBot="1" x14ac:dyDescent="0.3">
      <c r="A47" s="42" t="s">
        <v>27</v>
      </c>
      <c r="B47" s="59">
        <v>4</v>
      </c>
      <c r="C47" s="42" t="s">
        <v>163</v>
      </c>
      <c r="D47" s="42">
        <v>4123.4639999999999</v>
      </c>
    </row>
    <row r="48" spans="1:4" x14ac:dyDescent="0.25">
      <c r="A48" s="40" t="s">
        <v>27</v>
      </c>
      <c r="B48" s="58">
        <v>9</v>
      </c>
      <c r="C48" s="40" t="s">
        <v>164</v>
      </c>
      <c r="D48" s="40">
        <v>2325.5569999999998</v>
      </c>
    </row>
    <row r="49" spans="1:4" x14ac:dyDescent="0.25">
      <c r="A49" s="40" t="s">
        <v>27</v>
      </c>
      <c r="B49" s="58">
        <v>10</v>
      </c>
      <c r="C49" s="40" t="s">
        <v>164</v>
      </c>
      <c r="D49" s="40">
        <v>1489.1880000000001</v>
      </c>
    </row>
    <row r="50" spans="1:4" x14ac:dyDescent="0.25">
      <c r="A50" s="40" t="s">
        <v>27</v>
      </c>
      <c r="B50" s="58">
        <v>11</v>
      </c>
      <c r="C50" s="40" t="s">
        <v>164</v>
      </c>
      <c r="D50" s="40">
        <v>635.70299999999997</v>
      </c>
    </row>
    <row r="51" spans="1:4" ht="15.75" thickBot="1" x14ac:dyDescent="0.3">
      <c r="A51" s="40" t="s">
        <v>27</v>
      </c>
      <c r="B51" s="58">
        <v>12</v>
      </c>
      <c r="C51" s="40" t="s">
        <v>164</v>
      </c>
      <c r="D51" s="42" t="s">
        <v>196</v>
      </c>
    </row>
    <row r="52" spans="1:4" x14ac:dyDescent="0.25">
      <c r="A52" s="40" t="s">
        <v>27</v>
      </c>
      <c r="B52" s="58">
        <v>13</v>
      </c>
      <c r="C52" s="40" t="s">
        <v>164</v>
      </c>
      <c r="D52" s="40">
        <v>1032.672</v>
      </c>
    </row>
    <row r="53" spans="1:4" ht="15.75" thickBot="1" x14ac:dyDescent="0.3">
      <c r="A53" s="42" t="s">
        <v>27</v>
      </c>
      <c r="B53" s="59">
        <v>14</v>
      </c>
      <c r="C53" s="42" t="s">
        <v>164</v>
      </c>
      <c r="D53" s="42">
        <v>1553.4079999999999</v>
      </c>
    </row>
    <row r="54" spans="1:4" x14ac:dyDescent="0.25">
      <c r="A54" s="40" t="s">
        <v>27</v>
      </c>
      <c r="B54" s="58">
        <v>21</v>
      </c>
      <c r="C54" s="40" t="s">
        <v>165</v>
      </c>
      <c r="D54" s="40">
        <v>26.908999999999999</v>
      </c>
    </row>
    <row r="55" spans="1:4" x14ac:dyDescent="0.25">
      <c r="A55" s="40" t="s">
        <v>27</v>
      </c>
      <c r="B55" s="58">
        <v>22</v>
      </c>
      <c r="C55" s="40" t="s">
        <v>165</v>
      </c>
      <c r="D55" s="40">
        <v>55.064999999999998</v>
      </c>
    </row>
    <row r="56" spans="1:4" x14ac:dyDescent="0.25">
      <c r="A56" s="40" t="s">
        <v>27</v>
      </c>
      <c r="B56" s="58">
        <v>23</v>
      </c>
      <c r="C56" s="40" t="s">
        <v>165</v>
      </c>
      <c r="D56" s="40">
        <v>65.677999999999997</v>
      </c>
    </row>
    <row r="57" spans="1:4" x14ac:dyDescent="0.25">
      <c r="A57" s="40" t="s">
        <v>27</v>
      </c>
      <c r="B57" s="60">
        <v>24</v>
      </c>
      <c r="C57" s="40" t="s">
        <v>165</v>
      </c>
      <c r="D57" s="40">
        <v>104.81699999999999</v>
      </c>
    </row>
    <row r="58" spans="1:4" x14ac:dyDescent="0.25">
      <c r="A58" s="40" t="s">
        <v>27</v>
      </c>
      <c r="B58" s="60">
        <v>25</v>
      </c>
      <c r="C58" s="40" t="s">
        <v>165</v>
      </c>
      <c r="D58" s="40">
        <v>51.366</v>
      </c>
    </row>
    <row r="59" spans="1:4" ht="15.75" thickBot="1" x14ac:dyDescent="0.3">
      <c r="A59" s="42" t="s">
        <v>27</v>
      </c>
      <c r="B59" s="61">
        <v>26</v>
      </c>
      <c r="C59" s="42" t="s">
        <v>165</v>
      </c>
      <c r="D59" s="42">
        <v>565.62300000000005</v>
      </c>
    </row>
    <row r="60" spans="1:4" x14ac:dyDescent="0.25">
      <c r="A60" s="40" t="s">
        <v>27</v>
      </c>
      <c r="B60" s="58">
        <v>33</v>
      </c>
      <c r="C60" s="40" t="s">
        <v>166</v>
      </c>
      <c r="D60" s="40">
        <v>3759.0770000000002</v>
      </c>
    </row>
    <row r="61" spans="1:4" x14ac:dyDescent="0.25">
      <c r="A61" s="40" t="s">
        <v>27</v>
      </c>
      <c r="B61" s="58">
        <v>34</v>
      </c>
      <c r="C61" s="40" t="s">
        <v>166</v>
      </c>
      <c r="D61" s="40">
        <v>2490.5369999999998</v>
      </c>
    </row>
    <row r="62" spans="1:4" x14ac:dyDescent="0.25">
      <c r="A62" s="40" t="s">
        <v>27</v>
      </c>
      <c r="B62" s="58">
        <v>35</v>
      </c>
      <c r="C62" s="40" t="s">
        <v>166</v>
      </c>
      <c r="D62" s="40">
        <v>5636.2169999999996</v>
      </c>
    </row>
    <row r="63" spans="1:4" ht="15.75" thickBot="1" x14ac:dyDescent="0.3">
      <c r="A63" s="42" t="s">
        <v>27</v>
      </c>
      <c r="B63" s="59">
        <v>36</v>
      </c>
      <c r="C63" s="42" t="s">
        <v>166</v>
      </c>
      <c r="D63" s="42">
        <v>195.65799999999999</v>
      </c>
    </row>
    <row r="64" spans="1:4" x14ac:dyDescent="0.25">
      <c r="A64" s="40" t="s">
        <v>27</v>
      </c>
      <c r="B64" s="58">
        <v>41</v>
      </c>
      <c r="C64" s="40" t="s">
        <v>167</v>
      </c>
      <c r="D64" s="40">
        <v>1719.9179999999999</v>
      </c>
    </row>
    <row r="65" spans="1:4" x14ac:dyDescent="0.25">
      <c r="A65" s="40" t="s">
        <v>27</v>
      </c>
      <c r="B65" s="58">
        <v>42</v>
      </c>
      <c r="C65" s="40" t="s">
        <v>167</v>
      </c>
      <c r="D65" s="40">
        <v>3778.4960000000001</v>
      </c>
    </row>
    <row r="66" spans="1:4" x14ac:dyDescent="0.25">
      <c r="A66" s="40" t="s">
        <v>27</v>
      </c>
      <c r="B66" s="58">
        <v>43</v>
      </c>
      <c r="C66" s="40" t="s">
        <v>167</v>
      </c>
      <c r="D66" s="40">
        <v>2733.4740000000002</v>
      </c>
    </row>
    <row r="67" spans="1:4" x14ac:dyDescent="0.25">
      <c r="A67" s="40" t="s">
        <v>27</v>
      </c>
      <c r="B67" s="58">
        <v>44</v>
      </c>
      <c r="C67" s="40" t="s">
        <v>167</v>
      </c>
      <c r="D67" s="40">
        <v>1199.5719999999999</v>
      </c>
    </row>
    <row r="68" spans="1:4" ht="15.75" thickBot="1" x14ac:dyDescent="0.3">
      <c r="A68" s="40" t="s">
        <v>27</v>
      </c>
      <c r="B68" s="58">
        <v>45</v>
      </c>
      <c r="C68" s="40" t="s">
        <v>167</v>
      </c>
      <c r="D68" s="42" t="s">
        <v>196</v>
      </c>
    </row>
    <row r="69" spans="1:4" ht="15.75" thickBot="1" x14ac:dyDescent="0.3">
      <c r="A69" s="42" t="s">
        <v>27</v>
      </c>
      <c r="B69" s="59">
        <v>46</v>
      </c>
      <c r="C69" s="42" t="s">
        <v>167</v>
      </c>
      <c r="D69" s="42">
        <v>2285.8229999999999</v>
      </c>
    </row>
    <row r="70" spans="1:4" x14ac:dyDescent="0.25">
      <c r="A70" s="40" t="s">
        <v>27</v>
      </c>
      <c r="B70" s="58">
        <v>53</v>
      </c>
      <c r="C70" s="40" t="s">
        <v>168</v>
      </c>
      <c r="D70" s="40">
        <v>115.902</v>
      </c>
    </row>
    <row r="71" spans="1:4" x14ac:dyDescent="0.25">
      <c r="A71" s="40" t="s">
        <v>27</v>
      </c>
      <c r="B71" s="58">
        <v>54</v>
      </c>
      <c r="C71" s="40" t="s">
        <v>168</v>
      </c>
      <c r="D71" s="40">
        <v>128.97800000000001</v>
      </c>
    </row>
    <row r="72" spans="1:4" x14ac:dyDescent="0.25">
      <c r="A72" s="40" t="s">
        <v>27</v>
      </c>
      <c r="B72" s="58">
        <v>55</v>
      </c>
      <c r="C72" s="40" t="s">
        <v>168</v>
      </c>
      <c r="D72" s="40">
        <v>69.878</v>
      </c>
    </row>
    <row r="73" spans="1:4" x14ac:dyDescent="0.25">
      <c r="A73" s="40" t="s">
        <v>27</v>
      </c>
      <c r="B73" s="58">
        <v>56</v>
      </c>
      <c r="C73" s="40" t="s">
        <v>168</v>
      </c>
      <c r="D73" s="40">
        <v>14.279</v>
      </c>
    </row>
    <row r="74" spans="1:4" x14ac:dyDescent="0.25">
      <c r="A74" s="40" t="s">
        <v>27</v>
      </c>
      <c r="B74" s="58">
        <v>57</v>
      </c>
      <c r="C74" s="40" t="s">
        <v>168</v>
      </c>
      <c r="D74" s="40">
        <v>174.09</v>
      </c>
    </row>
    <row r="75" spans="1:4" ht="15.75" thickBot="1" x14ac:dyDescent="0.3">
      <c r="A75" s="42" t="s">
        <v>27</v>
      </c>
      <c r="B75" s="59">
        <v>58</v>
      </c>
      <c r="C75" s="42" t="s">
        <v>168</v>
      </c>
      <c r="D75" s="42">
        <v>76.430000000000007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"/>
  <sheetViews>
    <sheetView topLeftCell="Q1" workbookViewId="0">
      <selection activeCell="M25" sqref="M25"/>
    </sheetView>
  </sheetViews>
  <sheetFormatPr defaultRowHeight="15" x14ac:dyDescent="0.25"/>
  <cols>
    <col min="1" max="1" width="14.7109375" customWidth="1"/>
  </cols>
  <sheetData>
    <row r="1" spans="1:32" s="40" customFormat="1" ht="18" x14ac:dyDescent="0.25">
      <c r="A1" s="51" t="s">
        <v>160</v>
      </c>
    </row>
    <row r="2" spans="1:32" x14ac:dyDescent="0.25">
      <c r="A2" t="s">
        <v>170</v>
      </c>
    </row>
    <row r="3" spans="1:32" x14ac:dyDescent="0.25">
      <c r="A3" t="s">
        <v>171</v>
      </c>
    </row>
    <row r="4" spans="1:32" ht="15.75" thickBot="1" x14ac:dyDescent="0.3">
      <c r="A4" t="s">
        <v>185</v>
      </c>
    </row>
    <row r="5" spans="1:32" x14ac:dyDescent="0.25">
      <c r="A5" s="40"/>
      <c r="B5" s="62"/>
      <c r="C5" s="118" t="s">
        <v>172</v>
      </c>
      <c r="D5" s="119"/>
      <c r="E5" s="119"/>
      <c r="F5" s="120"/>
      <c r="G5" s="121" t="s">
        <v>173</v>
      </c>
      <c r="H5" s="122"/>
      <c r="I5" s="122"/>
      <c r="J5" s="122"/>
      <c r="K5" s="123"/>
      <c r="L5" s="124" t="s">
        <v>174</v>
      </c>
      <c r="M5" s="125"/>
      <c r="N5" s="125"/>
      <c r="O5" s="125"/>
      <c r="P5" s="126"/>
      <c r="Q5" s="127" t="s">
        <v>175</v>
      </c>
      <c r="R5" s="128"/>
      <c r="S5" s="128"/>
      <c r="T5" s="129"/>
      <c r="U5" s="109" t="s">
        <v>176</v>
      </c>
      <c r="V5" s="110"/>
      <c r="W5" s="110"/>
      <c r="X5" s="110"/>
      <c r="Y5" s="110"/>
      <c r="Z5" s="111"/>
      <c r="AA5" s="112" t="s">
        <v>177</v>
      </c>
      <c r="AB5" s="113"/>
      <c r="AC5" s="113"/>
      <c r="AD5" s="113"/>
      <c r="AE5" s="113"/>
      <c r="AF5" s="114"/>
    </row>
    <row r="6" spans="1:32" ht="15.75" thickBot="1" x14ac:dyDescent="0.3">
      <c r="A6" s="40"/>
      <c r="B6" s="63" t="s">
        <v>8</v>
      </c>
      <c r="C6" s="64">
        <v>1</v>
      </c>
      <c r="D6" s="65">
        <v>2</v>
      </c>
      <c r="E6" s="65">
        <v>3</v>
      </c>
      <c r="F6" s="66">
        <v>4</v>
      </c>
      <c r="G6" s="64">
        <v>9</v>
      </c>
      <c r="H6" s="65">
        <v>10</v>
      </c>
      <c r="I6" s="65">
        <v>11</v>
      </c>
      <c r="J6" s="65">
        <v>13</v>
      </c>
      <c r="K6" s="66">
        <v>14</v>
      </c>
      <c r="L6" s="64">
        <v>21</v>
      </c>
      <c r="M6" s="65">
        <v>22</v>
      </c>
      <c r="N6" s="65">
        <v>24</v>
      </c>
      <c r="O6" s="65">
        <v>25</v>
      </c>
      <c r="P6" s="66">
        <v>26</v>
      </c>
      <c r="Q6" s="64">
        <v>33</v>
      </c>
      <c r="R6" s="65">
        <v>34</v>
      </c>
      <c r="S6" s="65">
        <v>35</v>
      </c>
      <c r="T6" s="66">
        <v>36</v>
      </c>
      <c r="U6" s="64">
        <v>41</v>
      </c>
      <c r="V6" s="65">
        <v>42</v>
      </c>
      <c r="W6" s="65">
        <v>43</v>
      </c>
      <c r="X6" s="65">
        <v>44</v>
      </c>
      <c r="Y6" s="65">
        <v>45</v>
      </c>
      <c r="Z6" s="66">
        <v>46</v>
      </c>
      <c r="AA6" s="64">
        <v>53</v>
      </c>
      <c r="AB6" s="65">
        <v>54</v>
      </c>
      <c r="AC6" s="65">
        <v>55</v>
      </c>
      <c r="AD6" s="65">
        <v>56</v>
      </c>
      <c r="AE6" s="65">
        <v>57</v>
      </c>
      <c r="AF6" s="66">
        <v>58</v>
      </c>
    </row>
    <row r="7" spans="1:32" x14ac:dyDescent="0.25">
      <c r="A7" s="115" t="s">
        <v>178</v>
      </c>
      <c r="B7" s="67">
        <v>0</v>
      </c>
      <c r="C7" s="68">
        <v>92</v>
      </c>
      <c r="D7" s="69">
        <v>86</v>
      </c>
      <c r="E7" s="69">
        <v>81</v>
      </c>
      <c r="F7" s="70">
        <v>96</v>
      </c>
      <c r="G7" s="68">
        <v>84</v>
      </c>
      <c r="H7" s="69">
        <v>80</v>
      </c>
      <c r="I7" s="69">
        <v>94</v>
      </c>
      <c r="J7" s="69">
        <v>96</v>
      </c>
      <c r="K7" s="70">
        <v>76</v>
      </c>
      <c r="L7" s="68">
        <v>73</v>
      </c>
      <c r="M7" s="69">
        <v>55</v>
      </c>
      <c r="N7" s="69">
        <v>78</v>
      </c>
      <c r="O7" s="69">
        <v>52</v>
      </c>
      <c r="P7" s="70">
        <v>67</v>
      </c>
      <c r="Q7" s="68">
        <v>225</v>
      </c>
      <c r="R7" s="69">
        <v>142</v>
      </c>
      <c r="S7" s="69">
        <v>207</v>
      </c>
      <c r="T7" s="70">
        <v>165</v>
      </c>
      <c r="U7" s="68">
        <v>144</v>
      </c>
      <c r="V7" s="69">
        <v>114</v>
      </c>
      <c r="W7" s="69">
        <v>113</v>
      </c>
      <c r="X7" s="69">
        <v>110</v>
      </c>
      <c r="Y7" s="69">
        <v>136</v>
      </c>
      <c r="Z7" s="70">
        <v>106</v>
      </c>
      <c r="AA7" s="68">
        <v>85</v>
      </c>
      <c r="AB7" s="69">
        <v>77</v>
      </c>
      <c r="AC7" s="69">
        <v>81</v>
      </c>
      <c r="AD7" s="69">
        <v>99</v>
      </c>
      <c r="AE7" s="69">
        <v>77</v>
      </c>
      <c r="AF7" s="70">
        <v>89</v>
      </c>
    </row>
    <row r="8" spans="1:32" x14ac:dyDescent="0.25">
      <c r="A8" s="116"/>
      <c r="B8" s="67">
        <v>30</v>
      </c>
      <c r="C8" s="68">
        <v>173</v>
      </c>
      <c r="D8" s="69">
        <v>241</v>
      </c>
      <c r="E8" s="69">
        <v>233</v>
      </c>
      <c r="F8" s="70">
        <v>204</v>
      </c>
      <c r="G8" s="68">
        <v>188</v>
      </c>
      <c r="H8" s="69">
        <v>215</v>
      </c>
      <c r="I8" s="69">
        <v>290</v>
      </c>
      <c r="J8" s="69">
        <v>204</v>
      </c>
      <c r="K8" s="70">
        <v>255</v>
      </c>
      <c r="L8" s="68">
        <v>312</v>
      </c>
      <c r="M8" s="69">
        <v>249</v>
      </c>
      <c r="N8" s="69">
        <v>187</v>
      </c>
      <c r="O8" s="69">
        <v>225</v>
      </c>
      <c r="P8" s="70">
        <v>211</v>
      </c>
      <c r="Q8" s="68">
        <v>325</v>
      </c>
      <c r="R8" s="69">
        <v>323</v>
      </c>
      <c r="S8" s="69">
        <v>384</v>
      </c>
      <c r="T8" s="70">
        <v>257</v>
      </c>
      <c r="U8" s="68">
        <v>254</v>
      </c>
      <c r="V8" s="69">
        <v>182</v>
      </c>
      <c r="W8" s="69">
        <v>247</v>
      </c>
      <c r="X8" s="69">
        <v>284</v>
      </c>
      <c r="Y8" s="69">
        <v>216</v>
      </c>
      <c r="Z8" s="70">
        <v>200</v>
      </c>
      <c r="AA8" s="68">
        <v>212</v>
      </c>
      <c r="AB8" s="69">
        <v>166</v>
      </c>
      <c r="AC8" s="69">
        <v>150</v>
      </c>
      <c r="AD8" s="69">
        <v>139</v>
      </c>
      <c r="AE8" s="69">
        <v>210</v>
      </c>
      <c r="AF8" s="70">
        <v>261</v>
      </c>
    </row>
    <row r="9" spans="1:32" x14ac:dyDescent="0.25">
      <c r="A9" s="116"/>
      <c r="B9" s="67">
        <v>60</v>
      </c>
      <c r="C9" s="68">
        <v>169</v>
      </c>
      <c r="D9" s="69">
        <v>242</v>
      </c>
      <c r="E9" s="69">
        <v>199</v>
      </c>
      <c r="F9" s="70">
        <v>102</v>
      </c>
      <c r="G9" s="68">
        <v>109</v>
      </c>
      <c r="H9" s="69">
        <v>138</v>
      </c>
      <c r="I9" s="69">
        <v>158</v>
      </c>
      <c r="J9" s="69">
        <v>102</v>
      </c>
      <c r="K9" s="70">
        <v>159</v>
      </c>
      <c r="L9" s="68">
        <v>208</v>
      </c>
      <c r="M9" s="69">
        <v>230</v>
      </c>
      <c r="N9" s="69">
        <v>165</v>
      </c>
      <c r="O9" s="69">
        <v>206</v>
      </c>
      <c r="P9" s="70">
        <v>236</v>
      </c>
      <c r="Q9" s="68">
        <v>393</v>
      </c>
      <c r="R9" s="69">
        <v>345</v>
      </c>
      <c r="S9" s="69">
        <v>420</v>
      </c>
      <c r="T9" s="70">
        <v>340</v>
      </c>
      <c r="U9" s="68">
        <v>266</v>
      </c>
      <c r="V9" s="69">
        <v>232</v>
      </c>
      <c r="W9" s="69">
        <v>251</v>
      </c>
      <c r="X9" s="69">
        <v>255</v>
      </c>
      <c r="Y9" s="69">
        <v>277</v>
      </c>
      <c r="Z9" s="70">
        <v>253</v>
      </c>
      <c r="AA9" s="68">
        <v>215</v>
      </c>
      <c r="AB9" s="69">
        <v>279</v>
      </c>
      <c r="AC9" s="69">
        <v>175</v>
      </c>
      <c r="AD9" s="69">
        <v>199</v>
      </c>
      <c r="AE9" s="69">
        <v>239</v>
      </c>
      <c r="AF9" s="70">
        <v>373</v>
      </c>
    </row>
    <row r="10" spans="1:32" x14ac:dyDescent="0.25">
      <c r="A10" s="116"/>
      <c r="B10" s="67">
        <v>90</v>
      </c>
      <c r="C10" s="68">
        <v>105</v>
      </c>
      <c r="D10" s="69">
        <v>158</v>
      </c>
      <c r="E10" s="69">
        <v>149</v>
      </c>
      <c r="F10" s="70">
        <v>104</v>
      </c>
      <c r="G10" s="68">
        <v>133</v>
      </c>
      <c r="H10" s="69">
        <v>115</v>
      </c>
      <c r="I10" s="69">
        <v>137</v>
      </c>
      <c r="J10" s="69">
        <v>104</v>
      </c>
      <c r="K10" s="70">
        <v>110</v>
      </c>
      <c r="L10" s="68">
        <v>176</v>
      </c>
      <c r="M10" s="69">
        <v>155</v>
      </c>
      <c r="N10" s="69">
        <v>116</v>
      </c>
      <c r="O10" s="69">
        <v>167</v>
      </c>
      <c r="P10" s="70">
        <v>207</v>
      </c>
      <c r="Q10" s="68">
        <v>400</v>
      </c>
      <c r="R10" s="69">
        <v>408</v>
      </c>
      <c r="S10" s="69">
        <v>368</v>
      </c>
      <c r="T10" s="70">
        <v>312</v>
      </c>
      <c r="U10" s="68">
        <v>230</v>
      </c>
      <c r="V10" s="69">
        <v>209</v>
      </c>
      <c r="W10" s="69">
        <v>170</v>
      </c>
      <c r="X10" s="69">
        <v>203</v>
      </c>
      <c r="Y10" s="69">
        <v>234</v>
      </c>
      <c r="Z10" s="70">
        <v>173</v>
      </c>
      <c r="AA10" s="68">
        <v>206</v>
      </c>
      <c r="AB10" s="69">
        <v>281</v>
      </c>
      <c r="AC10" s="69">
        <v>130</v>
      </c>
      <c r="AD10" s="69">
        <v>160</v>
      </c>
      <c r="AE10" s="69">
        <v>209</v>
      </c>
      <c r="AF10" s="70">
        <v>151</v>
      </c>
    </row>
    <row r="11" spans="1:32" ht="15.75" thickBot="1" x14ac:dyDescent="0.3">
      <c r="A11" s="117"/>
      <c r="B11" s="71">
        <v>120</v>
      </c>
      <c r="C11" s="72">
        <v>89</v>
      </c>
      <c r="D11" s="73">
        <v>144</v>
      </c>
      <c r="E11" s="73">
        <v>129</v>
      </c>
      <c r="F11" s="74">
        <v>110</v>
      </c>
      <c r="G11" s="72">
        <v>132</v>
      </c>
      <c r="H11" s="73">
        <v>106</v>
      </c>
      <c r="I11" s="73">
        <v>111</v>
      </c>
      <c r="J11" s="73">
        <v>110</v>
      </c>
      <c r="K11" s="74">
        <v>99</v>
      </c>
      <c r="L11" s="72">
        <v>110</v>
      </c>
      <c r="M11" s="73">
        <v>114</v>
      </c>
      <c r="N11" s="73">
        <v>76</v>
      </c>
      <c r="O11" s="73">
        <v>84</v>
      </c>
      <c r="P11" s="74">
        <v>130</v>
      </c>
      <c r="Q11" s="72">
        <v>431</v>
      </c>
      <c r="R11" s="73">
        <v>436</v>
      </c>
      <c r="S11" s="73">
        <v>410</v>
      </c>
      <c r="T11" s="74">
        <v>364</v>
      </c>
      <c r="U11" s="72">
        <v>203</v>
      </c>
      <c r="V11" s="73">
        <v>122</v>
      </c>
      <c r="W11" s="73">
        <v>109</v>
      </c>
      <c r="X11" s="73">
        <v>149</v>
      </c>
      <c r="Y11" s="73">
        <v>202</v>
      </c>
      <c r="Z11" s="74">
        <v>129</v>
      </c>
      <c r="AA11" s="72">
        <v>122</v>
      </c>
      <c r="AB11" s="73">
        <v>222</v>
      </c>
      <c r="AC11" s="73">
        <v>106</v>
      </c>
      <c r="AD11" s="73">
        <v>134</v>
      </c>
      <c r="AE11" s="73">
        <v>123</v>
      </c>
      <c r="AF11" s="74">
        <v>268</v>
      </c>
    </row>
    <row r="13" spans="1:32" x14ac:dyDescent="0.25">
      <c r="A13" t="s">
        <v>179</v>
      </c>
    </row>
    <row r="14" spans="1:32" x14ac:dyDescent="0.25">
      <c r="A14" t="s">
        <v>180</v>
      </c>
    </row>
    <row r="15" spans="1:32" x14ac:dyDescent="0.25">
      <c r="A15" t="s">
        <v>181</v>
      </c>
    </row>
    <row r="16" spans="1:32" x14ac:dyDescent="0.25">
      <c r="A16" s="40" t="s">
        <v>183</v>
      </c>
    </row>
    <row r="17" spans="1:1" x14ac:dyDescent="0.25">
      <c r="A17" s="40" t="s">
        <v>182</v>
      </c>
    </row>
    <row r="18" spans="1:1" x14ac:dyDescent="0.25">
      <c r="A18" s="40" t="s">
        <v>184</v>
      </c>
    </row>
  </sheetData>
  <mergeCells count="7">
    <mergeCell ref="U5:Z5"/>
    <mergeCell ref="AA5:AF5"/>
    <mergeCell ref="A7:A11"/>
    <mergeCell ref="C5:F5"/>
    <mergeCell ref="G5:K5"/>
    <mergeCell ref="L5:P5"/>
    <mergeCell ref="Q5:T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CBC, BALF, Serum data</vt:lpstr>
      <vt:lpstr>Animal body weights table 1</vt:lpstr>
      <vt:lpstr>Pleythysmography data</vt:lpstr>
      <vt:lpstr>Serum Free Fatty acids</vt:lpstr>
      <vt:lpstr>Plasma noradrenaline</vt:lpstr>
      <vt:lpstr>Plasma adrenalin</vt:lpstr>
      <vt:lpstr>Plasma corticosterone</vt:lpstr>
      <vt:lpstr>glucose tolerance test -data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newuser</dc:creator>
  <cp:lastModifiedBy>newuser</cp:lastModifiedBy>
  <dcterms:created xsi:type="dcterms:W3CDTF">2016-05-27T12:51:04Z</dcterms:created>
  <dcterms:modified xsi:type="dcterms:W3CDTF">2016-08-22T13:57:32Z</dcterms:modified>
</cp:coreProperties>
</file>