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bestos\Cyphert paper long term Comp\For Science Hub\"/>
    </mc:Choice>
  </mc:AlternateContent>
  <bookViews>
    <workbookView xWindow="120" yWindow="15" windowWidth="19035" windowHeight="12015"/>
  </bookViews>
  <sheets>
    <sheet name="Figure 2 cell count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8" i="1"/>
  <c r="G89" i="1"/>
  <c r="G91" i="1"/>
  <c r="G92" i="1"/>
  <c r="G93" i="1"/>
  <c r="G95" i="1"/>
  <c r="G96" i="1"/>
  <c r="G97" i="1"/>
  <c r="G98" i="1"/>
  <c r="G100" i="1"/>
  <c r="G101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7" i="1"/>
  <c r="G128" i="1"/>
  <c r="G129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2" i="1"/>
  <c r="G183" i="1"/>
  <c r="G184" i="1"/>
  <c r="G185" i="1"/>
  <c r="G187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3" i="1"/>
  <c r="G204" i="1"/>
  <c r="G205" i="1"/>
  <c r="G206" i="1"/>
  <c r="G207" i="1"/>
  <c r="G208" i="1"/>
  <c r="G209" i="1"/>
  <c r="G210" i="1"/>
  <c r="G211" i="1"/>
  <c r="G213" i="1"/>
  <c r="G214" i="1"/>
  <c r="G215" i="1"/>
  <c r="G217" i="1"/>
  <c r="G218" i="1"/>
  <c r="G219" i="1"/>
  <c r="G220" i="1"/>
  <c r="G221" i="1"/>
  <c r="G222" i="1"/>
  <c r="G223" i="1"/>
  <c r="G2" i="1"/>
  <c r="C223" i="1"/>
  <c r="C222" i="1"/>
  <c r="C221" i="1"/>
  <c r="C220" i="1"/>
  <c r="C217" i="1"/>
  <c r="C215" i="1"/>
  <c r="C211" i="1"/>
  <c r="C203" i="1"/>
  <c r="C200" i="1"/>
  <c r="C199" i="1"/>
  <c r="C198" i="1"/>
  <c r="C195" i="1"/>
  <c r="C194" i="1"/>
  <c r="C189" i="1"/>
  <c r="C187" i="1"/>
  <c r="C175" i="1"/>
  <c r="C174" i="1"/>
  <c r="C171" i="1"/>
  <c r="C170" i="1"/>
  <c r="C157" i="1"/>
  <c r="C155" i="1"/>
  <c r="C154" i="1"/>
  <c r="C152" i="1"/>
  <c r="C151" i="1"/>
  <c r="C147" i="1"/>
  <c r="C146" i="1"/>
  <c r="C135" i="1"/>
  <c r="C129" i="1"/>
  <c r="C128" i="1"/>
  <c r="C127" i="1"/>
  <c r="C125" i="1"/>
  <c r="C122" i="1"/>
  <c r="C107" i="1"/>
  <c r="C104" i="1"/>
  <c r="C103" i="1"/>
  <c r="C98" i="1"/>
  <c r="C93" i="1"/>
  <c r="C89" i="1"/>
  <c r="C82" i="1"/>
  <c r="C78" i="1"/>
  <c r="C77" i="1"/>
  <c r="C74" i="1"/>
  <c r="C57" i="1"/>
  <c r="C56" i="1"/>
  <c r="C53" i="1"/>
  <c r="C52" i="1"/>
  <c r="C40" i="1"/>
  <c r="C33" i="1"/>
  <c r="C32" i="1"/>
  <c r="C29" i="1"/>
  <c r="C28" i="1"/>
  <c r="C9" i="1"/>
  <c r="C8" i="1"/>
  <c r="C5" i="1"/>
  <c r="C4" i="1"/>
  <c r="H217" i="1" l="1"/>
  <c r="Q217" i="1" s="1"/>
  <c r="V217" i="1" s="1"/>
  <c r="H59" i="1"/>
  <c r="N59" i="1" s="1"/>
  <c r="S59" i="1" s="1"/>
  <c r="Q59" i="1" l="1"/>
  <c r="V59" i="1" s="1"/>
  <c r="P59" i="1"/>
  <c r="U59" i="1" s="1"/>
  <c r="AB59" i="1" s="1"/>
  <c r="R217" i="1"/>
  <c r="W217" i="1" s="1"/>
  <c r="N217" i="1"/>
  <c r="S217" i="1" s="1"/>
  <c r="O59" i="1"/>
  <c r="T59" i="1" s="1"/>
  <c r="P217" i="1"/>
  <c r="U217" i="1" s="1"/>
  <c r="AB217" i="1" s="1"/>
  <c r="O217" i="1"/>
  <c r="T217" i="1" s="1"/>
  <c r="R59" i="1"/>
  <c r="W59" i="1" s="1"/>
  <c r="AE194" i="1"/>
  <c r="AE50" i="1"/>
  <c r="AE223" i="1"/>
  <c r="AE222" i="1"/>
  <c r="AE221" i="1"/>
  <c r="AE220" i="1"/>
  <c r="AE219" i="1"/>
  <c r="AE218" i="1"/>
  <c r="AE217" i="1"/>
  <c r="AE215" i="1"/>
  <c r="AE214" i="1"/>
  <c r="AE213" i="1"/>
  <c r="AE211" i="1"/>
  <c r="AE210" i="1"/>
  <c r="AE209" i="1"/>
  <c r="AE208" i="1"/>
  <c r="AE207" i="1"/>
  <c r="AE206" i="1"/>
  <c r="AE205" i="1"/>
  <c r="AE204" i="1"/>
  <c r="AE203" i="1"/>
  <c r="AE200" i="1"/>
  <c r="AE199" i="1"/>
  <c r="AE198" i="1"/>
  <c r="AE197" i="1"/>
  <c r="AE196" i="1"/>
  <c r="AE195" i="1"/>
  <c r="AE193" i="1"/>
  <c r="AE192" i="1"/>
  <c r="AE191" i="1"/>
  <c r="AE190" i="1"/>
  <c r="AE189" i="1"/>
  <c r="AE187" i="1"/>
  <c r="AE185" i="1"/>
  <c r="AE184" i="1"/>
  <c r="AE183" i="1"/>
  <c r="AE182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5" i="1"/>
  <c r="AE154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3" i="1"/>
  <c r="AE132" i="1"/>
  <c r="AE131" i="1"/>
  <c r="AE129" i="1"/>
  <c r="AE128" i="1"/>
  <c r="AE127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1" i="1"/>
  <c r="AE100" i="1"/>
  <c r="AE98" i="1"/>
  <c r="AE97" i="1"/>
  <c r="AE96" i="1"/>
  <c r="AE95" i="1"/>
  <c r="AE93" i="1"/>
  <c r="AE92" i="1"/>
  <c r="AE91" i="1"/>
  <c r="AE89" i="1"/>
  <c r="AE88" i="1"/>
  <c r="AE87" i="1"/>
  <c r="AE86" i="1"/>
  <c r="AE85" i="1"/>
  <c r="AE84" i="1"/>
  <c r="AE83" i="1"/>
  <c r="AE82" i="1"/>
  <c r="AE81" i="1"/>
  <c r="AE80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49" i="1"/>
  <c r="AE48" i="1"/>
  <c r="AE47" i="1"/>
  <c r="AE46" i="1"/>
  <c r="AE45" i="1"/>
  <c r="AE44" i="1"/>
  <c r="AE43" i="1"/>
  <c r="AE42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D217" i="1"/>
  <c r="AC217" i="1"/>
  <c r="AA217" i="1"/>
  <c r="Z217" i="1"/>
  <c r="AD59" i="1"/>
  <c r="AC59" i="1"/>
  <c r="AA59" i="1"/>
  <c r="Z59" i="1"/>
  <c r="R155" i="1" l="1"/>
  <c r="W155" i="1" s="1"/>
  <c r="AD155" i="1" s="1"/>
  <c r="Q155" i="1"/>
  <c r="V155" i="1" s="1"/>
  <c r="AC155" i="1" s="1"/>
  <c r="P155" i="1"/>
  <c r="U155" i="1" s="1"/>
  <c r="AB155" i="1" s="1"/>
  <c r="O155" i="1"/>
  <c r="T155" i="1" s="1"/>
  <c r="AA155" i="1" s="1"/>
  <c r="N155" i="1"/>
  <c r="S155" i="1" s="1"/>
  <c r="Z155" i="1" s="1"/>
  <c r="H203" i="1"/>
  <c r="H202" i="1"/>
  <c r="H201" i="1"/>
  <c r="H200" i="1"/>
  <c r="H199" i="1"/>
  <c r="H198" i="1"/>
  <c r="H197" i="1"/>
  <c r="Q197" i="1" s="1"/>
  <c r="V197" i="1" s="1"/>
  <c r="AC197" i="1" s="1"/>
  <c r="H196" i="1"/>
  <c r="R196" i="1" s="1"/>
  <c r="W196" i="1" s="1"/>
  <c r="AD196" i="1" s="1"/>
  <c r="H195" i="1"/>
  <c r="Q195" i="1" s="1"/>
  <c r="V195" i="1" s="1"/>
  <c r="AC195" i="1" s="1"/>
  <c r="H194" i="1"/>
  <c r="R194" i="1" s="1"/>
  <c r="H177" i="1"/>
  <c r="Q177" i="1" s="1"/>
  <c r="V177" i="1" s="1"/>
  <c r="AC177" i="1" s="1"/>
  <c r="H176" i="1"/>
  <c r="R176" i="1" s="1"/>
  <c r="W176" i="1" s="1"/>
  <c r="AD176" i="1" s="1"/>
  <c r="H175" i="1"/>
  <c r="Q175" i="1" s="1"/>
  <c r="V175" i="1" s="1"/>
  <c r="AC175" i="1" s="1"/>
  <c r="H174" i="1"/>
  <c r="R174" i="1" s="1"/>
  <c r="W174" i="1" s="1"/>
  <c r="AD174" i="1" s="1"/>
  <c r="H173" i="1"/>
  <c r="Q173" i="1" s="1"/>
  <c r="V173" i="1" s="1"/>
  <c r="AC173" i="1" s="1"/>
  <c r="H172" i="1"/>
  <c r="R172" i="1" s="1"/>
  <c r="W172" i="1" s="1"/>
  <c r="AD172" i="1" s="1"/>
  <c r="H171" i="1"/>
  <c r="Q171" i="1" s="1"/>
  <c r="V171" i="1" s="1"/>
  <c r="AC171" i="1" s="1"/>
  <c r="H170" i="1"/>
  <c r="R170" i="1" s="1"/>
  <c r="H154" i="1"/>
  <c r="H152" i="1"/>
  <c r="R152" i="1" s="1"/>
  <c r="W152" i="1" s="1"/>
  <c r="AD152" i="1" s="1"/>
  <c r="H151" i="1"/>
  <c r="Q151" i="1" s="1"/>
  <c r="V151" i="1" s="1"/>
  <c r="AC151" i="1" s="1"/>
  <c r="H150" i="1"/>
  <c r="R150" i="1" s="1"/>
  <c r="W150" i="1" s="1"/>
  <c r="AD150" i="1" s="1"/>
  <c r="H149" i="1"/>
  <c r="Q149" i="1" s="1"/>
  <c r="V149" i="1" s="1"/>
  <c r="AC149" i="1" s="1"/>
  <c r="H148" i="1"/>
  <c r="R148" i="1" s="1"/>
  <c r="W148" i="1" s="1"/>
  <c r="AD148" i="1" s="1"/>
  <c r="H147" i="1"/>
  <c r="Q147" i="1" s="1"/>
  <c r="V147" i="1" s="1"/>
  <c r="AC147" i="1" s="1"/>
  <c r="H146" i="1"/>
  <c r="R146" i="1" s="1"/>
  <c r="H130" i="1"/>
  <c r="H129" i="1"/>
  <c r="Q129" i="1" s="1"/>
  <c r="V129" i="1" s="1"/>
  <c r="AC129" i="1" s="1"/>
  <c r="H128" i="1"/>
  <c r="R128" i="1" s="1"/>
  <c r="W128" i="1" s="1"/>
  <c r="AD128" i="1" s="1"/>
  <c r="H127" i="1"/>
  <c r="Q127" i="1" s="1"/>
  <c r="V127" i="1" s="1"/>
  <c r="AC127" i="1" s="1"/>
  <c r="H126" i="1"/>
  <c r="H125" i="1"/>
  <c r="R125" i="1" s="1"/>
  <c r="W125" i="1" s="1"/>
  <c r="AD125" i="1" s="1"/>
  <c r="H124" i="1"/>
  <c r="Q124" i="1" s="1"/>
  <c r="V124" i="1" s="1"/>
  <c r="AC124" i="1" s="1"/>
  <c r="H123" i="1"/>
  <c r="R123" i="1" s="1"/>
  <c r="W123" i="1" s="1"/>
  <c r="AD123" i="1" s="1"/>
  <c r="H122" i="1"/>
  <c r="Q122" i="1" s="1"/>
  <c r="H107" i="1"/>
  <c r="R107" i="1" s="1"/>
  <c r="W107" i="1" s="1"/>
  <c r="AD107" i="1" s="1"/>
  <c r="H106" i="1"/>
  <c r="Q106" i="1" s="1"/>
  <c r="V106" i="1" s="1"/>
  <c r="AC106" i="1" s="1"/>
  <c r="H105" i="1"/>
  <c r="R105" i="1" s="1"/>
  <c r="W105" i="1" s="1"/>
  <c r="AD105" i="1" s="1"/>
  <c r="H104" i="1"/>
  <c r="Q104" i="1" s="1"/>
  <c r="V104" i="1" s="1"/>
  <c r="AC104" i="1" s="1"/>
  <c r="H103" i="1"/>
  <c r="R103" i="1" s="1"/>
  <c r="W103" i="1" s="1"/>
  <c r="AD103" i="1" s="1"/>
  <c r="H102" i="1"/>
  <c r="H101" i="1"/>
  <c r="Q101" i="1" s="1"/>
  <c r="V101" i="1" s="1"/>
  <c r="AC101" i="1" s="1"/>
  <c r="H100" i="1"/>
  <c r="R100" i="1" s="1"/>
  <c r="W100" i="1" s="1"/>
  <c r="AD100" i="1" s="1"/>
  <c r="H99" i="1"/>
  <c r="H98" i="1"/>
  <c r="Q98" i="1" s="1"/>
  <c r="H57" i="1"/>
  <c r="R57" i="1" s="1"/>
  <c r="W57" i="1" s="1"/>
  <c r="AD57" i="1" s="1"/>
  <c r="H56" i="1"/>
  <c r="Q56" i="1" s="1"/>
  <c r="V56" i="1" s="1"/>
  <c r="AC56" i="1" s="1"/>
  <c r="H55" i="1"/>
  <c r="R55" i="1" s="1"/>
  <c r="W55" i="1" s="1"/>
  <c r="AD55" i="1" s="1"/>
  <c r="H54" i="1"/>
  <c r="Q54" i="1" s="1"/>
  <c r="V54" i="1" s="1"/>
  <c r="AC54" i="1" s="1"/>
  <c r="H53" i="1"/>
  <c r="R53" i="1" s="1"/>
  <c r="W53" i="1" s="1"/>
  <c r="AD53" i="1" s="1"/>
  <c r="H52" i="1"/>
  <c r="Q52" i="1" s="1"/>
  <c r="V52" i="1" s="1"/>
  <c r="AC52" i="1" s="1"/>
  <c r="H51" i="1"/>
  <c r="R51" i="1" s="1"/>
  <c r="W51" i="1" s="1"/>
  <c r="AD51" i="1" s="1"/>
  <c r="H50" i="1"/>
  <c r="Q50" i="1" s="1"/>
  <c r="H33" i="1"/>
  <c r="R33" i="1" s="1"/>
  <c r="W33" i="1" s="1"/>
  <c r="AD33" i="1" s="1"/>
  <c r="H32" i="1"/>
  <c r="Q32" i="1" s="1"/>
  <c r="V32" i="1" s="1"/>
  <c r="AC32" i="1" s="1"/>
  <c r="H31" i="1"/>
  <c r="R31" i="1" s="1"/>
  <c r="W31" i="1" s="1"/>
  <c r="AD31" i="1" s="1"/>
  <c r="H30" i="1"/>
  <c r="Q30" i="1" s="1"/>
  <c r="V30" i="1" s="1"/>
  <c r="AC30" i="1" s="1"/>
  <c r="H29" i="1"/>
  <c r="R29" i="1" s="1"/>
  <c r="W29" i="1" s="1"/>
  <c r="AD29" i="1" s="1"/>
  <c r="H28" i="1"/>
  <c r="Q28" i="1" s="1"/>
  <c r="V28" i="1" s="1"/>
  <c r="AC28" i="1" s="1"/>
  <c r="H27" i="1"/>
  <c r="R27" i="1" s="1"/>
  <c r="W27" i="1" s="1"/>
  <c r="AD27" i="1" s="1"/>
  <c r="H26" i="1"/>
  <c r="Q26" i="1" s="1"/>
  <c r="H75" i="1"/>
  <c r="R75" i="1" s="1"/>
  <c r="W75" i="1" s="1"/>
  <c r="AD75" i="1" s="1"/>
  <c r="H76" i="1"/>
  <c r="Q76" i="1" s="1"/>
  <c r="V76" i="1" s="1"/>
  <c r="AC76" i="1" s="1"/>
  <c r="H77" i="1"/>
  <c r="R77" i="1" s="1"/>
  <c r="W77" i="1" s="1"/>
  <c r="AD77" i="1" s="1"/>
  <c r="H78" i="1"/>
  <c r="Q78" i="1" s="1"/>
  <c r="V78" i="1" s="1"/>
  <c r="AC78" i="1" s="1"/>
  <c r="H79" i="1"/>
  <c r="H80" i="1"/>
  <c r="R80" i="1" s="1"/>
  <c r="W80" i="1" s="1"/>
  <c r="AD80" i="1" s="1"/>
  <c r="H81" i="1"/>
  <c r="Q81" i="1" s="1"/>
  <c r="V81" i="1" s="1"/>
  <c r="AC81" i="1" s="1"/>
  <c r="H82" i="1"/>
  <c r="R82" i="1" s="1"/>
  <c r="W82" i="1" s="1"/>
  <c r="AD82" i="1" s="1"/>
  <c r="H74" i="1"/>
  <c r="Q74" i="1" s="1"/>
  <c r="W170" i="1" l="1"/>
  <c r="AD170" i="1" s="1"/>
  <c r="W194" i="1"/>
  <c r="AD194" i="1" s="1"/>
  <c r="V50" i="1"/>
  <c r="AC50" i="1" s="1"/>
  <c r="V98" i="1"/>
  <c r="AC98" i="1" s="1"/>
  <c r="V122" i="1"/>
  <c r="AC122" i="1" s="1"/>
  <c r="V74" i="1"/>
  <c r="AC74" i="1" s="1"/>
  <c r="W146" i="1"/>
  <c r="AD146" i="1" s="1"/>
  <c r="V26" i="1"/>
  <c r="AC26" i="1" s="1"/>
  <c r="Q198" i="1"/>
  <c r="V198" i="1" s="1"/>
  <c r="AC198" i="1" s="1"/>
  <c r="O198" i="1"/>
  <c r="T198" i="1" s="1"/>
  <c r="AA198" i="1" s="1"/>
  <c r="R198" i="1"/>
  <c r="W198" i="1" s="1"/>
  <c r="AD198" i="1" s="1"/>
  <c r="P198" i="1"/>
  <c r="U198" i="1" s="1"/>
  <c r="AB198" i="1" s="1"/>
  <c r="Q200" i="1"/>
  <c r="V200" i="1" s="1"/>
  <c r="AC200" i="1" s="1"/>
  <c r="O200" i="1"/>
  <c r="T200" i="1" s="1"/>
  <c r="AA200" i="1" s="1"/>
  <c r="R200" i="1"/>
  <c r="W200" i="1" s="1"/>
  <c r="AD200" i="1" s="1"/>
  <c r="P200" i="1"/>
  <c r="U200" i="1" s="1"/>
  <c r="AB200" i="1" s="1"/>
  <c r="N200" i="1"/>
  <c r="S200" i="1" s="1"/>
  <c r="Z200" i="1" s="1"/>
  <c r="N26" i="1"/>
  <c r="P26" i="1"/>
  <c r="R26" i="1"/>
  <c r="O27" i="1"/>
  <c r="T27" i="1" s="1"/>
  <c r="AA27" i="1" s="1"/>
  <c r="Q27" i="1"/>
  <c r="V27" i="1" s="1"/>
  <c r="AC27" i="1" s="1"/>
  <c r="N28" i="1"/>
  <c r="S28" i="1" s="1"/>
  <c r="Z28" i="1" s="1"/>
  <c r="P28" i="1"/>
  <c r="U28" i="1" s="1"/>
  <c r="AB28" i="1" s="1"/>
  <c r="R28" i="1"/>
  <c r="W28" i="1" s="1"/>
  <c r="AD28" i="1" s="1"/>
  <c r="O29" i="1"/>
  <c r="T29" i="1" s="1"/>
  <c r="AA29" i="1" s="1"/>
  <c r="Q29" i="1"/>
  <c r="V29" i="1" s="1"/>
  <c r="AC29" i="1" s="1"/>
  <c r="N30" i="1"/>
  <c r="S30" i="1" s="1"/>
  <c r="Z30" i="1" s="1"/>
  <c r="P30" i="1"/>
  <c r="U30" i="1" s="1"/>
  <c r="AB30" i="1" s="1"/>
  <c r="R30" i="1"/>
  <c r="W30" i="1" s="1"/>
  <c r="AD30" i="1" s="1"/>
  <c r="O31" i="1"/>
  <c r="T31" i="1" s="1"/>
  <c r="AA31" i="1" s="1"/>
  <c r="Q31" i="1"/>
  <c r="V31" i="1" s="1"/>
  <c r="AC31" i="1" s="1"/>
  <c r="N32" i="1"/>
  <c r="S32" i="1" s="1"/>
  <c r="Z32" i="1" s="1"/>
  <c r="P32" i="1"/>
  <c r="U32" i="1" s="1"/>
  <c r="AB32" i="1" s="1"/>
  <c r="R32" i="1"/>
  <c r="W32" i="1" s="1"/>
  <c r="AD32" i="1" s="1"/>
  <c r="O33" i="1"/>
  <c r="T33" i="1" s="1"/>
  <c r="AA33" i="1" s="1"/>
  <c r="Q33" i="1"/>
  <c r="V33" i="1" s="1"/>
  <c r="AC33" i="1" s="1"/>
  <c r="N50" i="1"/>
  <c r="P50" i="1"/>
  <c r="R50" i="1"/>
  <c r="O51" i="1"/>
  <c r="T51" i="1" s="1"/>
  <c r="AA51" i="1" s="1"/>
  <c r="Q51" i="1"/>
  <c r="V51" i="1" s="1"/>
  <c r="AC51" i="1" s="1"/>
  <c r="N52" i="1"/>
  <c r="S52" i="1" s="1"/>
  <c r="Z52" i="1" s="1"/>
  <c r="P52" i="1"/>
  <c r="U52" i="1" s="1"/>
  <c r="AB52" i="1" s="1"/>
  <c r="R52" i="1"/>
  <c r="W52" i="1" s="1"/>
  <c r="AD52" i="1" s="1"/>
  <c r="O53" i="1"/>
  <c r="T53" i="1" s="1"/>
  <c r="AA53" i="1" s="1"/>
  <c r="Q53" i="1"/>
  <c r="V53" i="1" s="1"/>
  <c r="AC53" i="1" s="1"/>
  <c r="N54" i="1"/>
  <c r="S54" i="1" s="1"/>
  <c r="Z54" i="1" s="1"/>
  <c r="P54" i="1"/>
  <c r="U54" i="1" s="1"/>
  <c r="AB54" i="1" s="1"/>
  <c r="R54" i="1"/>
  <c r="W54" i="1" s="1"/>
  <c r="AD54" i="1" s="1"/>
  <c r="O55" i="1"/>
  <c r="T55" i="1" s="1"/>
  <c r="AA55" i="1" s="1"/>
  <c r="Q55" i="1"/>
  <c r="V55" i="1" s="1"/>
  <c r="AC55" i="1" s="1"/>
  <c r="N56" i="1"/>
  <c r="S56" i="1" s="1"/>
  <c r="Z56" i="1" s="1"/>
  <c r="P56" i="1"/>
  <c r="U56" i="1" s="1"/>
  <c r="AB56" i="1" s="1"/>
  <c r="R56" i="1"/>
  <c r="W56" i="1" s="1"/>
  <c r="AD56" i="1" s="1"/>
  <c r="O57" i="1"/>
  <c r="T57" i="1" s="1"/>
  <c r="AA57" i="1" s="1"/>
  <c r="Q57" i="1"/>
  <c r="V57" i="1" s="1"/>
  <c r="AC57" i="1" s="1"/>
  <c r="N74" i="1"/>
  <c r="P74" i="1"/>
  <c r="R74" i="1"/>
  <c r="O75" i="1"/>
  <c r="T75" i="1" s="1"/>
  <c r="AA75" i="1" s="1"/>
  <c r="Q75" i="1"/>
  <c r="V75" i="1" s="1"/>
  <c r="AC75" i="1" s="1"/>
  <c r="N76" i="1"/>
  <c r="S76" i="1" s="1"/>
  <c r="Z76" i="1" s="1"/>
  <c r="P76" i="1"/>
  <c r="U76" i="1" s="1"/>
  <c r="AB76" i="1" s="1"/>
  <c r="R76" i="1"/>
  <c r="W76" i="1" s="1"/>
  <c r="AD76" i="1" s="1"/>
  <c r="O77" i="1"/>
  <c r="T77" i="1" s="1"/>
  <c r="AA77" i="1" s="1"/>
  <c r="Q77" i="1"/>
  <c r="V77" i="1" s="1"/>
  <c r="AC77" i="1" s="1"/>
  <c r="N78" i="1"/>
  <c r="S78" i="1" s="1"/>
  <c r="Z78" i="1" s="1"/>
  <c r="P78" i="1"/>
  <c r="U78" i="1" s="1"/>
  <c r="AB78" i="1" s="1"/>
  <c r="R78" i="1"/>
  <c r="W78" i="1" s="1"/>
  <c r="AD78" i="1" s="1"/>
  <c r="O80" i="1"/>
  <c r="T80" i="1" s="1"/>
  <c r="AA80" i="1" s="1"/>
  <c r="Q80" i="1"/>
  <c r="V80" i="1" s="1"/>
  <c r="AC80" i="1" s="1"/>
  <c r="N81" i="1"/>
  <c r="S81" i="1" s="1"/>
  <c r="Z81" i="1" s="1"/>
  <c r="P81" i="1"/>
  <c r="U81" i="1" s="1"/>
  <c r="AB81" i="1" s="1"/>
  <c r="R81" i="1"/>
  <c r="W81" i="1" s="1"/>
  <c r="AD81" i="1" s="1"/>
  <c r="O82" i="1"/>
  <c r="T82" i="1" s="1"/>
  <c r="AA82" i="1" s="1"/>
  <c r="Q82" i="1"/>
  <c r="V82" i="1" s="1"/>
  <c r="AC82" i="1" s="1"/>
  <c r="N98" i="1"/>
  <c r="P98" i="1"/>
  <c r="R98" i="1"/>
  <c r="O100" i="1"/>
  <c r="T100" i="1" s="1"/>
  <c r="AA100" i="1" s="1"/>
  <c r="Q100" i="1"/>
  <c r="V100" i="1" s="1"/>
  <c r="AC100" i="1" s="1"/>
  <c r="N101" i="1"/>
  <c r="S101" i="1" s="1"/>
  <c r="Z101" i="1" s="1"/>
  <c r="P101" i="1"/>
  <c r="U101" i="1" s="1"/>
  <c r="AB101" i="1" s="1"/>
  <c r="R101" i="1"/>
  <c r="W101" i="1" s="1"/>
  <c r="AD101" i="1" s="1"/>
  <c r="O103" i="1"/>
  <c r="T103" i="1" s="1"/>
  <c r="AA103" i="1" s="1"/>
  <c r="Q103" i="1"/>
  <c r="V103" i="1" s="1"/>
  <c r="AC103" i="1" s="1"/>
  <c r="N104" i="1"/>
  <c r="S104" i="1" s="1"/>
  <c r="Z104" i="1" s="1"/>
  <c r="P104" i="1"/>
  <c r="U104" i="1" s="1"/>
  <c r="AB104" i="1" s="1"/>
  <c r="R104" i="1"/>
  <c r="W104" i="1" s="1"/>
  <c r="AD104" i="1" s="1"/>
  <c r="O105" i="1"/>
  <c r="T105" i="1" s="1"/>
  <c r="AA105" i="1" s="1"/>
  <c r="Q105" i="1"/>
  <c r="V105" i="1" s="1"/>
  <c r="AC105" i="1" s="1"/>
  <c r="N106" i="1"/>
  <c r="S106" i="1" s="1"/>
  <c r="Z106" i="1" s="1"/>
  <c r="P106" i="1"/>
  <c r="U106" i="1" s="1"/>
  <c r="AB106" i="1" s="1"/>
  <c r="R106" i="1"/>
  <c r="W106" i="1" s="1"/>
  <c r="AD106" i="1" s="1"/>
  <c r="O107" i="1"/>
  <c r="T107" i="1" s="1"/>
  <c r="AA107" i="1" s="1"/>
  <c r="Q107" i="1"/>
  <c r="V107" i="1" s="1"/>
  <c r="AC107" i="1" s="1"/>
  <c r="N122" i="1"/>
  <c r="P122" i="1"/>
  <c r="R122" i="1"/>
  <c r="O123" i="1"/>
  <c r="T123" i="1" s="1"/>
  <c r="AA123" i="1" s="1"/>
  <c r="Q123" i="1"/>
  <c r="V123" i="1" s="1"/>
  <c r="AC123" i="1" s="1"/>
  <c r="N124" i="1"/>
  <c r="S124" i="1" s="1"/>
  <c r="Z124" i="1" s="1"/>
  <c r="P124" i="1"/>
  <c r="U124" i="1" s="1"/>
  <c r="AB124" i="1" s="1"/>
  <c r="R124" i="1"/>
  <c r="W124" i="1" s="1"/>
  <c r="AD124" i="1" s="1"/>
  <c r="O125" i="1"/>
  <c r="T125" i="1" s="1"/>
  <c r="AA125" i="1" s="1"/>
  <c r="Q125" i="1"/>
  <c r="V125" i="1" s="1"/>
  <c r="AC125" i="1" s="1"/>
  <c r="N127" i="1"/>
  <c r="S127" i="1" s="1"/>
  <c r="Z127" i="1" s="1"/>
  <c r="P127" i="1"/>
  <c r="U127" i="1" s="1"/>
  <c r="AB127" i="1" s="1"/>
  <c r="R127" i="1"/>
  <c r="W127" i="1" s="1"/>
  <c r="AD127" i="1" s="1"/>
  <c r="O128" i="1"/>
  <c r="T128" i="1" s="1"/>
  <c r="AA128" i="1" s="1"/>
  <c r="Q128" i="1"/>
  <c r="V128" i="1" s="1"/>
  <c r="AC128" i="1" s="1"/>
  <c r="N129" i="1"/>
  <c r="S129" i="1" s="1"/>
  <c r="Z129" i="1" s="1"/>
  <c r="P129" i="1"/>
  <c r="U129" i="1" s="1"/>
  <c r="AB129" i="1" s="1"/>
  <c r="R129" i="1"/>
  <c r="W129" i="1" s="1"/>
  <c r="AD129" i="1" s="1"/>
  <c r="O146" i="1"/>
  <c r="Q146" i="1"/>
  <c r="N147" i="1"/>
  <c r="S147" i="1" s="1"/>
  <c r="Z147" i="1" s="1"/>
  <c r="P147" i="1"/>
  <c r="U147" i="1" s="1"/>
  <c r="AB147" i="1" s="1"/>
  <c r="R147" i="1"/>
  <c r="W147" i="1" s="1"/>
  <c r="AD147" i="1" s="1"/>
  <c r="O148" i="1"/>
  <c r="T148" i="1" s="1"/>
  <c r="AA148" i="1" s="1"/>
  <c r="Q148" i="1"/>
  <c r="V148" i="1" s="1"/>
  <c r="AC148" i="1" s="1"/>
  <c r="N149" i="1"/>
  <c r="S149" i="1" s="1"/>
  <c r="Z149" i="1" s="1"/>
  <c r="P149" i="1"/>
  <c r="U149" i="1" s="1"/>
  <c r="AB149" i="1" s="1"/>
  <c r="R149" i="1"/>
  <c r="W149" i="1" s="1"/>
  <c r="AD149" i="1" s="1"/>
  <c r="O150" i="1"/>
  <c r="T150" i="1" s="1"/>
  <c r="AA150" i="1" s="1"/>
  <c r="Q150" i="1"/>
  <c r="V150" i="1" s="1"/>
  <c r="AC150" i="1" s="1"/>
  <c r="N151" i="1"/>
  <c r="S151" i="1" s="1"/>
  <c r="Z151" i="1" s="1"/>
  <c r="P151" i="1"/>
  <c r="U151" i="1" s="1"/>
  <c r="AB151" i="1" s="1"/>
  <c r="R151" i="1"/>
  <c r="W151" i="1" s="1"/>
  <c r="AD151" i="1" s="1"/>
  <c r="O152" i="1"/>
  <c r="T152" i="1" s="1"/>
  <c r="AA152" i="1" s="1"/>
  <c r="Q152" i="1"/>
  <c r="V152" i="1" s="1"/>
  <c r="AC152" i="1" s="1"/>
  <c r="O170" i="1"/>
  <c r="Q170" i="1"/>
  <c r="N171" i="1"/>
  <c r="S171" i="1" s="1"/>
  <c r="Z171" i="1" s="1"/>
  <c r="P171" i="1"/>
  <c r="U171" i="1" s="1"/>
  <c r="AB171" i="1" s="1"/>
  <c r="R171" i="1"/>
  <c r="W171" i="1" s="1"/>
  <c r="AD171" i="1" s="1"/>
  <c r="O172" i="1"/>
  <c r="T172" i="1" s="1"/>
  <c r="AA172" i="1" s="1"/>
  <c r="Q172" i="1"/>
  <c r="V172" i="1" s="1"/>
  <c r="AC172" i="1" s="1"/>
  <c r="N173" i="1"/>
  <c r="S173" i="1" s="1"/>
  <c r="Z173" i="1" s="1"/>
  <c r="P173" i="1"/>
  <c r="U173" i="1" s="1"/>
  <c r="AB173" i="1" s="1"/>
  <c r="R173" i="1"/>
  <c r="W173" i="1" s="1"/>
  <c r="AD173" i="1" s="1"/>
  <c r="O174" i="1"/>
  <c r="T174" i="1" s="1"/>
  <c r="AA174" i="1" s="1"/>
  <c r="Q174" i="1"/>
  <c r="V174" i="1" s="1"/>
  <c r="AC174" i="1" s="1"/>
  <c r="N175" i="1"/>
  <c r="S175" i="1" s="1"/>
  <c r="Z175" i="1" s="1"/>
  <c r="P175" i="1"/>
  <c r="U175" i="1" s="1"/>
  <c r="AB175" i="1" s="1"/>
  <c r="R175" i="1"/>
  <c r="W175" i="1" s="1"/>
  <c r="AD175" i="1" s="1"/>
  <c r="O176" i="1"/>
  <c r="T176" i="1" s="1"/>
  <c r="AA176" i="1" s="1"/>
  <c r="Q176" i="1"/>
  <c r="V176" i="1" s="1"/>
  <c r="AC176" i="1" s="1"/>
  <c r="N177" i="1"/>
  <c r="S177" i="1" s="1"/>
  <c r="Z177" i="1" s="1"/>
  <c r="P177" i="1"/>
  <c r="U177" i="1" s="1"/>
  <c r="AB177" i="1" s="1"/>
  <c r="R177" i="1"/>
  <c r="W177" i="1" s="1"/>
  <c r="AD177" i="1" s="1"/>
  <c r="O194" i="1"/>
  <c r="Q194" i="1"/>
  <c r="N195" i="1"/>
  <c r="S195" i="1" s="1"/>
  <c r="Z195" i="1" s="1"/>
  <c r="P195" i="1"/>
  <c r="U195" i="1" s="1"/>
  <c r="AB195" i="1" s="1"/>
  <c r="R195" i="1"/>
  <c r="W195" i="1" s="1"/>
  <c r="AD195" i="1" s="1"/>
  <c r="O196" i="1"/>
  <c r="T196" i="1" s="1"/>
  <c r="AA196" i="1" s="1"/>
  <c r="Q196" i="1"/>
  <c r="V196" i="1" s="1"/>
  <c r="AC196" i="1" s="1"/>
  <c r="N197" i="1"/>
  <c r="S197" i="1" s="1"/>
  <c r="Z197" i="1" s="1"/>
  <c r="P197" i="1"/>
  <c r="U197" i="1" s="1"/>
  <c r="AB197" i="1" s="1"/>
  <c r="R197" i="1"/>
  <c r="W197" i="1" s="1"/>
  <c r="AD197" i="1" s="1"/>
  <c r="Q154" i="1"/>
  <c r="V154" i="1" s="1"/>
  <c r="AC154" i="1" s="1"/>
  <c r="O154" i="1"/>
  <c r="T154" i="1" s="1"/>
  <c r="AA154" i="1" s="1"/>
  <c r="R154" i="1"/>
  <c r="W154" i="1" s="1"/>
  <c r="AD154" i="1" s="1"/>
  <c r="P154" i="1"/>
  <c r="U154" i="1" s="1"/>
  <c r="AB154" i="1" s="1"/>
  <c r="N154" i="1"/>
  <c r="S154" i="1" s="1"/>
  <c r="Z154" i="1" s="1"/>
  <c r="R199" i="1"/>
  <c r="W199" i="1" s="1"/>
  <c r="AD199" i="1" s="1"/>
  <c r="P199" i="1"/>
  <c r="U199" i="1" s="1"/>
  <c r="AB199" i="1" s="1"/>
  <c r="N199" i="1"/>
  <c r="S199" i="1" s="1"/>
  <c r="Z199" i="1" s="1"/>
  <c r="Q199" i="1"/>
  <c r="V199" i="1" s="1"/>
  <c r="AC199" i="1" s="1"/>
  <c r="O199" i="1"/>
  <c r="T199" i="1" s="1"/>
  <c r="AA199" i="1" s="1"/>
  <c r="R203" i="1"/>
  <c r="W203" i="1" s="1"/>
  <c r="AD203" i="1" s="1"/>
  <c r="P203" i="1"/>
  <c r="U203" i="1" s="1"/>
  <c r="AB203" i="1" s="1"/>
  <c r="N203" i="1"/>
  <c r="S203" i="1" s="1"/>
  <c r="Z203" i="1" s="1"/>
  <c r="Q203" i="1"/>
  <c r="V203" i="1" s="1"/>
  <c r="AC203" i="1" s="1"/>
  <c r="O203" i="1"/>
  <c r="T203" i="1" s="1"/>
  <c r="AA203" i="1" s="1"/>
  <c r="O26" i="1"/>
  <c r="N27" i="1"/>
  <c r="S27" i="1" s="1"/>
  <c r="Z27" i="1" s="1"/>
  <c r="P27" i="1"/>
  <c r="U27" i="1" s="1"/>
  <c r="AB27" i="1" s="1"/>
  <c r="O28" i="1"/>
  <c r="T28" i="1" s="1"/>
  <c r="AA28" i="1" s="1"/>
  <c r="N29" i="1"/>
  <c r="S29" i="1" s="1"/>
  <c r="Z29" i="1" s="1"/>
  <c r="P29" i="1"/>
  <c r="U29" i="1" s="1"/>
  <c r="AB29" i="1" s="1"/>
  <c r="O30" i="1"/>
  <c r="T30" i="1" s="1"/>
  <c r="AA30" i="1" s="1"/>
  <c r="N31" i="1"/>
  <c r="S31" i="1" s="1"/>
  <c r="Z31" i="1" s="1"/>
  <c r="P31" i="1"/>
  <c r="U31" i="1" s="1"/>
  <c r="AB31" i="1" s="1"/>
  <c r="O32" i="1"/>
  <c r="T32" i="1" s="1"/>
  <c r="AA32" i="1" s="1"/>
  <c r="N33" i="1"/>
  <c r="S33" i="1" s="1"/>
  <c r="Z33" i="1" s="1"/>
  <c r="P33" i="1"/>
  <c r="U33" i="1" s="1"/>
  <c r="AB33" i="1" s="1"/>
  <c r="O50" i="1"/>
  <c r="N51" i="1"/>
  <c r="S51" i="1" s="1"/>
  <c r="Z51" i="1" s="1"/>
  <c r="P51" i="1"/>
  <c r="U51" i="1" s="1"/>
  <c r="AB51" i="1" s="1"/>
  <c r="O52" i="1"/>
  <c r="T52" i="1" s="1"/>
  <c r="AA52" i="1" s="1"/>
  <c r="N53" i="1"/>
  <c r="S53" i="1" s="1"/>
  <c r="Z53" i="1" s="1"/>
  <c r="P53" i="1"/>
  <c r="U53" i="1" s="1"/>
  <c r="AB53" i="1" s="1"/>
  <c r="O54" i="1"/>
  <c r="T54" i="1" s="1"/>
  <c r="AA54" i="1" s="1"/>
  <c r="N55" i="1"/>
  <c r="S55" i="1" s="1"/>
  <c r="Z55" i="1" s="1"/>
  <c r="P55" i="1"/>
  <c r="U55" i="1" s="1"/>
  <c r="AB55" i="1" s="1"/>
  <c r="O56" i="1"/>
  <c r="T56" i="1" s="1"/>
  <c r="AA56" i="1" s="1"/>
  <c r="N57" i="1"/>
  <c r="S57" i="1" s="1"/>
  <c r="Z57" i="1" s="1"/>
  <c r="P57" i="1"/>
  <c r="U57" i="1" s="1"/>
  <c r="AB57" i="1" s="1"/>
  <c r="O74" i="1"/>
  <c r="N75" i="1"/>
  <c r="S75" i="1" s="1"/>
  <c r="Z75" i="1" s="1"/>
  <c r="P75" i="1"/>
  <c r="U75" i="1" s="1"/>
  <c r="AB75" i="1" s="1"/>
  <c r="O76" i="1"/>
  <c r="T76" i="1" s="1"/>
  <c r="AA76" i="1" s="1"/>
  <c r="N77" i="1"/>
  <c r="S77" i="1" s="1"/>
  <c r="Z77" i="1" s="1"/>
  <c r="P77" i="1"/>
  <c r="U77" i="1" s="1"/>
  <c r="AB77" i="1" s="1"/>
  <c r="O78" i="1"/>
  <c r="T78" i="1" s="1"/>
  <c r="AA78" i="1" s="1"/>
  <c r="N80" i="1"/>
  <c r="S80" i="1" s="1"/>
  <c r="Z80" i="1" s="1"/>
  <c r="P80" i="1"/>
  <c r="U80" i="1" s="1"/>
  <c r="AB80" i="1" s="1"/>
  <c r="O81" i="1"/>
  <c r="T81" i="1" s="1"/>
  <c r="AA81" i="1" s="1"/>
  <c r="N82" i="1"/>
  <c r="S82" i="1" s="1"/>
  <c r="Z82" i="1" s="1"/>
  <c r="P82" i="1"/>
  <c r="U82" i="1" s="1"/>
  <c r="AB82" i="1" s="1"/>
  <c r="O98" i="1"/>
  <c r="N100" i="1"/>
  <c r="S100" i="1" s="1"/>
  <c r="Z100" i="1" s="1"/>
  <c r="P100" i="1"/>
  <c r="U100" i="1" s="1"/>
  <c r="AB100" i="1" s="1"/>
  <c r="O101" i="1"/>
  <c r="T101" i="1" s="1"/>
  <c r="AA101" i="1" s="1"/>
  <c r="N103" i="1"/>
  <c r="S103" i="1" s="1"/>
  <c r="Z103" i="1" s="1"/>
  <c r="P103" i="1"/>
  <c r="U103" i="1" s="1"/>
  <c r="AB103" i="1" s="1"/>
  <c r="O104" i="1"/>
  <c r="T104" i="1" s="1"/>
  <c r="AA104" i="1" s="1"/>
  <c r="N105" i="1"/>
  <c r="S105" i="1" s="1"/>
  <c r="Z105" i="1" s="1"/>
  <c r="P105" i="1"/>
  <c r="U105" i="1" s="1"/>
  <c r="AB105" i="1" s="1"/>
  <c r="O106" i="1"/>
  <c r="T106" i="1" s="1"/>
  <c r="AA106" i="1" s="1"/>
  <c r="N107" i="1"/>
  <c r="S107" i="1" s="1"/>
  <c r="Z107" i="1" s="1"/>
  <c r="P107" i="1"/>
  <c r="U107" i="1" s="1"/>
  <c r="AB107" i="1" s="1"/>
  <c r="O122" i="1"/>
  <c r="N123" i="1"/>
  <c r="S123" i="1" s="1"/>
  <c r="Z123" i="1" s="1"/>
  <c r="P123" i="1"/>
  <c r="U123" i="1" s="1"/>
  <c r="AB123" i="1" s="1"/>
  <c r="O124" i="1"/>
  <c r="T124" i="1" s="1"/>
  <c r="AA124" i="1" s="1"/>
  <c r="N125" i="1"/>
  <c r="S125" i="1" s="1"/>
  <c r="Z125" i="1" s="1"/>
  <c r="P125" i="1"/>
  <c r="U125" i="1" s="1"/>
  <c r="AB125" i="1" s="1"/>
  <c r="O127" i="1"/>
  <c r="T127" i="1" s="1"/>
  <c r="AA127" i="1" s="1"/>
  <c r="N128" i="1"/>
  <c r="S128" i="1" s="1"/>
  <c r="Z128" i="1" s="1"/>
  <c r="P128" i="1"/>
  <c r="U128" i="1" s="1"/>
  <c r="AB128" i="1" s="1"/>
  <c r="O129" i="1"/>
  <c r="T129" i="1" s="1"/>
  <c r="AA129" i="1" s="1"/>
  <c r="N146" i="1"/>
  <c r="P146" i="1"/>
  <c r="O147" i="1"/>
  <c r="T147" i="1" s="1"/>
  <c r="AA147" i="1" s="1"/>
  <c r="N148" i="1"/>
  <c r="S148" i="1" s="1"/>
  <c r="Z148" i="1" s="1"/>
  <c r="P148" i="1"/>
  <c r="U148" i="1" s="1"/>
  <c r="AB148" i="1" s="1"/>
  <c r="O149" i="1"/>
  <c r="T149" i="1" s="1"/>
  <c r="AA149" i="1" s="1"/>
  <c r="N150" i="1"/>
  <c r="S150" i="1" s="1"/>
  <c r="Z150" i="1" s="1"/>
  <c r="P150" i="1"/>
  <c r="U150" i="1" s="1"/>
  <c r="AB150" i="1" s="1"/>
  <c r="O151" i="1"/>
  <c r="T151" i="1" s="1"/>
  <c r="AA151" i="1" s="1"/>
  <c r="N152" i="1"/>
  <c r="S152" i="1" s="1"/>
  <c r="Z152" i="1" s="1"/>
  <c r="P152" i="1"/>
  <c r="U152" i="1" s="1"/>
  <c r="AB152" i="1" s="1"/>
  <c r="N170" i="1"/>
  <c r="P170" i="1"/>
  <c r="O171" i="1"/>
  <c r="T171" i="1" s="1"/>
  <c r="AA171" i="1" s="1"/>
  <c r="N172" i="1"/>
  <c r="S172" i="1" s="1"/>
  <c r="Z172" i="1" s="1"/>
  <c r="P172" i="1"/>
  <c r="U172" i="1" s="1"/>
  <c r="AB172" i="1" s="1"/>
  <c r="O173" i="1"/>
  <c r="T173" i="1" s="1"/>
  <c r="AA173" i="1" s="1"/>
  <c r="N174" i="1"/>
  <c r="S174" i="1" s="1"/>
  <c r="Z174" i="1" s="1"/>
  <c r="P174" i="1"/>
  <c r="U174" i="1" s="1"/>
  <c r="AB174" i="1" s="1"/>
  <c r="O175" i="1"/>
  <c r="T175" i="1" s="1"/>
  <c r="AA175" i="1" s="1"/>
  <c r="N176" i="1"/>
  <c r="S176" i="1" s="1"/>
  <c r="Z176" i="1" s="1"/>
  <c r="P176" i="1"/>
  <c r="U176" i="1" s="1"/>
  <c r="AB176" i="1" s="1"/>
  <c r="O177" i="1"/>
  <c r="T177" i="1" s="1"/>
  <c r="AA177" i="1" s="1"/>
  <c r="N194" i="1"/>
  <c r="P194" i="1"/>
  <c r="O195" i="1"/>
  <c r="T195" i="1" s="1"/>
  <c r="AA195" i="1" s="1"/>
  <c r="N196" i="1"/>
  <c r="S196" i="1" s="1"/>
  <c r="Z196" i="1" s="1"/>
  <c r="P196" i="1"/>
  <c r="U196" i="1" s="1"/>
  <c r="AB196" i="1" s="1"/>
  <c r="O197" i="1"/>
  <c r="T197" i="1" s="1"/>
  <c r="AA197" i="1" s="1"/>
  <c r="N198" i="1"/>
  <c r="S198" i="1" s="1"/>
  <c r="Z198" i="1" s="1"/>
  <c r="H3" i="1"/>
  <c r="R3" i="1" s="1"/>
  <c r="H4" i="1"/>
  <c r="R4" i="1" s="1"/>
  <c r="H5" i="1"/>
  <c r="R5" i="1" s="1"/>
  <c r="H6" i="1"/>
  <c r="R6" i="1" s="1"/>
  <c r="H7" i="1"/>
  <c r="R7" i="1" s="1"/>
  <c r="H8" i="1"/>
  <c r="R8" i="1" s="1"/>
  <c r="H9" i="1"/>
  <c r="R9" i="1" s="1"/>
  <c r="H2" i="1"/>
  <c r="N2" i="1" s="1"/>
  <c r="U122" i="1" l="1"/>
  <c r="AB122" i="1" s="1"/>
  <c r="U74" i="1"/>
  <c r="AB74" i="1" s="1"/>
  <c r="U26" i="1"/>
  <c r="AB26" i="1" s="1"/>
  <c r="T122" i="1"/>
  <c r="AA122" i="1" s="1"/>
  <c r="T74" i="1"/>
  <c r="AA74" i="1" s="1"/>
  <c r="T50" i="1"/>
  <c r="AA50" i="1" s="1"/>
  <c r="T26" i="1"/>
  <c r="AA26" i="1" s="1"/>
  <c r="V170" i="1"/>
  <c r="AC170" i="1" s="1"/>
  <c r="S98" i="1"/>
  <c r="Z98" i="1" s="1"/>
  <c r="S50" i="1"/>
  <c r="Z50" i="1" s="1"/>
  <c r="U194" i="1"/>
  <c r="AB194" i="1" s="1"/>
  <c r="U170" i="1"/>
  <c r="AB170" i="1" s="1"/>
  <c r="S146" i="1"/>
  <c r="Z146" i="1" s="1"/>
  <c r="T146" i="1"/>
  <c r="AA146" i="1" s="1"/>
  <c r="W122" i="1"/>
  <c r="AD122" i="1" s="1"/>
  <c r="W98" i="1"/>
  <c r="AD98" i="1" s="1"/>
  <c r="W74" i="1"/>
  <c r="AD74" i="1" s="1"/>
  <c r="W50" i="1"/>
  <c r="AD50" i="1" s="1"/>
  <c r="W26" i="1"/>
  <c r="AD26" i="1" s="1"/>
  <c r="S194" i="1"/>
  <c r="Z194" i="1" s="1"/>
  <c r="S170" i="1"/>
  <c r="Z170" i="1" s="1"/>
  <c r="U98" i="1"/>
  <c r="AB98" i="1" s="1"/>
  <c r="U50" i="1"/>
  <c r="AB50" i="1" s="1"/>
  <c r="T98" i="1"/>
  <c r="AA98" i="1" s="1"/>
  <c r="V194" i="1"/>
  <c r="AC194" i="1" s="1"/>
  <c r="S122" i="1"/>
  <c r="Z122" i="1" s="1"/>
  <c r="S74" i="1"/>
  <c r="Z74" i="1" s="1"/>
  <c r="S26" i="1"/>
  <c r="Z26" i="1" s="1"/>
  <c r="U146" i="1"/>
  <c r="AB146" i="1" s="1"/>
  <c r="T194" i="1"/>
  <c r="AA194" i="1" s="1"/>
  <c r="T170" i="1"/>
  <c r="AA170" i="1" s="1"/>
  <c r="V146" i="1"/>
  <c r="AC146" i="1" s="1"/>
  <c r="O2" i="1"/>
  <c r="Q2" i="1"/>
  <c r="P2" i="1"/>
  <c r="R2" i="1"/>
  <c r="N6" i="1"/>
  <c r="O6" i="1"/>
  <c r="P6" i="1"/>
  <c r="Q6" i="1"/>
  <c r="N8" i="1"/>
  <c r="N4" i="1"/>
  <c r="O8" i="1"/>
  <c r="O4" i="1"/>
  <c r="P8" i="1"/>
  <c r="P4" i="1"/>
  <c r="Q8" i="1"/>
  <c r="Q4" i="1"/>
  <c r="N9" i="1"/>
  <c r="N7" i="1"/>
  <c r="N5" i="1"/>
  <c r="N3" i="1"/>
  <c r="O9" i="1"/>
  <c r="O7" i="1"/>
  <c r="O5" i="1"/>
  <c r="O3" i="1"/>
  <c r="P9" i="1"/>
  <c r="P7" i="1"/>
  <c r="P5" i="1"/>
  <c r="P3" i="1"/>
  <c r="Q9" i="1"/>
  <c r="Q7" i="1"/>
  <c r="Q5" i="1"/>
  <c r="Q3" i="1"/>
  <c r="O10" i="1"/>
  <c r="P10" i="1"/>
  <c r="Q10" i="1"/>
  <c r="R10" i="1"/>
  <c r="N204" i="1" l="1"/>
  <c r="O204" i="1"/>
  <c r="P204" i="1"/>
  <c r="U204" i="1" s="1"/>
  <c r="AB204" i="1" s="1"/>
  <c r="Q204" i="1"/>
  <c r="R204" i="1"/>
  <c r="N205" i="1"/>
  <c r="S205" i="1" s="1"/>
  <c r="Z205" i="1" s="1"/>
  <c r="O205" i="1"/>
  <c r="T205" i="1" s="1"/>
  <c r="AA205" i="1" s="1"/>
  <c r="P205" i="1"/>
  <c r="U205" i="1" s="1"/>
  <c r="AB205" i="1" s="1"/>
  <c r="Q205" i="1"/>
  <c r="V205" i="1" s="1"/>
  <c r="AC205" i="1" s="1"/>
  <c r="R205" i="1"/>
  <c r="W205" i="1" s="1"/>
  <c r="AD205" i="1" s="1"/>
  <c r="N206" i="1"/>
  <c r="S206" i="1" s="1"/>
  <c r="Z206" i="1" s="1"/>
  <c r="O206" i="1"/>
  <c r="T206" i="1" s="1"/>
  <c r="AA206" i="1" s="1"/>
  <c r="P206" i="1"/>
  <c r="Q206" i="1"/>
  <c r="V206" i="1" s="1"/>
  <c r="AC206" i="1" s="1"/>
  <c r="R206" i="1"/>
  <c r="W206" i="1" s="1"/>
  <c r="AD206" i="1" s="1"/>
  <c r="U206" i="1"/>
  <c r="AB206" i="1" s="1"/>
  <c r="N207" i="1"/>
  <c r="S207" i="1" s="1"/>
  <c r="Z207" i="1" s="1"/>
  <c r="O207" i="1"/>
  <c r="T207" i="1" s="1"/>
  <c r="AA207" i="1" s="1"/>
  <c r="P207" i="1"/>
  <c r="U207" i="1" s="1"/>
  <c r="AB207" i="1" s="1"/>
  <c r="Q207" i="1"/>
  <c r="V207" i="1" s="1"/>
  <c r="AC207" i="1" s="1"/>
  <c r="R207" i="1"/>
  <c r="W207" i="1" s="1"/>
  <c r="AD207" i="1" s="1"/>
  <c r="N208" i="1"/>
  <c r="S208" i="1" s="1"/>
  <c r="Z208" i="1" s="1"/>
  <c r="O208" i="1"/>
  <c r="T208" i="1" s="1"/>
  <c r="AA208" i="1" s="1"/>
  <c r="P208" i="1"/>
  <c r="U208" i="1" s="1"/>
  <c r="AB208" i="1" s="1"/>
  <c r="Q208" i="1"/>
  <c r="V208" i="1" s="1"/>
  <c r="AC208" i="1" s="1"/>
  <c r="R208" i="1"/>
  <c r="W208" i="1" s="1"/>
  <c r="AD208" i="1" s="1"/>
  <c r="N209" i="1"/>
  <c r="S209" i="1" s="1"/>
  <c r="Z209" i="1" s="1"/>
  <c r="O209" i="1"/>
  <c r="T209" i="1" s="1"/>
  <c r="AA209" i="1" s="1"/>
  <c r="P209" i="1"/>
  <c r="U209" i="1" s="1"/>
  <c r="AB209" i="1" s="1"/>
  <c r="Q209" i="1"/>
  <c r="V209" i="1" s="1"/>
  <c r="AC209" i="1" s="1"/>
  <c r="R209" i="1"/>
  <c r="W209" i="1" s="1"/>
  <c r="AD209" i="1" s="1"/>
  <c r="N210" i="1"/>
  <c r="S210" i="1" s="1"/>
  <c r="Z210" i="1" s="1"/>
  <c r="O210" i="1"/>
  <c r="T210" i="1" s="1"/>
  <c r="AA210" i="1" s="1"/>
  <c r="P210" i="1"/>
  <c r="Q210" i="1"/>
  <c r="V210" i="1" s="1"/>
  <c r="AC210" i="1" s="1"/>
  <c r="R210" i="1"/>
  <c r="W210" i="1" s="1"/>
  <c r="AD210" i="1" s="1"/>
  <c r="U210" i="1"/>
  <c r="AB210" i="1" s="1"/>
  <c r="N211" i="1"/>
  <c r="S211" i="1" s="1"/>
  <c r="Z211" i="1" s="1"/>
  <c r="O211" i="1"/>
  <c r="T211" i="1" s="1"/>
  <c r="AA211" i="1" s="1"/>
  <c r="P211" i="1"/>
  <c r="U211" i="1" s="1"/>
  <c r="AB211" i="1" s="1"/>
  <c r="Q211" i="1"/>
  <c r="V211" i="1" s="1"/>
  <c r="AC211" i="1" s="1"/>
  <c r="R211" i="1"/>
  <c r="W211" i="1" s="1"/>
  <c r="AD211" i="1" s="1"/>
  <c r="N213" i="1"/>
  <c r="S213" i="1" s="1"/>
  <c r="Z213" i="1" s="1"/>
  <c r="O213" i="1"/>
  <c r="T213" i="1" s="1"/>
  <c r="AA213" i="1" s="1"/>
  <c r="P213" i="1"/>
  <c r="U213" i="1" s="1"/>
  <c r="AB213" i="1" s="1"/>
  <c r="Q213" i="1"/>
  <c r="V213" i="1" s="1"/>
  <c r="AC213" i="1" s="1"/>
  <c r="R213" i="1"/>
  <c r="W213" i="1" s="1"/>
  <c r="AD213" i="1" s="1"/>
  <c r="N214" i="1"/>
  <c r="S214" i="1" s="1"/>
  <c r="Z214" i="1" s="1"/>
  <c r="O214" i="1"/>
  <c r="T214" i="1" s="1"/>
  <c r="AA214" i="1" s="1"/>
  <c r="P214" i="1"/>
  <c r="U214" i="1" s="1"/>
  <c r="AB214" i="1" s="1"/>
  <c r="Q214" i="1"/>
  <c r="V214" i="1" s="1"/>
  <c r="AC214" i="1" s="1"/>
  <c r="R214" i="1"/>
  <c r="W214" i="1" s="1"/>
  <c r="AD214" i="1" s="1"/>
  <c r="N215" i="1"/>
  <c r="S215" i="1" s="1"/>
  <c r="Z215" i="1" s="1"/>
  <c r="O215" i="1"/>
  <c r="T215" i="1" s="1"/>
  <c r="AA215" i="1" s="1"/>
  <c r="P215" i="1"/>
  <c r="Q215" i="1"/>
  <c r="V215" i="1" s="1"/>
  <c r="AC215" i="1" s="1"/>
  <c r="R215" i="1"/>
  <c r="W215" i="1" s="1"/>
  <c r="AD215" i="1" s="1"/>
  <c r="U215" i="1"/>
  <c r="AB215" i="1" s="1"/>
  <c r="N218" i="1"/>
  <c r="S218" i="1" s="1"/>
  <c r="Z218" i="1" s="1"/>
  <c r="O218" i="1"/>
  <c r="T218" i="1" s="1"/>
  <c r="AA218" i="1" s="1"/>
  <c r="P218" i="1"/>
  <c r="U218" i="1" s="1"/>
  <c r="AB218" i="1" s="1"/>
  <c r="Q218" i="1"/>
  <c r="V218" i="1" s="1"/>
  <c r="AC218" i="1" s="1"/>
  <c r="R218" i="1"/>
  <c r="W218" i="1" s="1"/>
  <c r="AD218" i="1" s="1"/>
  <c r="N219" i="1"/>
  <c r="S219" i="1" s="1"/>
  <c r="Z219" i="1" s="1"/>
  <c r="O219" i="1"/>
  <c r="T219" i="1" s="1"/>
  <c r="AA219" i="1" s="1"/>
  <c r="P219" i="1"/>
  <c r="U219" i="1" s="1"/>
  <c r="AB219" i="1" s="1"/>
  <c r="Q219" i="1"/>
  <c r="V219" i="1" s="1"/>
  <c r="AC219" i="1" s="1"/>
  <c r="R219" i="1"/>
  <c r="W219" i="1" s="1"/>
  <c r="AD219" i="1" s="1"/>
  <c r="N11" i="1"/>
  <c r="S11" i="1" s="1"/>
  <c r="Z11" i="1" s="1"/>
  <c r="O11" i="1"/>
  <c r="T11" i="1" s="1"/>
  <c r="AA11" i="1" s="1"/>
  <c r="P11" i="1"/>
  <c r="U11" i="1" s="1"/>
  <c r="AB11" i="1" s="1"/>
  <c r="Q11" i="1"/>
  <c r="V11" i="1" s="1"/>
  <c r="AC11" i="1" s="1"/>
  <c r="R11" i="1"/>
  <c r="W11" i="1" s="1"/>
  <c r="AD11" i="1" s="1"/>
  <c r="N12" i="1"/>
  <c r="S12" i="1" s="1"/>
  <c r="Z12" i="1" s="1"/>
  <c r="O12" i="1"/>
  <c r="T12" i="1" s="1"/>
  <c r="AA12" i="1" s="1"/>
  <c r="P12" i="1"/>
  <c r="U12" i="1" s="1"/>
  <c r="AB12" i="1" s="1"/>
  <c r="Q12" i="1"/>
  <c r="V12" i="1" s="1"/>
  <c r="AC12" i="1" s="1"/>
  <c r="R12" i="1"/>
  <c r="W12" i="1" s="1"/>
  <c r="AD12" i="1" s="1"/>
  <c r="N13" i="1"/>
  <c r="S13" i="1" s="1"/>
  <c r="Z13" i="1" s="1"/>
  <c r="O13" i="1"/>
  <c r="T13" i="1" s="1"/>
  <c r="AA13" i="1" s="1"/>
  <c r="P13" i="1"/>
  <c r="U13" i="1" s="1"/>
  <c r="AB13" i="1" s="1"/>
  <c r="Q13" i="1"/>
  <c r="V13" i="1" s="1"/>
  <c r="AC13" i="1" s="1"/>
  <c r="R13" i="1"/>
  <c r="W13" i="1" s="1"/>
  <c r="AD13" i="1" s="1"/>
  <c r="N14" i="1"/>
  <c r="S14" i="1" s="1"/>
  <c r="Z14" i="1" s="1"/>
  <c r="O14" i="1"/>
  <c r="T14" i="1" s="1"/>
  <c r="AA14" i="1" s="1"/>
  <c r="P14" i="1"/>
  <c r="U14" i="1" s="1"/>
  <c r="AB14" i="1" s="1"/>
  <c r="Q14" i="1"/>
  <c r="V14" i="1" s="1"/>
  <c r="AC14" i="1" s="1"/>
  <c r="R14" i="1"/>
  <c r="W14" i="1" s="1"/>
  <c r="AD14" i="1" s="1"/>
  <c r="N15" i="1"/>
  <c r="S15" i="1" s="1"/>
  <c r="Z15" i="1" s="1"/>
  <c r="O15" i="1"/>
  <c r="T15" i="1" s="1"/>
  <c r="AA15" i="1" s="1"/>
  <c r="P15" i="1"/>
  <c r="U15" i="1" s="1"/>
  <c r="AB15" i="1" s="1"/>
  <c r="Q15" i="1"/>
  <c r="V15" i="1" s="1"/>
  <c r="AC15" i="1" s="1"/>
  <c r="R15" i="1"/>
  <c r="W15" i="1" s="1"/>
  <c r="AD15" i="1" s="1"/>
  <c r="N16" i="1"/>
  <c r="S16" i="1" s="1"/>
  <c r="Z16" i="1" s="1"/>
  <c r="O16" i="1"/>
  <c r="T16" i="1" s="1"/>
  <c r="AA16" i="1" s="1"/>
  <c r="P16" i="1"/>
  <c r="U16" i="1" s="1"/>
  <c r="AB16" i="1" s="1"/>
  <c r="Q16" i="1"/>
  <c r="V16" i="1" s="1"/>
  <c r="AC16" i="1" s="1"/>
  <c r="R16" i="1"/>
  <c r="W16" i="1" s="1"/>
  <c r="AD16" i="1" s="1"/>
  <c r="N17" i="1"/>
  <c r="S17" i="1" s="1"/>
  <c r="Z17" i="1" s="1"/>
  <c r="O17" i="1"/>
  <c r="T17" i="1" s="1"/>
  <c r="AA17" i="1" s="1"/>
  <c r="P17" i="1"/>
  <c r="U17" i="1" s="1"/>
  <c r="AB17" i="1" s="1"/>
  <c r="Q17" i="1"/>
  <c r="V17" i="1" s="1"/>
  <c r="AC17" i="1" s="1"/>
  <c r="R17" i="1"/>
  <c r="W17" i="1" s="1"/>
  <c r="AD17" i="1" s="1"/>
  <c r="N18" i="1"/>
  <c r="S18" i="1" s="1"/>
  <c r="Z18" i="1" s="1"/>
  <c r="O18" i="1"/>
  <c r="T18" i="1" s="1"/>
  <c r="AA18" i="1" s="1"/>
  <c r="P18" i="1"/>
  <c r="U18" i="1" s="1"/>
  <c r="AB18" i="1" s="1"/>
  <c r="Q18" i="1"/>
  <c r="V18" i="1" s="1"/>
  <c r="AC18" i="1" s="1"/>
  <c r="R18" i="1"/>
  <c r="W18" i="1" s="1"/>
  <c r="AD18" i="1" s="1"/>
  <c r="N19" i="1"/>
  <c r="S19" i="1" s="1"/>
  <c r="Z19" i="1" s="1"/>
  <c r="O19" i="1"/>
  <c r="T19" i="1" s="1"/>
  <c r="AA19" i="1" s="1"/>
  <c r="P19" i="1"/>
  <c r="U19" i="1" s="1"/>
  <c r="AB19" i="1" s="1"/>
  <c r="Q19" i="1"/>
  <c r="V19" i="1" s="1"/>
  <c r="AC19" i="1" s="1"/>
  <c r="R19" i="1"/>
  <c r="W19" i="1" s="1"/>
  <c r="AD19" i="1" s="1"/>
  <c r="N20" i="1"/>
  <c r="S20" i="1" s="1"/>
  <c r="Z20" i="1" s="1"/>
  <c r="O20" i="1"/>
  <c r="T20" i="1" s="1"/>
  <c r="AA20" i="1" s="1"/>
  <c r="P20" i="1"/>
  <c r="U20" i="1" s="1"/>
  <c r="AB20" i="1" s="1"/>
  <c r="Q20" i="1"/>
  <c r="V20" i="1" s="1"/>
  <c r="AC20" i="1" s="1"/>
  <c r="R20" i="1"/>
  <c r="W20" i="1" s="1"/>
  <c r="AD20" i="1" s="1"/>
  <c r="N21" i="1"/>
  <c r="S21" i="1" s="1"/>
  <c r="Z21" i="1" s="1"/>
  <c r="O21" i="1"/>
  <c r="T21" i="1" s="1"/>
  <c r="AA21" i="1" s="1"/>
  <c r="P21" i="1"/>
  <c r="U21" i="1" s="1"/>
  <c r="AB21" i="1" s="1"/>
  <c r="Q21" i="1"/>
  <c r="V21" i="1" s="1"/>
  <c r="AC21" i="1" s="1"/>
  <c r="R21" i="1"/>
  <c r="W21" i="1" s="1"/>
  <c r="AD21" i="1" s="1"/>
  <c r="N22" i="1"/>
  <c r="S22" i="1" s="1"/>
  <c r="Z22" i="1" s="1"/>
  <c r="O22" i="1"/>
  <c r="T22" i="1" s="1"/>
  <c r="AA22" i="1" s="1"/>
  <c r="P22" i="1"/>
  <c r="U22" i="1" s="1"/>
  <c r="AB22" i="1" s="1"/>
  <c r="Q22" i="1"/>
  <c r="V22" i="1" s="1"/>
  <c r="AC22" i="1" s="1"/>
  <c r="R22" i="1"/>
  <c r="W22" i="1" s="1"/>
  <c r="AD22" i="1" s="1"/>
  <c r="N23" i="1"/>
  <c r="S23" i="1" s="1"/>
  <c r="Z23" i="1" s="1"/>
  <c r="O23" i="1"/>
  <c r="T23" i="1" s="1"/>
  <c r="AA23" i="1" s="1"/>
  <c r="P23" i="1"/>
  <c r="U23" i="1" s="1"/>
  <c r="AB23" i="1" s="1"/>
  <c r="Q23" i="1"/>
  <c r="V23" i="1" s="1"/>
  <c r="AC23" i="1" s="1"/>
  <c r="R23" i="1"/>
  <c r="W23" i="1" s="1"/>
  <c r="AD23" i="1" s="1"/>
  <c r="N24" i="1"/>
  <c r="S24" i="1" s="1"/>
  <c r="Z24" i="1" s="1"/>
  <c r="O24" i="1"/>
  <c r="T24" i="1" s="1"/>
  <c r="AA24" i="1" s="1"/>
  <c r="P24" i="1"/>
  <c r="U24" i="1" s="1"/>
  <c r="AB24" i="1" s="1"/>
  <c r="Q24" i="1"/>
  <c r="V24" i="1" s="1"/>
  <c r="AC24" i="1" s="1"/>
  <c r="R24" i="1"/>
  <c r="W24" i="1" s="1"/>
  <c r="AD24" i="1" s="1"/>
  <c r="N25" i="1"/>
  <c r="S25" i="1" s="1"/>
  <c r="Z25" i="1" s="1"/>
  <c r="O25" i="1"/>
  <c r="T25" i="1" s="1"/>
  <c r="AA25" i="1" s="1"/>
  <c r="P25" i="1"/>
  <c r="U25" i="1" s="1"/>
  <c r="AB25" i="1" s="1"/>
  <c r="Q25" i="1"/>
  <c r="V25" i="1" s="1"/>
  <c r="AC25" i="1" s="1"/>
  <c r="R25" i="1"/>
  <c r="W25" i="1" s="1"/>
  <c r="AD25" i="1" s="1"/>
  <c r="N34" i="1"/>
  <c r="O34" i="1"/>
  <c r="P34" i="1"/>
  <c r="Q34" i="1"/>
  <c r="R34" i="1"/>
  <c r="N35" i="1"/>
  <c r="S35" i="1" s="1"/>
  <c r="Z35" i="1" s="1"/>
  <c r="O35" i="1"/>
  <c r="T35" i="1" s="1"/>
  <c r="AA35" i="1" s="1"/>
  <c r="P35" i="1"/>
  <c r="U35" i="1" s="1"/>
  <c r="AB35" i="1" s="1"/>
  <c r="Q35" i="1"/>
  <c r="V35" i="1" s="1"/>
  <c r="AC35" i="1" s="1"/>
  <c r="R35" i="1"/>
  <c r="W35" i="1" s="1"/>
  <c r="AD35" i="1" s="1"/>
  <c r="N36" i="1"/>
  <c r="S36" i="1" s="1"/>
  <c r="Z36" i="1" s="1"/>
  <c r="O36" i="1"/>
  <c r="T36" i="1" s="1"/>
  <c r="AA36" i="1" s="1"/>
  <c r="P36" i="1"/>
  <c r="U36" i="1" s="1"/>
  <c r="AB36" i="1" s="1"/>
  <c r="Q36" i="1"/>
  <c r="V36" i="1" s="1"/>
  <c r="AC36" i="1" s="1"/>
  <c r="R36" i="1"/>
  <c r="W36" i="1" s="1"/>
  <c r="AD36" i="1" s="1"/>
  <c r="N37" i="1"/>
  <c r="S37" i="1" s="1"/>
  <c r="Z37" i="1" s="1"/>
  <c r="O37" i="1"/>
  <c r="T37" i="1" s="1"/>
  <c r="AA37" i="1" s="1"/>
  <c r="P37" i="1"/>
  <c r="U37" i="1" s="1"/>
  <c r="AB37" i="1" s="1"/>
  <c r="Q37" i="1"/>
  <c r="V37" i="1" s="1"/>
  <c r="AC37" i="1" s="1"/>
  <c r="R37" i="1"/>
  <c r="W37" i="1" s="1"/>
  <c r="AD37" i="1" s="1"/>
  <c r="N38" i="1"/>
  <c r="S38" i="1" s="1"/>
  <c r="Z38" i="1" s="1"/>
  <c r="O38" i="1"/>
  <c r="T38" i="1" s="1"/>
  <c r="AA38" i="1" s="1"/>
  <c r="P38" i="1"/>
  <c r="U38" i="1" s="1"/>
  <c r="AB38" i="1" s="1"/>
  <c r="Q38" i="1"/>
  <c r="V38" i="1" s="1"/>
  <c r="AC38" i="1" s="1"/>
  <c r="R38" i="1"/>
  <c r="W38" i="1" s="1"/>
  <c r="AD38" i="1" s="1"/>
  <c r="N39" i="1"/>
  <c r="S39" i="1" s="1"/>
  <c r="Z39" i="1" s="1"/>
  <c r="O39" i="1"/>
  <c r="T39" i="1" s="1"/>
  <c r="AA39" i="1" s="1"/>
  <c r="P39" i="1"/>
  <c r="U39" i="1" s="1"/>
  <c r="AB39" i="1" s="1"/>
  <c r="Q39" i="1"/>
  <c r="V39" i="1" s="1"/>
  <c r="AC39" i="1" s="1"/>
  <c r="R39" i="1"/>
  <c r="W39" i="1" s="1"/>
  <c r="AD39" i="1" s="1"/>
  <c r="N40" i="1"/>
  <c r="S40" i="1" s="1"/>
  <c r="Z40" i="1" s="1"/>
  <c r="O40" i="1"/>
  <c r="T40" i="1" s="1"/>
  <c r="AA40" i="1" s="1"/>
  <c r="P40" i="1"/>
  <c r="U40" i="1" s="1"/>
  <c r="AB40" i="1" s="1"/>
  <c r="Q40" i="1"/>
  <c r="V40" i="1" s="1"/>
  <c r="AC40" i="1" s="1"/>
  <c r="R40" i="1"/>
  <c r="W40" i="1" s="1"/>
  <c r="AD40" i="1" s="1"/>
  <c r="N42" i="1"/>
  <c r="S42" i="1" s="1"/>
  <c r="Z42" i="1" s="1"/>
  <c r="O42" i="1"/>
  <c r="T42" i="1" s="1"/>
  <c r="AA42" i="1" s="1"/>
  <c r="P42" i="1"/>
  <c r="U42" i="1" s="1"/>
  <c r="AB42" i="1" s="1"/>
  <c r="Q42" i="1"/>
  <c r="V42" i="1" s="1"/>
  <c r="AC42" i="1" s="1"/>
  <c r="R42" i="1"/>
  <c r="W42" i="1" s="1"/>
  <c r="AD42" i="1" s="1"/>
  <c r="N43" i="1"/>
  <c r="S43" i="1" s="1"/>
  <c r="Z43" i="1" s="1"/>
  <c r="O43" i="1"/>
  <c r="T43" i="1" s="1"/>
  <c r="AA43" i="1" s="1"/>
  <c r="P43" i="1"/>
  <c r="U43" i="1" s="1"/>
  <c r="AB43" i="1" s="1"/>
  <c r="Q43" i="1"/>
  <c r="V43" i="1" s="1"/>
  <c r="AC43" i="1" s="1"/>
  <c r="R43" i="1"/>
  <c r="W43" i="1" s="1"/>
  <c r="AD43" i="1" s="1"/>
  <c r="N44" i="1"/>
  <c r="S44" i="1" s="1"/>
  <c r="Z44" i="1" s="1"/>
  <c r="O44" i="1"/>
  <c r="T44" i="1" s="1"/>
  <c r="AA44" i="1" s="1"/>
  <c r="P44" i="1"/>
  <c r="U44" i="1" s="1"/>
  <c r="AB44" i="1" s="1"/>
  <c r="Q44" i="1"/>
  <c r="V44" i="1" s="1"/>
  <c r="AC44" i="1" s="1"/>
  <c r="R44" i="1"/>
  <c r="W44" i="1" s="1"/>
  <c r="AD44" i="1" s="1"/>
  <c r="N45" i="1"/>
  <c r="S45" i="1" s="1"/>
  <c r="Z45" i="1" s="1"/>
  <c r="O45" i="1"/>
  <c r="T45" i="1" s="1"/>
  <c r="AA45" i="1" s="1"/>
  <c r="P45" i="1"/>
  <c r="U45" i="1" s="1"/>
  <c r="AB45" i="1" s="1"/>
  <c r="Q45" i="1"/>
  <c r="V45" i="1" s="1"/>
  <c r="AC45" i="1" s="1"/>
  <c r="R45" i="1"/>
  <c r="W45" i="1" s="1"/>
  <c r="AD45" i="1" s="1"/>
  <c r="N46" i="1"/>
  <c r="S46" i="1" s="1"/>
  <c r="Z46" i="1" s="1"/>
  <c r="O46" i="1"/>
  <c r="T46" i="1" s="1"/>
  <c r="AA46" i="1" s="1"/>
  <c r="P46" i="1"/>
  <c r="U46" i="1" s="1"/>
  <c r="AB46" i="1" s="1"/>
  <c r="Q46" i="1"/>
  <c r="V46" i="1" s="1"/>
  <c r="AC46" i="1" s="1"/>
  <c r="R46" i="1"/>
  <c r="W46" i="1" s="1"/>
  <c r="AD46" i="1" s="1"/>
  <c r="N47" i="1"/>
  <c r="S47" i="1" s="1"/>
  <c r="Z47" i="1" s="1"/>
  <c r="O47" i="1"/>
  <c r="T47" i="1" s="1"/>
  <c r="AA47" i="1" s="1"/>
  <c r="P47" i="1"/>
  <c r="U47" i="1" s="1"/>
  <c r="AB47" i="1" s="1"/>
  <c r="Q47" i="1"/>
  <c r="V47" i="1" s="1"/>
  <c r="AC47" i="1" s="1"/>
  <c r="R47" i="1"/>
  <c r="W47" i="1" s="1"/>
  <c r="AD47" i="1" s="1"/>
  <c r="N48" i="1"/>
  <c r="S48" i="1" s="1"/>
  <c r="Z48" i="1" s="1"/>
  <c r="O48" i="1"/>
  <c r="T48" i="1" s="1"/>
  <c r="AA48" i="1" s="1"/>
  <c r="P48" i="1"/>
  <c r="U48" i="1" s="1"/>
  <c r="AB48" i="1" s="1"/>
  <c r="Q48" i="1"/>
  <c r="V48" i="1" s="1"/>
  <c r="AC48" i="1" s="1"/>
  <c r="R48" i="1"/>
  <c r="W48" i="1" s="1"/>
  <c r="AD48" i="1" s="1"/>
  <c r="N49" i="1"/>
  <c r="S49" i="1" s="1"/>
  <c r="Z49" i="1" s="1"/>
  <c r="O49" i="1"/>
  <c r="T49" i="1" s="1"/>
  <c r="AA49" i="1" s="1"/>
  <c r="P49" i="1"/>
  <c r="U49" i="1" s="1"/>
  <c r="AB49" i="1" s="1"/>
  <c r="Q49" i="1"/>
  <c r="V49" i="1" s="1"/>
  <c r="AC49" i="1" s="1"/>
  <c r="R49" i="1"/>
  <c r="W49" i="1" s="1"/>
  <c r="AD49" i="1" s="1"/>
  <c r="N58" i="1"/>
  <c r="O58" i="1"/>
  <c r="P58" i="1"/>
  <c r="Q58" i="1"/>
  <c r="R58" i="1"/>
  <c r="N60" i="1"/>
  <c r="S60" i="1" s="1"/>
  <c r="Z60" i="1" s="1"/>
  <c r="O60" i="1"/>
  <c r="T60" i="1" s="1"/>
  <c r="AA60" i="1" s="1"/>
  <c r="P60" i="1"/>
  <c r="U60" i="1" s="1"/>
  <c r="AB60" i="1" s="1"/>
  <c r="Q60" i="1"/>
  <c r="V60" i="1" s="1"/>
  <c r="AC60" i="1" s="1"/>
  <c r="R60" i="1"/>
  <c r="W60" i="1" s="1"/>
  <c r="AD60" i="1" s="1"/>
  <c r="N61" i="1"/>
  <c r="S61" i="1" s="1"/>
  <c r="Z61" i="1" s="1"/>
  <c r="O61" i="1"/>
  <c r="T61" i="1" s="1"/>
  <c r="AA61" i="1" s="1"/>
  <c r="P61" i="1"/>
  <c r="U61" i="1" s="1"/>
  <c r="AB61" i="1" s="1"/>
  <c r="Q61" i="1"/>
  <c r="V61" i="1" s="1"/>
  <c r="AC61" i="1" s="1"/>
  <c r="R61" i="1"/>
  <c r="W61" i="1" s="1"/>
  <c r="AD61" i="1" s="1"/>
  <c r="N62" i="1"/>
  <c r="S62" i="1" s="1"/>
  <c r="Z62" i="1" s="1"/>
  <c r="O62" i="1"/>
  <c r="T62" i="1" s="1"/>
  <c r="AA62" i="1" s="1"/>
  <c r="P62" i="1"/>
  <c r="U62" i="1" s="1"/>
  <c r="AB62" i="1" s="1"/>
  <c r="Q62" i="1"/>
  <c r="V62" i="1" s="1"/>
  <c r="AC62" i="1" s="1"/>
  <c r="R62" i="1"/>
  <c r="W62" i="1" s="1"/>
  <c r="AD62" i="1" s="1"/>
  <c r="N63" i="1"/>
  <c r="S63" i="1" s="1"/>
  <c r="Z63" i="1" s="1"/>
  <c r="O63" i="1"/>
  <c r="T63" i="1" s="1"/>
  <c r="AA63" i="1" s="1"/>
  <c r="P63" i="1"/>
  <c r="U63" i="1" s="1"/>
  <c r="AB63" i="1" s="1"/>
  <c r="Q63" i="1"/>
  <c r="V63" i="1" s="1"/>
  <c r="AC63" i="1" s="1"/>
  <c r="R63" i="1"/>
  <c r="W63" i="1" s="1"/>
  <c r="AD63" i="1" s="1"/>
  <c r="N64" i="1"/>
  <c r="S64" i="1" s="1"/>
  <c r="Z64" i="1" s="1"/>
  <c r="O64" i="1"/>
  <c r="T64" i="1" s="1"/>
  <c r="AA64" i="1" s="1"/>
  <c r="P64" i="1"/>
  <c r="U64" i="1" s="1"/>
  <c r="AB64" i="1" s="1"/>
  <c r="Q64" i="1"/>
  <c r="V64" i="1" s="1"/>
  <c r="AC64" i="1" s="1"/>
  <c r="R64" i="1"/>
  <c r="W64" i="1" s="1"/>
  <c r="AD64" i="1" s="1"/>
  <c r="N65" i="1"/>
  <c r="S65" i="1" s="1"/>
  <c r="Z65" i="1" s="1"/>
  <c r="O65" i="1"/>
  <c r="T65" i="1" s="1"/>
  <c r="AA65" i="1" s="1"/>
  <c r="P65" i="1"/>
  <c r="U65" i="1" s="1"/>
  <c r="AB65" i="1" s="1"/>
  <c r="Q65" i="1"/>
  <c r="V65" i="1" s="1"/>
  <c r="AC65" i="1" s="1"/>
  <c r="R65" i="1"/>
  <c r="W65" i="1" s="1"/>
  <c r="AD65" i="1" s="1"/>
  <c r="N66" i="1"/>
  <c r="S66" i="1" s="1"/>
  <c r="Z66" i="1" s="1"/>
  <c r="O66" i="1"/>
  <c r="T66" i="1" s="1"/>
  <c r="AA66" i="1" s="1"/>
  <c r="P66" i="1"/>
  <c r="U66" i="1" s="1"/>
  <c r="AB66" i="1" s="1"/>
  <c r="Q66" i="1"/>
  <c r="V66" i="1" s="1"/>
  <c r="AC66" i="1" s="1"/>
  <c r="R66" i="1"/>
  <c r="W66" i="1" s="1"/>
  <c r="AD66" i="1" s="1"/>
  <c r="N67" i="1"/>
  <c r="S67" i="1" s="1"/>
  <c r="Z67" i="1" s="1"/>
  <c r="O67" i="1"/>
  <c r="T67" i="1" s="1"/>
  <c r="AA67" i="1" s="1"/>
  <c r="P67" i="1"/>
  <c r="U67" i="1" s="1"/>
  <c r="AB67" i="1" s="1"/>
  <c r="Q67" i="1"/>
  <c r="V67" i="1" s="1"/>
  <c r="AC67" i="1" s="1"/>
  <c r="R67" i="1"/>
  <c r="W67" i="1" s="1"/>
  <c r="AD67" i="1" s="1"/>
  <c r="N68" i="1"/>
  <c r="S68" i="1" s="1"/>
  <c r="Z68" i="1" s="1"/>
  <c r="O68" i="1"/>
  <c r="T68" i="1" s="1"/>
  <c r="AA68" i="1" s="1"/>
  <c r="P68" i="1"/>
  <c r="U68" i="1" s="1"/>
  <c r="AB68" i="1" s="1"/>
  <c r="Q68" i="1"/>
  <c r="V68" i="1" s="1"/>
  <c r="AC68" i="1" s="1"/>
  <c r="R68" i="1"/>
  <c r="W68" i="1" s="1"/>
  <c r="AD68" i="1" s="1"/>
  <c r="N69" i="1"/>
  <c r="S69" i="1" s="1"/>
  <c r="Z69" i="1" s="1"/>
  <c r="O69" i="1"/>
  <c r="T69" i="1" s="1"/>
  <c r="AA69" i="1" s="1"/>
  <c r="P69" i="1"/>
  <c r="U69" i="1" s="1"/>
  <c r="AB69" i="1" s="1"/>
  <c r="Q69" i="1"/>
  <c r="V69" i="1" s="1"/>
  <c r="AC69" i="1" s="1"/>
  <c r="R69" i="1"/>
  <c r="W69" i="1" s="1"/>
  <c r="AD69" i="1" s="1"/>
  <c r="N70" i="1"/>
  <c r="S70" i="1" s="1"/>
  <c r="Z70" i="1" s="1"/>
  <c r="O70" i="1"/>
  <c r="T70" i="1" s="1"/>
  <c r="AA70" i="1" s="1"/>
  <c r="P70" i="1"/>
  <c r="U70" i="1" s="1"/>
  <c r="AB70" i="1" s="1"/>
  <c r="Q70" i="1"/>
  <c r="V70" i="1" s="1"/>
  <c r="AC70" i="1" s="1"/>
  <c r="R70" i="1"/>
  <c r="W70" i="1" s="1"/>
  <c r="AD70" i="1" s="1"/>
  <c r="N71" i="1"/>
  <c r="S71" i="1" s="1"/>
  <c r="Z71" i="1" s="1"/>
  <c r="O71" i="1"/>
  <c r="T71" i="1" s="1"/>
  <c r="AA71" i="1" s="1"/>
  <c r="P71" i="1"/>
  <c r="U71" i="1" s="1"/>
  <c r="AB71" i="1" s="1"/>
  <c r="Q71" i="1"/>
  <c r="V71" i="1" s="1"/>
  <c r="AC71" i="1" s="1"/>
  <c r="R71" i="1"/>
  <c r="W71" i="1" s="1"/>
  <c r="AD71" i="1" s="1"/>
  <c r="N72" i="1"/>
  <c r="S72" i="1" s="1"/>
  <c r="Z72" i="1" s="1"/>
  <c r="O72" i="1"/>
  <c r="T72" i="1" s="1"/>
  <c r="AA72" i="1" s="1"/>
  <c r="P72" i="1"/>
  <c r="U72" i="1" s="1"/>
  <c r="AB72" i="1" s="1"/>
  <c r="Q72" i="1"/>
  <c r="V72" i="1" s="1"/>
  <c r="AC72" i="1" s="1"/>
  <c r="R72" i="1"/>
  <c r="W72" i="1" s="1"/>
  <c r="AD72" i="1" s="1"/>
  <c r="N73" i="1"/>
  <c r="S73" i="1" s="1"/>
  <c r="Z73" i="1" s="1"/>
  <c r="O73" i="1"/>
  <c r="T73" i="1" s="1"/>
  <c r="AA73" i="1" s="1"/>
  <c r="P73" i="1"/>
  <c r="U73" i="1" s="1"/>
  <c r="AB73" i="1" s="1"/>
  <c r="Q73" i="1"/>
  <c r="V73" i="1" s="1"/>
  <c r="AC73" i="1" s="1"/>
  <c r="R73" i="1"/>
  <c r="W73" i="1" s="1"/>
  <c r="AD73" i="1" s="1"/>
  <c r="N83" i="1"/>
  <c r="O83" i="1"/>
  <c r="P83" i="1"/>
  <c r="Q83" i="1"/>
  <c r="R83" i="1"/>
  <c r="N84" i="1"/>
  <c r="S84" i="1" s="1"/>
  <c r="Z84" i="1" s="1"/>
  <c r="O84" i="1"/>
  <c r="T84" i="1" s="1"/>
  <c r="AA84" i="1" s="1"/>
  <c r="P84" i="1"/>
  <c r="U84" i="1" s="1"/>
  <c r="AB84" i="1" s="1"/>
  <c r="Q84" i="1"/>
  <c r="V84" i="1" s="1"/>
  <c r="AC84" i="1" s="1"/>
  <c r="R84" i="1"/>
  <c r="W84" i="1" s="1"/>
  <c r="AD84" i="1" s="1"/>
  <c r="N85" i="1"/>
  <c r="S85" i="1" s="1"/>
  <c r="Z85" i="1" s="1"/>
  <c r="O85" i="1"/>
  <c r="T85" i="1" s="1"/>
  <c r="AA85" i="1" s="1"/>
  <c r="P85" i="1"/>
  <c r="U85" i="1" s="1"/>
  <c r="AB85" i="1" s="1"/>
  <c r="Q85" i="1"/>
  <c r="V85" i="1" s="1"/>
  <c r="AC85" i="1" s="1"/>
  <c r="R85" i="1"/>
  <c r="W85" i="1" s="1"/>
  <c r="AD85" i="1" s="1"/>
  <c r="N86" i="1"/>
  <c r="S86" i="1" s="1"/>
  <c r="Z86" i="1" s="1"/>
  <c r="O86" i="1"/>
  <c r="T86" i="1" s="1"/>
  <c r="AA86" i="1" s="1"/>
  <c r="P86" i="1"/>
  <c r="U86" i="1" s="1"/>
  <c r="AB86" i="1" s="1"/>
  <c r="Q86" i="1"/>
  <c r="V86" i="1" s="1"/>
  <c r="AC86" i="1" s="1"/>
  <c r="R86" i="1"/>
  <c r="W86" i="1" s="1"/>
  <c r="AD86" i="1" s="1"/>
  <c r="N87" i="1"/>
  <c r="S87" i="1" s="1"/>
  <c r="Z87" i="1" s="1"/>
  <c r="O87" i="1"/>
  <c r="T87" i="1" s="1"/>
  <c r="AA87" i="1" s="1"/>
  <c r="P87" i="1"/>
  <c r="U87" i="1" s="1"/>
  <c r="AB87" i="1" s="1"/>
  <c r="Q87" i="1"/>
  <c r="V87" i="1" s="1"/>
  <c r="AC87" i="1" s="1"/>
  <c r="R87" i="1"/>
  <c r="W87" i="1" s="1"/>
  <c r="AD87" i="1" s="1"/>
  <c r="N88" i="1"/>
  <c r="S88" i="1" s="1"/>
  <c r="Z88" i="1" s="1"/>
  <c r="O88" i="1"/>
  <c r="T88" i="1" s="1"/>
  <c r="AA88" i="1" s="1"/>
  <c r="P88" i="1"/>
  <c r="U88" i="1" s="1"/>
  <c r="AB88" i="1" s="1"/>
  <c r="Q88" i="1"/>
  <c r="V88" i="1" s="1"/>
  <c r="AC88" i="1" s="1"/>
  <c r="R88" i="1"/>
  <c r="W88" i="1" s="1"/>
  <c r="AD88" i="1" s="1"/>
  <c r="N89" i="1"/>
  <c r="S89" i="1" s="1"/>
  <c r="Z89" i="1" s="1"/>
  <c r="O89" i="1"/>
  <c r="T89" i="1" s="1"/>
  <c r="AA89" i="1" s="1"/>
  <c r="P89" i="1"/>
  <c r="U89" i="1" s="1"/>
  <c r="AB89" i="1" s="1"/>
  <c r="Q89" i="1"/>
  <c r="V89" i="1" s="1"/>
  <c r="AC89" i="1" s="1"/>
  <c r="R89" i="1"/>
  <c r="W89" i="1" s="1"/>
  <c r="AD89" i="1" s="1"/>
  <c r="N91" i="1"/>
  <c r="S91" i="1" s="1"/>
  <c r="Z91" i="1" s="1"/>
  <c r="O91" i="1"/>
  <c r="T91" i="1" s="1"/>
  <c r="AA91" i="1" s="1"/>
  <c r="P91" i="1"/>
  <c r="U91" i="1" s="1"/>
  <c r="AB91" i="1" s="1"/>
  <c r="Q91" i="1"/>
  <c r="V91" i="1" s="1"/>
  <c r="AC91" i="1" s="1"/>
  <c r="R91" i="1"/>
  <c r="W91" i="1" s="1"/>
  <c r="AD91" i="1" s="1"/>
  <c r="N92" i="1"/>
  <c r="S92" i="1" s="1"/>
  <c r="Z92" i="1" s="1"/>
  <c r="O92" i="1"/>
  <c r="T92" i="1" s="1"/>
  <c r="AA92" i="1" s="1"/>
  <c r="P92" i="1"/>
  <c r="U92" i="1" s="1"/>
  <c r="AB92" i="1" s="1"/>
  <c r="Q92" i="1"/>
  <c r="V92" i="1" s="1"/>
  <c r="AC92" i="1" s="1"/>
  <c r="R92" i="1"/>
  <c r="W92" i="1" s="1"/>
  <c r="AD92" i="1" s="1"/>
  <c r="N93" i="1"/>
  <c r="S93" i="1" s="1"/>
  <c r="Z93" i="1" s="1"/>
  <c r="O93" i="1"/>
  <c r="T93" i="1" s="1"/>
  <c r="AA93" i="1" s="1"/>
  <c r="P93" i="1"/>
  <c r="U93" i="1" s="1"/>
  <c r="AB93" i="1" s="1"/>
  <c r="Q93" i="1"/>
  <c r="V93" i="1" s="1"/>
  <c r="AC93" i="1" s="1"/>
  <c r="R93" i="1"/>
  <c r="W93" i="1" s="1"/>
  <c r="AD93" i="1" s="1"/>
  <c r="N95" i="1"/>
  <c r="S95" i="1" s="1"/>
  <c r="Z95" i="1" s="1"/>
  <c r="O95" i="1"/>
  <c r="T95" i="1" s="1"/>
  <c r="AA95" i="1" s="1"/>
  <c r="P95" i="1"/>
  <c r="U95" i="1" s="1"/>
  <c r="AB95" i="1" s="1"/>
  <c r="Q95" i="1"/>
  <c r="V95" i="1" s="1"/>
  <c r="AC95" i="1" s="1"/>
  <c r="R95" i="1"/>
  <c r="W95" i="1" s="1"/>
  <c r="AD95" i="1" s="1"/>
  <c r="N96" i="1"/>
  <c r="S96" i="1" s="1"/>
  <c r="Z96" i="1" s="1"/>
  <c r="O96" i="1"/>
  <c r="T96" i="1" s="1"/>
  <c r="AA96" i="1" s="1"/>
  <c r="P96" i="1"/>
  <c r="U96" i="1" s="1"/>
  <c r="AB96" i="1" s="1"/>
  <c r="Q96" i="1"/>
  <c r="V96" i="1" s="1"/>
  <c r="AC96" i="1" s="1"/>
  <c r="R96" i="1"/>
  <c r="W96" i="1" s="1"/>
  <c r="AD96" i="1" s="1"/>
  <c r="N97" i="1"/>
  <c r="S97" i="1" s="1"/>
  <c r="Z97" i="1" s="1"/>
  <c r="O97" i="1"/>
  <c r="T97" i="1" s="1"/>
  <c r="AA97" i="1" s="1"/>
  <c r="P97" i="1"/>
  <c r="U97" i="1" s="1"/>
  <c r="AB97" i="1" s="1"/>
  <c r="Q97" i="1"/>
  <c r="V97" i="1" s="1"/>
  <c r="AC97" i="1" s="1"/>
  <c r="R97" i="1"/>
  <c r="W97" i="1" s="1"/>
  <c r="AD97" i="1" s="1"/>
  <c r="N108" i="1"/>
  <c r="O108" i="1"/>
  <c r="P108" i="1"/>
  <c r="Q108" i="1"/>
  <c r="R108" i="1"/>
  <c r="N109" i="1"/>
  <c r="S109" i="1" s="1"/>
  <c r="Z109" i="1" s="1"/>
  <c r="O109" i="1"/>
  <c r="T109" i="1" s="1"/>
  <c r="AA109" i="1" s="1"/>
  <c r="P109" i="1"/>
  <c r="U109" i="1" s="1"/>
  <c r="AB109" i="1" s="1"/>
  <c r="Q109" i="1"/>
  <c r="V109" i="1" s="1"/>
  <c r="AC109" i="1" s="1"/>
  <c r="R109" i="1"/>
  <c r="W109" i="1" s="1"/>
  <c r="AD109" i="1" s="1"/>
  <c r="N110" i="1"/>
  <c r="S110" i="1" s="1"/>
  <c r="Z110" i="1" s="1"/>
  <c r="O110" i="1"/>
  <c r="T110" i="1" s="1"/>
  <c r="AA110" i="1" s="1"/>
  <c r="P110" i="1"/>
  <c r="U110" i="1" s="1"/>
  <c r="AB110" i="1" s="1"/>
  <c r="Q110" i="1"/>
  <c r="V110" i="1" s="1"/>
  <c r="AC110" i="1" s="1"/>
  <c r="R110" i="1"/>
  <c r="W110" i="1" s="1"/>
  <c r="AD110" i="1" s="1"/>
  <c r="N111" i="1"/>
  <c r="S111" i="1" s="1"/>
  <c r="Z111" i="1" s="1"/>
  <c r="O111" i="1"/>
  <c r="T111" i="1" s="1"/>
  <c r="AA111" i="1" s="1"/>
  <c r="P111" i="1"/>
  <c r="U111" i="1" s="1"/>
  <c r="AB111" i="1" s="1"/>
  <c r="Q111" i="1"/>
  <c r="V111" i="1" s="1"/>
  <c r="AC111" i="1" s="1"/>
  <c r="R111" i="1"/>
  <c r="W111" i="1" s="1"/>
  <c r="AD111" i="1" s="1"/>
  <c r="N112" i="1"/>
  <c r="S112" i="1" s="1"/>
  <c r="Z112" i="1" s="1"/>
  <c r="O112" i="1"/>
  <c r="T112" i="1" s="1"/>
  <c r="AA112" i="1" s="1"/>
  <c r="P112" i="1"/>
  <c r="U112" i="1" s="1"/>
  <c r="AB112" i="1" s="1"/>
  <c r="Q112" i="1"/>
  <c r="V112" i="1" s="1"/>
  <c r="AC112" i="1" s="1"/>
  <c r="R112" i="1"/>
  <c r="W112" i="1" s="1"/>
  <c r="AD112" i="1" s="1"/>
  <c r="N113" i="1"/>
  <c r="S113" i="1" s="1"/>
  <c r="Z113" i="1" s="1"/>
  <c r="O113" i="1"/>
  <c r="T113" i="1" s="1"/>
  <c r="AA113" i="1" s="1"/>
  <c r="P113" i="1"/>
  <c r="U113" i="1" s="1"/>
  <c r="AB113" i="1" s="1"/>
  <c r="Q113" i="1"/>
  <c r="V113" i="1" s="1"/>
  <c r="AC113" i="1" s="1"/>
  <c r="R113" i="1"/>
  <c r="W113" i="1" s="1"/>
  <c r="AD113" i="1" s="1"/>
  <c r="N114" i="1"/>
  <c r="S114" i="1" s="1"/>
  <c r="Z114" i="1" s="1"/>
  <c r="O114" i="1"/>
  <c r="T114" i="1" s="1"/>
  <c r="AA114" i="1" s="1"/>
  <c r="P114" i="1"/>
  <c r="U114" i="1" s="1"/>
  <c r="AB114" i="1" s="1"/>
  <c r="Q114" i="1"/>
  <c r="V114" i="1" s="1"/>
  <c r="AC114" i="1" s="1"/>
  <c r="R114" i="1"/>
  <c r="W114" i="1" s="1"/>
  <c r="AD114" i="1" s="1"/>
  <c r="N115" i="1"/>
  <c r="S115" i="1" s="1"/>
  <c r="Z115" i="1" s="1"/>
  <c r="O115" i="1"/>
  <c r="T115" i="1" s="1"/>
  <c r="AA115" i="1" s="1"/>
  <c r="P115" i="1"/>
  <c r="U115" i="1" s="1"/>
  <c r="AB115" i="1" s="1"/>
  <c r="Q115" i="1"/>
  <c r="V115" i="1" s="1"/>
  <c r="AC115" i="1" s="1"/>
  <c r="R115" i="1"/>
  <c r="W115" i="1" s="1"/>
  <c r="AD115" i="1" s="1"/>
  <c r="N116" i="1"/>
  <c r="S116" i="1" s="1"/>
  <c r="Z116" i="1" s="1"/>
  <c r="O116" i="1"/>
  <c r="T116" i="1" s="1"/>
  <c r="AA116" i="1" s="1"/>
  <c r="P116" i="1"/>
  <c r="U116" i="1" s="1"/>
  <c r="AB116" i="1" s="1"/>
  <c r="Q116" i="1"/>
  <c r="V116" i="1" s="1"/>
  <c r="AC116" i="1" s="1"/>
  <c r="R116" i="1"/>
  <c r="W116" i="1" s="1"/>
  <c r="AD116" i="1" s="1"/>
  <c r="N117" i="1"/>
  <c r="S117" i="1" s="1"/>
  <c r="Z117" i="1" s="1"/>
  <c r="O117" i="1"/>
  <c r="T117" i="1" s="1"/>
  <c r="AA117" i="1" s="1"/>
  <c r="P117" i="1"/>
  <c r="U117" i="1" s="1"/>
  <c r="AB117" i="1" s="1"/>
  <c r="Q117" i="1"/>
  <c r="V117" i="1" s="1"/>
  <c r="AC117" i="1" s="1"/>
  <c r="R117" i="1"/>
  <c r="W117" i="1" s="1"/>
  <c r="AD117" i="1" s="1"/>
  <c r="N118" i="1"/>
  <c r="S118" i="1" s="1"/>
  <c r="Z118" i="1" s="1"/>
  <c r="O118" i="1"/>
  <c r="T118" i="1" s="1"/>
  <c r="AA118" i="1" s="1"/>
  <c r="P118" i="1"/>
  <c r="U118" i="1" s="1"/>
  <c r="AB118" i="1" s="1"/>
  <c r="Q118" i="1"/>
  <c r="V118" i="1" s="1"/>
  <c r="AC118" i="1" s="1"/>
  <c r="R118" i="1"/>
  <c r="W118" i="1" s="1"/>
  <c r="AD118" i="1" s="1"/>
  <c r="N119" i="1"/>
  <c r="S119" i="1" s="1"/>
  <c r="Z119" i="1" s="1"/>
  <c r="O119" i="1"/>
  <c r="T119" i="1" s="1"/>
  <c r="AA119" i="1" s="1"/>
  <c r="P119" i="1"/>
  <c r="U119" i="1" s="1"/>
  <c r="AB119" i="1" s="1"/>
  <c r="Q119" i="1"/>
  <c r="V119" i="1" s="1"/>
  <c r="AC119" i="1" s="1"/>
  <c r="R119" i="1"/>
  <c r="W119" i="1" s="1"/>
  <c r="AD119" i="1" s="1"/>
  <c r="N120" i="1"/>
  <c r="S120" i="1" s="1"/>
  <c r="Z120" i="1" s="1"/>
  <c r="O120" i="1"/>
  <c r="T120" i="1" s="1"/>
  <c r="AA120" i="1" s="1"/>
  <c r="P120" i="1"/>
  <c r="U120" i="1" s="1"/>
  <c r="AB120" i="1" s="1"/>
  <c r="Q120" i="1"/>
  <c r="V120" i="1" s="1"/>
  <c r="AC120" i="1" s="1"/>
  <c r="R120" i="1"/>
  <c r="W120" i="1" s="1"/>
  <c r="AD120" i="1" s="1"/>
  <c r="N121" i="1"/>
  <c r="S121" i="1" s="1"/>
  <c r="Z121" i="1" s="1"/>
  <c r="O121" i="1"/>
  <c r="T121" i="1" s="1"/>
  <c r="AA121" i="1" s="1"/>
  <c r="P121" i="1"/>
  <c r="U121" i="1" s="1"/>
  <c r="AB121" i="1" s="1"/>
  <c r="Q121" i="1"/>
  <c r="V121" i="1" s="1"/>
  <c r="AC121" i="1" s="1"/>
  <c r="R121" i="1"/>
  <c r="W121" i="1" s="1"/>
  <c r="AD121" i="1" s="1"/>
  <c r="N131" i="1"/>
  <c r="O131" i="1"/>
  <c r="P131" i="1"/>
  <c r="Q131" i="1"/>
  <c r="R131" i="1"/>
  <c r="N132" i="1"/>
  <c r="S132" i="1" s="1"/>
  <c r="Z132" i="1" s="1"/>
  <c r="O132" i="1"/>
  <c r="T132" i="1" s="1"/>
  <c r="AA132" i="1" s="1"/>
  <c r="P132" i="1"/>
  <c r="U132" i="1" s="1"/>
  <c r="AB132" i="1" s="1"/>
  <c r="Q132" i="1"/>
  <c r="V132" i="1" s="1"/>
  <c r="AC132" i="1" s="1"/>
  <c r="R132" i="1"/>
  <c r="W132" i="1" s="1"/>
  <c r="AD132" i="1" s="1"/>
  <c r="N133" i="1"/>
  <c r="S133" i="1" s="1"/>
  <c r="Z133" i="1" s="1"/>
  <c r="O133" i="1"/>
  <c r="T133" i="1" s="1"/>
  <c r="AA133" i="1" s="1"/>
  <c r="P133" i="1"/>
  <c r="U133" i="1" s="1"/>
  <c r="AB133" i="1" s="1"/>
  <c r="Q133" i="1"/>
  <c r="V133" i="1" s="1"/>
  <c r="AC133" i="1" s="1"/>
  <c r="R133" i="1"/>
  <c r="W133" i="1" s="1"/>
  <c r="AD133" i="1" s="1"/>
  <c r="N135" i="1"/>
  <c r="S135" i="1" s="1"/>
  <c r="Z135" i="1" s="1"/>
  <c r="O135" i="1"/>
  <c r="T135" i="1" s="1"/>
  <c r="AA135" i="1" s="1"/>
  <c r="P135" i="1"/>
  <c r="U135" i="1" s="1"/>
  <c r="AB135" i="1" s="1"/>
  <c r="Q135" i="1"/>
  <c r="V135" i="1" s="1"/>
  <c r="AC135" i="1" s="1"/>
  <c r="R135" i="1"/>
  <c r="W135" i="1" s="1"/>
  <c r="AD135" i="1" s="1"/>
  <c r="N136" i="1"/>
  <c r="S136" i="1" s="1"/>
  <c r="Z136" i="1" s="1"/>
  <c r="O136" i="1"/>
  <c r="T136" i="1" s="1"/>
  <c r="AA136" i="1" s="1"/>
  <c r="P136" i="1"/>
  <c r="U136" i="1" s="1"/>
  <c r="AB136" i="1" s="1"/>
  <c r="Q136" i="1"/>
  <c r="V136" i="1" s="1"/>
  <c r="AC136" i="1" s="1"/>
  <c r="R136" i="1"/>
  <c r="W136" i="1" s="1"/>
  <c r="AD136" i="1" s="1"/>
  <c r="N137" i="1"/>
  <c r="S137" i="1" s="1"/>
  <c r="Z137" i="1" s="1"/>
  <c r="O137" i="1"/>
  <c r="T137" i="1" s="1"/>
  <c r="AA137" i="1" s="1"/>
  <c r="P137" i="1"/>
  <c r="U137" i="1" s="1"/>
  <c r="AB137" i="1" s="1"/>
  <c r="Q137" i="1"/>
  <c r="V137" i="1" s="1"/>
  <c r="AC137" i="1" s="1"/>
  <c r="R137" i="1"/>
  <c r="W137" i="1" s="1"/>
  <c r="AD137" i="1" s="1"/>
  <c r="N138" i="1"/>
  <c r="S138" i="1" s="1"/>
  <c r="Z138" i="1" s="1"/>
  <c r="O138" i="1"/>
  <c r="T138" i="1" s="1"/>
  <c r="AA138" i="1" s="1"/>
  <c r="P138" i="1"/>
  <c r="U138" i="1" s="1"/>
  <c r="AB138" i="1" s="1"/>
  <c r="Q138" i="1"/>
  <c r="V138" i="1" s="1"/>
  <c r="AC138" i="1" s="1"/>
  <c r="R138" i="1"/>
  <c r="W138" i="1" s="1"/>
  <c r="AD138" i="1" s="1"/>
  <c r="N139" i="1"/>
  <c r="S139" i="1" s="1"/>
  <c r="Z139" i="1" s="1"/>
  <c r="O139" i="1"/>
  <c r="T139" i="1" s="1"/>
  <c r="AA139" i="1" s="1"/>
  <c r="P139" i="1"/>
  <c r="U139" i="1" s="1"/>
  <c r="AB139" i="1" s="1"/>
  <c r="Q139" i="1"/>
  <c r="V139" i="1" s="1"/>
  <c r="AC139" i="1" s="1"/>
  <c r="R139" i="1"/>
  <c r="W139" i="1" s="1"/>
  <c r="AD139" i="1" s="1"/>
  <c r="N140" i="1"/>
  <c r="S140" i="1" s="1"/>
  <c r="Z140" i="1" s="1"/>
  <c r="O140" i="1"/>
  <c r="T140" i="1" s="1"/>
  <c r="AA140" i="1" s="1"/>
  <c r="P140" i="1"/>
  <c r="U140" i="1" s="1"/>
  <c r="AB140" i="1" s="1"/>
  <c r="Q140" i="1"/>
  <c r="V140" i="1" s="1"/>
  <c r="AC140" i="1" s="1"/>
  <c r="R140" i="1"/>
  <c r="W140" i="1" s="1"/>
  <c r="AD140" i="1" s="1"/>
  <c r="N141" i="1"/>
  <c r="S141" i="1" s="1"/>
  <c r="Z141" i="1" s="1"/>
  <c r="O141" i="1"/>
  <c r="T141" i="1" s="1"/>
  <c r="AA141" i="1" s="1"/>
  <c r="P141" i="1"/>
  <c r="U141" i="1" s="1"/>
  <c r="AB141" i="1" s="1"/>
  <c r="Q141" i="1"/>
  <c r="V141" i="1" s="1"/>
  <c r="AC141" i="1" s="1"/>
  <c r="R141" i="1"/>
  <c r="W141" i="1" s="1"/>
  <c r="AD141" i="1" s="1"/>
  <c r="N142" i="1"/>
  <c r="S142" i="1" s="1"/>
  <c r="Z142" i="1" s="1"/>
  <c r="O142" i="1"/>
  <c r="T142" i="1" s="1"/>
  <c r="AA142" i="1" s="1"/>
  <c r="P142" i="1"/>
  <c r="U142" i="1" s="1"/>
  <c r="AB142" i="1" s="1"/>
  <c r="Q142" i="1"/>
  <c r="V142" i="1" s="1"/>
  <c r="AC142" i="1" s="1"/>
  <c r="R142" i="1"/>
  <c r="W142" i="1" s="1"/>
  <c r="AD142" i="1" s="1"/>
  <c r="N143" i="1"/>
  <c r="S143" i="1" s="1"/>
  <c r="Z143" i="1" s="1"/>
  <c r="O143" i="1"/>
  <c r="T143" i="1" s="1"/>
  <c r="AA143" i="1" s="1"/>
  <c r="P143" i="1"/>
  <c r="U143" i="1" s="1"/>
  <c r="AB143" i="1" s="1"/>
  <c r="Q143" i="1"/>
  <c r="V143" i="1" s="1"/>
  <c r="AC143" i="1" s="1"/>
  <c r="R143" i="1"/>
  <c r="W143" i="1" s="1"/>
  <c r="AD143" i="1" s="1"/>
  <c r="N144" i="1"/>
  <c r="S144" i="1" s="1"/>
  <c r="Z144" i="1" s="1"/>
  <c r="O144" i="1"/>
  <c r="T144" i="1" s="1"/>
  <c r="AA144" i="1" s="1"/>
  <c r="P144" i="1"/>
  <c r="U144" i="1" s="1"/>
  <c r="AB144" i="1" s="1"/>
  <c r="Q144" i="1"/>
  <c r="V144" i="1" s="1"/>
  <c r="AC144" i="1" s="1"/>
  <c r="R144" i="1"/>
  <c r="W144" i="1" s="1"/>
  <c r="AD144" i="1" s="1"/>
  <c r="N145" i="1"/>
  <c r="S145" i="1" s="1"/>
  <c r="Z145" i="1" s="1"/>
  <c r="O145" i="1"/>
  <c r="T145" i="1" s="1"/>
  <c r="AA145" i="1" s="1"/>
  <c r="P145" i="1"/>
  <c r="U145" i="1" s="1"/>
  <c r="AB145" i="1" s="1"/>
  <c r="Q145" i="1"/>
  <c r="V145" i="1" s="1"/>
  <c r="AC145" i="1" s="1"/>
  <c r="R145" i="1"/>
  <c r="W145" i="1" s="1"/>
  <c r="AD145" i="1" s="1"/>
  <c r="N157" i="1"/>
  <c r="O157" i="1"/>
  <c r="P157" i="1"/>
  <c r="Q157" i="1"/>
  <c r="R157" i="1"/>
  <c r="N158" i="1"/>
  <c r="S158" i="1" s="1"/>
  <c r="Z158" i="1" s="1"/>
  <c r="O158" i="1"/>
  <c r="T158" i="1" s="1"/>
  <c r="AA158" i="1" s="1"/>
  <c r="P158" i="1"/>
  <c r="U158" i="1" s="1"/>
  <c r="AB158" i="1" s="1"/>
  <c r="Q158" i="1"/>
  <c r="V158" i="1" s="1"/>
  <c r="AC158" i="1" s="1"/>
  <c r="R158" i="1"/>
  <c r="W158" i="1" s="1"/>
  <c r="AD158" i="1" s="1"/>
  <c r="N159" i="1"/>
  <c r="S159" i="1" s="1"/>
  <c r="Z159" i="1" s="1"/>
  <c r="O159" i="1"/>
  <c r="T159" i="1" s="1"/>
  <c r="AA159" i="1" s="1"/>
  <c r="P159" i="1"/>
  <c r="U159" i="1" s="1"/>
  <c r="AB159" i="1" s="1"/>
  <c r="Q159" i="1"/>
  <c r="V159" i="1" s="1"/>
  <c r="AC159" i="1" s="1"/>
  <c r="R159" i="1"/>
  <c r="W159" i="1" s="1"/>
  <c r="AD159" i="1" s="1"/>
  <c r="N160" i="1"/>
  <c r="S160" i="1" s="1"/>
  <c r="Z160" i="1" s="1"/>
  <c r="O160" i="1"/>
  <c r="T160" i="1" s="1"/>
  <c r="AA160" i="1" s="1"/>
  <c r="P160" i="1"/>
  <c r="U160" i="1" s="1"/>
  <c r="AB160" i="1" s="1"/>
  <c r="Q160" i="1"/>
  <c r="V160" i="1" s="1"/>
  <c r="AC160" i="1" s="1"/>
  <c r="R160" i="1"/>
  <c r="W160" i="1" s="1"/>
  <c r="AD160" i="1" s="1"/>
  <c r="N161" i="1"/>
  <c r="S161" i="1" s="1"/>
  <c r="Z161" i="1" s="1"/>
  <c r="O161" i="1"/>
  <c r="T161" i="1" s="1"/>
  <c r="AA161" i="1" s="1"/>
  <c r="P161" i="1"/>
  <c r="U161" i="1" s="1"/>
  <c r="AB161" i="1" s="1"/>
  <c r="Q161" i="1"/>
  <c r="V161" i="1" s="1"/>
  <c r="AC161" i="1" s="1"/>
  <c r="R161" i="1"/>
  <c r="W161" i="1" s="1"/>
  <c r="AD161" i="1" s="1"/>
  <c r="N162" i="1"/>
  <c r="S162" i="1" s="1"/>
  <c r="Z162" i="1" s="1"/>
  <c r="O162" i="1"/>
  <c r="T162" i="1" s="1"/>
  <c r="AA162" i="1" s="1"/>
  <c r="P162" i="1"/>
  <c r="U162" i="1" s="1"/>
  <c r="AB162" i="1" s="1"/>
  <c r="Q162" i="1"/>
  <c r="V162" i="1" s="1"/>
  <c r="AC162" i="1" s="1"/>
  <c r="R162" i="1"/>
  <c r="W162" i="1" s="1"/>
  <c r="AD162" i="1" s="1"/>
  <c r="N163" i="1"/>
  <c r="S163" i="1" s="1"/>
  <c r="Z163" i="1" s="1"/>
  <c r="O163" i="1"/>
  <c r="T163" i="1" s="1"/>
  <c r="AA163" i="1" s="1"/>
  <c r="P163" i="1"/>
  <c r="U163" i="1" s="1"/>
  <c r="AB163" i="1" s="1"/>
  <c r="Q163" i="1"/>
  <c r="V163" i="1" s="1"/>
  <c r="AC163" i="1" s="1"/>
  <c r="R163" i="1"/>
  <c r="W163" i="1" s="1"/>
  <c r="AD163" i="1" s="1"/>
  <c r="N164" i="1"/>
  <c r="S164" i="1" s="1"/>
  <c r="Z164" i="1" s="1"/>
  <c r="O164" i="1"/>
  <c r="T164" i="1" s="1"/>
  <c r="AA164" i="1" s="1"/>
  <c r="P164" i="1"/>
  <c r="U164" i="1" s="1"/>
  <c r="AB164" i="1" s="1"/>
  <c r="Q164" i="1"/>
  <c r="V164" i="1" s="1"/>
  <c r="AC164" i="1" s="1"/>
  <c r="R164" i="1"/>
  <c r="W164" i="1" s="1"/>
  <c r="AD164" i="1" s="1"/>
  <c r="N165" i="1"/>
  <c r="S165" i="1" s="1"/>
  <c r="Z165" i="1" s="1"/>
  <c r="O165" i="1"/>
  <c r="T165" i="1" s="1"/>
  <c r="AA165" i="1" s="1"/>
  <c r="P165" i="1"/>
  <c r="U165" i="1" s="1"/>
  <c r="AB165" i="1" s="1"/>
  <c r="Q165" i="1"/>
  <c r="V165" i="1" s="1"/>
  <c r="AC165" i="1" s="1"/>
  <c r="R165" i="1"/>
  <c r="W165" i="1" s="1"/>
  <c r="AD165" i="1" s="1"/>
  <c r="N166" i="1"/>
  <c r="S166" i="1" s="1"/>
  <c r="Z166" i="1" s="1"/>
  <c r="O166" i="1"/>
  <c r="T166" i="1" s="1"/>
  <c r="AA166" i="1" s="1"/>
  <c r="P166" i="1"/>
  <c r="U166" i="1" s="1"/>
  <c r="AB166" i="1" s="1"/>
  <c r="Q166" i="1"/>
  <c r="V166" i="1" s="1"/>
  <c r="AC166" i="1" s="1"/>
  <c r="R166" i="1"/>
  <c r="W166" i="1" s="1"/>
  <c r="AD166" i="1" s="1"/>
  <c r="N167" i="1"/>
  <c r="S167" i="1" s="1"/>
  <c r="Z167" i="1" s="1"/>
  <c r="O167" i="1"/>
  <c r="T167" i="1" s="1"/>
  <c r="AA167" i="1" s="1"/>
  <c r="P167" i="1"/>
  <c r="U167" i="1" s="1"/>
  <c r="AB167" i="1" s="1"/>
  <c r="Q167" i="1"/>
  <c r="V167" i="1" s="1"/>
  <c r="AC167" i="1" s="1"/>
  <c r="R167" i="1"/>
  <c r="W167" i="1" s="1"/>
  <c r="AD167" i="1" s="1"/>
  <c r="N168" i="1"/>
  <c r="S168" i="1" s="1"/>
  <c r="Z168" i="1" s="1"/>
  <c r="O168" i="1"/>
  <c r="T168" i="1" s="1"/>
  <c r="AA168" i="1" s="1"/>
  <c r="P168" i="1"/>
  <c r="U168" i="1" s="1"/>
  <c r="AB168" i="1" s="1"/>
  <c r="Q168" i="1"/>
  <c r="V168" i="1" s="1"/>
  <c r="AC168" i="1" s="1"/>
  <c r="R168" i="1"/>
  <c r="W168" i="1" s="1"/>
  <c r="AD168" i="1" s="1"/>
  <c r="N169" i="1"/>
  <c r="S169" i="1" s="1"/>
  <c r="Z169" i="1" s="1"/>
  <c r="O169" i="1"/>
  <c r="T169" i="1" s="1"/>
  <c r="AA169" i="1" s="1"/>
  <c r="P169" i="1"/>
  <c r="U169" i="1" s="1"/>
  <c r="AB169" i="1" s="1"/>
  <c r="Q169" i="1"/>
  <c r="V169" i="1" s="1"/>
  <c r="AC169" i="1" s="1"/>
  <c r="R169" i="1"/>
  <c r="W169" i="1" s="1"/>
  <c r="AD169" i="1" s="1"/>
  <c r="N178" i="1"/>
  <c r="O178" i="1"/>
  <c r="P178" i="1"/>
  <c r="Q178" i="1"/>
  <c r="R178" i="1"/>
  <c r="N179" i="1"/>
  <c r="S179" i="1" s="1"/>
  <c r="Z179" i="1" s="1"/>
  <c r="O179" i="1"/>
  <c r="T179" i="1" s="1"/>
  <c r="AA179" i="1" s="1"/>
  <c r="P179" i="1"/>
  <c r="U179" i="1" s="1"/>
  <c r="AB179" i="1" s="1"/>
  <c r="Q179" i="1"/>
  <c r="V179" i="1" s="1"/>
  <c r="AC179" i="1" s="1"/>
  <c r="R179" i="1"/>
  <c r="W179" i="1" s="1"/>
  <c r="AD179" i="1" s="1"/>
  <c r="N180" i="1"/>
  <c r="S180" i="1" s="1"/>
  <c r="Z180" i="1" s="1"/>
  <c r="O180" i="1"/>
  <c r="T180" i="1" s="1"/>
  <c r="AA180" i="1" s="1"/>
  <c r="P180" i="1"/>
  <c r="U180" i="1" s="1"/>
  <c r="AB180" i="1" s="1"/>
  <c r="Q180" i="1"/>
  <c r="V180" i="1" s="1"/>
  <c r="AC180" i="1" s="1"/>
  <c r="R180" i="1"/>
  <c r="W180" i="1" s="1"/>
  <c r="AD180" i="1" s="1"/>
  <c r="N182" i="1"/>
  <c r="S182" i="1" s="1"/>
  <c r="Z182" i="1" s="1"/>
  <c r="O182" i="1"/>
  <c r="T182" i="1" s="1"/>
  <c r="AA182" i="1" s="1"/>
  <c r="P182" i="1"/>
  <c r="U182" i="1" s="1"/>
  <c r="AB182" i="1" s="1"/>
  <c r="Q182" i="1"/>
  <c r="V182" i="1" s="1"/>
  <c r="AC182" i="1" s="1"/>
  <c r="R182" i="1"/>
  <c r="W182" i="1" s="1"/>
  <c r="AD182" i="1" s="1"/>
  <c r="N183" i="1"/>
  <c r="S183" i="1" s="1"/>
  <c r="Z183" i="1" s="1"/>
  <c r="O183" i="1"/>
  <c r="T183" i="1" s="1"/>
  <c r="AA183" i="1" s="1"/>
  <c r="P183" i="1"/>
  <c r="U183" i="1" s="1"/>
  <c r="AB183" i="1" s="1"/>
  <c r="Q183" i="1"/>
  <c r="V183" i="1" s="1"/>
  <c r="AC183" i="1" s="1"/>
  <c r="R183" i="1"/>
  <c r="W183" i="1" s="1"/>
  <c r="AD183" i="1" s="1"/>
  <c r="N184" i="1"/>
  <c r="S184" i="1" s="1"/>
  <c r="Z184" i="1" s="1"/>
  <c r="O184" i="1"/>
  <c r="T184" i="1" s="1"/>
  <c r="AA184" i="1" s="1"/>
  <c r="P184" i="1"/>
  <c r="U184" i="1" s="1"/>
  <c r="AB184" i="1" s="1"/>
  <c r="Q184" i="1"/>
  <c r="V184" i="1" s="1"/>
  <c r="AC184" i="1" s="1"/>
  <c r="R184" i="1"/>
  <c r="W184" i="1" s="1"/>
  <c r="AD184" i="1" s="1"/>
  <c r="N185" i="1"/>
  <c r="S185" i="1" s="1"/>
  <c r="Z185" i="1" s="1"/>
  <c r="O185" i="1"/>
  <c r="T185" i="1" s="1"/>
  <c r="AA185" i="1" s="1"/>
  <c r="P185" i="1"/>
  <c r="U185" i="1" s="1"/>
  <c r="AB185" i="1" s="1"/>
  <c r="Q185" i="1"/>
  <c r="V185" i="1" s="1"/>
  <c r="AC185" i="1" s="1"/>
  <c r="R185" i="1"/>
  <c r="W185" i="1" s="1"/>
  <c r="AD185" i="1" s="1"/>
  <c r="N187" i="1"/>
  <c r="S187" i="1" s="1"/>
  <c r="Z187" i="1" s="1"/>
  <c r="O187" i="1"/>
  <c r="T187" i="1" s="1"/>
  <c r="AA187" i="1" s="1"/>
  <c r="P187" i="1"/>
  <c r="U187" i="1" s="1"/>
  <c r="AB187" i="1" s="1"/>
  <c r="Q187" i="1"/>
  <c r="V187" i="1" s="1"/>
  <c r="AC187" i="1" s="1"/>
  <c r="R187" i="1"/>
  <c r="W187" i="1" s="1"/>
  <c r="AD187" i="1" s="1"/>
  <c r="N189" i="1"/>
  <c r="S189" i="1" s="1"/>
  <c r="Z189" i="1" s="1"/>
  <c r="O189" i="1"/>
  <c r="T189" i="1" s="1"/>
  <c r="AA189" i="1" s="1"/>
  <c r="P189" i="1"/>
  <c r="U189" i="1" s="1"/>
  <c r="AB189" i="1" s="1"/>
  <c r="Q189" i="1"/>
  <c r="V189" i="1" s="1"/>
  <c r="AC189" i="1" s="1"/>
  <c r="R189" i="1"/>
  <c r="W189" i="1" s="1"/>
  <c r="AD189" i="1" s="1"/>
  <c r="N190" i="1"/>
  <c r="S190" i="1" s="1"/>
  <c r="Z190" i="1" s="1"/>
  <c r="O190" i="1"/>
  <c r="T190" i="1" s="1"/>
  <c r="AA190" i="1" s="1"/>
  <c r="P190" i="1"/>
  <c r="U190" i="1" s="1"/>
  <c r="AB190" i="1" s="1"/>
  <c r="Q190" i="1"/>
  <c r="V190" i="1" s="1"/>
  <c r="AC190" i="1" s="1"/>
  <c r="R190" i="1"/>
  <c r="W190" i="1" s="1"/>
  <c r="AD190" i="1" s="1"/>
  <c r="N191" i="1"/>
  <c r="S191" i="1" s="1"/>
  <c r="Z191" i="1" s="1"/>
  <c r="O191" i="1"/>
  <c r="T191" i="1" s="1"/>
  <c r="AA191" i="1" s="1"/>
  <c r="P191" i="1"/>
  <c r="U191" i="1" s="1"/>
  <c r="AB191" i="1" s="1"/>
  <c r="Q191" i="1"/>
  <c r="V191" i="1" s="1"/>
  <c r="AC191" i="1" s="1"/>
  <c r="R191" i="1"/>
  <c r="W191" i="1" s="1"/>
  <c r="AD191" i="1" s="1"/>
  <c r="N192" i="1"/>
  <c r="S192" i="1" s="1"/>
  <c r="Z192" i="1" s="1"/>
  <c r="O192" i="1"/>
  <c r="T192" i="1" s="1"/>
  <c r="AA192" i="1" s="1"/>
  <c r="P192" i="1"/>
  <c r="U192" i="1" s="1"/>
  <c r="AB192" i="1" s="1"/>
  <c r="Q192" i="1"/>
  <c r="V192" i="1" s="1"/>
  <c r="AC192" i="1" s="1"/>
  <c r="R192" i="1"/>
  <c r="W192" i="1" s="1"/>
  <c r="AD192" i="1" s="1"/>
  <c r="N193" i="1"/>
  <c r="S193" i="1" s="1"/>
  <c r="Z193" i="1" s="1"/>
  <c r="O193" i="1"/>
  <c r="T193" i="1" s="1"/>
  <c r="AA193" i="1" s="1"/>
  <c r="P193" i="1"/>
  <c r="U193" i="1" s="1"/>
  <c r="AB193" i="1" s="1"/>
  <c r="Q193" i="1"/>
  <c r="V193" i="1" s="1"/>
  <c r="AC193" i="1" s="1"/>
  <c r="R193" i="1"/>
  <c r="W193" i="1" s="1"/>
  <c r="AD193" i="1" s="1"/>
  <c r="N220" i="1"/>
  <c r="S220" i="1" s="1"/>
  <c r="Z220" i="1" s="1"/>
  <c r="O220" i="1"/>
  <c r="T220" i="1" s="1"/>
  <c r="AA220" i="1" s="1"/>
  <c r="P220" i="1"/>
  <c r="U220" i="1" s="1"/>
  <c r="AB220" i="1" s="1"/>
  <c r="Q220" i="1"/>
  <c r="V220" i="1" s="1"/>
  <c r="AC220" i="1" s="1"/>
  <c r="R220" i="1"/>
  <c r="W220" i="1" s="1"/>
  <c r="AD220" i="1" s="1"/>
  <c r="N221" i="1"/>
  <c r="S221" i="1" s="1"/>
  <c r="Z221" i="1" s="1"/>
  <c r="O221" i="1"/>
  <c r="T221" i="1" s="1"/>
  <c r="AA221" i="1" s="1"/>
  <c r="P221" i="1"/>
  <c r="U221" i="1" s="1"/>
  <c r="AB221" i="1" s="1"/>
  <c r="Q221" i="1"/>
  <c r="V221" i="1" s="1"/>
  <c r="AC221" i="1" s="1"/>
  <c r="R221" i="1"/>
  <c r="W221" i="1" s="1"/>
  <c r="AD221" i="1" s="1"/>
  <c r="N222" i="1"/>
  <c r="S222" i="1" s="1"/>
  <c r="Z222" i="1" s="1"/>
  <c r="O222" i="1"/>
  <c r="T222" i="1" s="1"/>
  <c r="AA222" i="1" s="1"/>
  <c r="P222" i="1"/>
  <c r="U222" i="1" s="1"/>
  <c r="AB222" i="1" s="1"/>
  <c r="Q222" i="1"/>
  <c r="V222" i="1" s="1"/>
  <c r="AC222" i="1" s="1"/>
  <c r="R222" i="1"/>
  <c r="W222" i="1" s="1"/>
  <c r="AD222" i="1" s="1"/>
  <c r="N223" i="1"/>
  <c r="S223" i="1" s="1"/>
  <c r="Z223" i="1" s="1"/>
  <c r="O223" i="1"/>
  <c r="T223" i="1" s="1"/>
  <c r="AA223" i="1" s="1"/>
  <c r="P223" i="1"/>
  <c r="U223" i="1" s="1"/>
  <c r="AB223" i="1" s="1"/>
  <c r="Q223" i="1"/>
  <c r="V223" i="1" s="1"/>
  <c r="AC223" i="1" s="1"/>
  <c r="R223" i="1"/>
  <c r="W223" i="1" s="1"/>
  <c r="AD223" i="1" s="1"/>
  <c r="W10" i="1"/>
  <c r="AD10" i="1" s="1"/>
  <c r="V10" i="1"/>
  <c r="AC10" i="1" s="1"/>
  <c r="U10" i="1"/>
  <c r="AB10" i="1" s="1"/>
  <c r="T10" i="1"/>
  <c r="AA10" i="1" s="1"/>
  <c r="N10" i="1"/>
  <c r="S10" i="1" s="1"/>
  <c r="Z10" i="1" s="1"/>
  <c r="P225" i="1" l="1"/>
  <c r="S34" i="1"/>
  <c r="Z34" i="1" s="1"/>
  <c r="N226" i="1"/>
  <c r="T204" i="1"/>
  <c r="AA204" i="1" s="1"/>
  <c r="O233" i="1"/>
  <c r="W157" i="1"/>
  <c r="AD157" i="1" s="1"/>
  <c r="R231" i="1"/>
  <c r="U131" i="1"/>
  <c r="AB131" i="1" s="1"/>
  <c r="P230" i="1"/>
  <c r="T83" i="1"/>
  <c r="AA83" i="1" s="1"/>
  <c r="O228" i="1"/>
  <c r="V34" i="1"/>
  <c r="AC34" i="1" s="1"/>
  <c r="Q226" i="1"/>
  <c r="T178" i="1"/>
  <c r="AA178" i="1" s="1"/>
  <c r="O232" i="1"/>
  <c r="U157" i="1"/>
  <c r="AB157" i="1" s="1"/>
  <c r="P231" i="1"/>
  <c r="W131" i="1"/>
  <c r="AD131" i="1" s="1"/>
  <c r="R230" i="1"/>
  <c r="S131" i="1"/>
  <c r="Z131" i="1" s="1"/>
  <c r="N230" i="1"/>
  <c r="U108" i="1"/>
  <c r="AB108" i="1" s="1"/>
  <c r="P229" i="1"/>
  <c r="V83" i="1"/>
  <c r="AC83" i="1" s="1"/>
  <c r="Q228" i="1"/>
  <c r="U58" i="1"/>
  <c r="AB58" i="1" s="1"/>
  <c r="P227" i="1"/>
  <c r="T34" i="1"/>
  <c r="AA34" i="1" s="1"/>
  <c r="O226" i="1"/>
  <c r="P233" i="1"/>
  <c r="O225" i="1"/>
  <c r="W178" i="1"/>
  <c r="AD178" i="1" s="1"/>
  <c r="R232" i="1"/>
  <c r="S178" i="1"/>
  <c r="Z178" i="1" s="1"/>
  <c r="N232" i="1"/>
  <c r="T157" i="1"/>
  <c r="AA157" i="1" s="1"/>
  <c r="O231" i="1"/>
  <c r="V131" i="1"/>
  <c r="AC131" i="1" s="1"/>
  <c r="Q230" i="1"/>
  <c r="T108" i="1"/>
  <c r="AA108" i="1" s="1"/>
  <c r="O229" i="1"/>
  <c r="U83" i="1"/>
  <c r="AB83" i="1" s="1"/>
  <c r="P228" i="1"/>
  <c r="T58" i="1"/>
  <c r="AA58" i="1" s="1"/>
  <c r="O227" i="1"/>
  <c r="W34" i="1"/>
  <c r="AD34" i="1" s="1"/>
  <c r="R226" i="1"/>
  <c r="V178" i="1"/>
  <c r="AC178" i="1" s="1"/>
  <c r="Q232" i="1"/>
  <c r="S157" i="1"/>
  <c r="Z157" i="1" s="1"/>
  <c r="N231" i="1"/>
  <c r="W108" i="1"/>
  <c r="AD108" i="1" s="1"/>
  <c r="R229" i="1"/>
  <c r="S108" i="1"/>
  <c r="Z108" i="1" s="1"/>
  <c r="N229" i="1"/>
  <c r="W58" i="1"/>
  <c r="AD58" i="1" s="1"/>
  <c r="R227" i="1"/>
  <c r="S58" i="1"/>
  <c r="Z58" i="1" s="1"/>
  <c r="N227" i="1"/>
  <c r="W204" i="1"/>
  <c r="AD204" i="1" s="1"/>
  <c r="R233" i="1"/>
  <c r="S204" i="1"/>
  <c r="Z204" i="1" s="1"/>
  <c r="N233" i="1"/>
  <c r="Q225" i="1"/>
  <c r="U178" i="1"/>
  <c r="AB178" i="1" s="1"/>
  <c r="P232" i="1"/>
  <c r="V157" i="1"/>
  <c r="AC157" i="1" s="1"/>
  <c r="Q231" i="1"/>
  <c r="T131" i="1"/>
  <c r="AA131" i="1" s="1"/>
  <c r="O230" i="1"/>
  <c r="V108" i="1"/>
  <c r="AC108" i="1" s="1"/>
  <c r="Q229" i="1"/>
  <c r="W83" i="1"/>
  <c r="AD83" i="1" s="1"/>
  <c r="R228" i="1"/>
  <c r="S83" i="1"/>
  <c r="Z83" i="1" s="1"/>
  <c r="N228" i="1"/>
  <c r="V58" i="1"/>
  <c r="AC58" i="1" s="1"/>
  <c r="Q227" i="1"/>
  <c r="U34" i="1"/>
  <c r="AB34" i="1" s="1"/>
  <c r="P226" i="1"/>
  <c r="V204" i="1"/>
  <c r="AC204" i="1" s="1"/>
  <c r="Q233" i="1"/>
  <c r="R225" i="1"/>
  <c r="N225" i="1"/>
  <c r="S2" i="1"/>
  <c r="Z2" i="1" s="1"/>
  <c r="W2" i="1"/>
  <c r="AD2" i="1" s="1"/>
  <c r="U2" i="1"/>
  <c r="AB2" i="1" s="1"/>
  <c r="T2" i="1"/>
  <c r="AA2" i="1" s="1"/>
  <c r="T3" i="1"/>
  <c r="AA3" i="1" s="1"/>
  <c r="U3" i="1"/>
  <c r="AB3" i="1" s="1"/>
  <c r="S3" i="1"/>
  <c r="Z3" i="1" s="1"/>
  <c r="W3" i="1"/>
  <c r="AD3" i="1" s="1"/>
  <c r="S6" i="1"/>
  <c r="Z6" i="1" s="1"/>
  <c r="W6" i="1"/>
  <c r="AD6" i="1" s="1"/>
  <c r="U6" i="1"/>
  <c r="AB6" i="1" s="1"/>
  <c r="T6" i="1"/>
  <c r="AA6" i="1" s="1"/>
  <c r="T7" i="1"/>
  <c r="AA7" i="1" s="1"/>
  <c r="U7" i="1"/>
  <c r="AB7" i="1" s="1"/>
  <c r="S7" i="1"/>
  <c r="Z7" i="1" s="1"/>
  <c r="W7" i="1"/>
  <c r="AD7" i="1" s="1"/>
  <c r="S4" i="1"/>
  <c r="Z4" i="1" s="1"/>
  <c r="W4" i="1"/>
  <c r="AD4" i="1" s="1"/>
  <c r="T4" i="1"/>
  <c r="AA4" i="1" s="1"/>
  <c r="U4" i="1"/>
  <c r="AB4" i="1" s="1"/>
  <c r="U5" i="1"/>
  <c r="AB5" i="1" s="1"/>
  <c r="T5" i="1"/>
  <c r="AA5" i="1" s="1"/>
  <c r="S5" i="1"/>
  <c r="Z5" i="1" s="1"/>
  <c r="W5" i="1"/>
  <c r="AD5" i="1" s="1"/>
  <c r="S8" i="1"/>
  <c r="Z8" i="1" s="1"/>
  <c r="W8" i="1"/>
  <c r="AD8" i="1" s="1"/>
  <c r="U8" i="1"/>
  <c r="AB8" i="1" s="1"/>
  <c r="T8" i="1"/>
  <c r="AA8" i="1" s="1"/>
  <c r="U9" i="1"/>
  <c r="AB9" i="1" s="1"/>
  <c r="T9" i="1"/>
  <c r="AA9" i="1" s="1"/>
  <c r="S9" i="1"/>
  <c r="Z9" i="1" s="1"/>
  <c r="W9" i="1"/>
  <c r="AD9" i="1" s="1"/>
  <c r="V6" i="1"/>
  <c r="AC6" i="1" s="1"/>
  <c r="V8" i="1"/>
  <c r="AC8" i="1" s="1"/>
  <c r="V7" i="1"/>
  <c r="AC7" i="1" s="1"/>
  <c r="V9" i="1"/>
  <c r="AC9" i="1" s="1"/>
  <c r="V3" i="1"/>
  <c r="AC3" i="1" s="1"/>
  <c r="V4" i="1"/>
  <c r="AC4" i="1" s="1"/>
  <c r="V2" i="1"/>
  <c r="AC2" i="1" s="1"/>
  <c r="V5" i="1"/>
  <c r="AC5" i="1" s="1"/>
</calcChain>
</file>

<file path=xl/comments1.xml><?xml version="1.0" encoding="utf-8"?>
<comments xmlns="http://schemas.openxmlformats.org/spreadsheetml/2006/main">
  <authors>
    <author>Stephen Gavett</author>
  </authors>
  <commentList>
    <comment ref="S1" authorId="0" shapeId="0">
      <text>
        <r>
          <rPr>
            <b/>
            <sz val="9"/>
            <color indexed="81"/>
            <rFont val="Tahoma"/>
            <family val="2"/>
          </rPr>
          <t>Stephen Gavett:</t>
        </r>
        <r>
          <rPr>
            <sz val="9"/>
            <color indexed="81"/>
            <rFont val="Tahoma"/>
            <family val="2"/>
          </rPr>
          <t xml:space="preserve">
Note - numbers in red used in statistical analysis and Figure 2</t>
        </r>
      </text>
    </comment>
  </commentList>
</comments>
</file>

<file path=xl/sharedStrings.xml><?xml version="1.0" encoding="utf-8"?>
<sst xmlns="http://schemas.openxmlformats.org/spreadsheetml/2006/main" count="505" uniqueCount="63">
  <si>
    <t>Animal #</t>
  </si>
  <si>
    <t>MAC</t>
  </si>
  <si>
    <t>PMN</t>
  </si>
  <si>
    <t>EOS</t>
  </si>
  <si>
    <t>LYM</t>
  </si>
  <si>
    <t>%MAC</t>
  </si>
  <si>
    <t>%PMN</t>
  </si>
  <si>
    <t>%EOS</t>
  </si>
  <si>
    <t>%LYM</t>
  </si>
  <si>
    <t>Other</t>
  </si>
  <si>
    <t>%other</t>
  </si>
  <si>
    <t>other</t>
  </si>
  <si>
    <t>DM</t>
  </si>
  <si>
    <t>Group</t>
  </si>
  <si>
    <t xml:space="preserve">LO LA </t>
  </si>
  <si>
    <t>HI LA</t>
  </si>
  <si>
    <t>LO ON</t>
  </si>
  <si>
    <t>HI ON</t>
  </si>
  <si>
    <t>LO SM</t>
  </si>
  <si>
    <t>HI SM</t>
  </si>
  <si>
    <t>LO ED</t>
  </si>
  <si>
    <t>HI ED</t>
  </si>
  <si>
    <t>CC</t>
  </si>
  <si>
    <t>Euthanized on 11/3/2011</t>
  </si>
  <si>
    <t>Found DIC on 5/2/2011</t>
  </si>
  <si>
    <t>Found DIC on 1/21/2011</t>
  </si>
  <si>
    <t>Euthanized on 11/16/2011</t>
  </si>
  <si>
    <t>Euthanized on 11/18/2011</t>
  </si>
  <si>
    <t>Found DIC on 8/26/2011</t>
  </si>
  <si>
    <t>Found DIC on 8/8/2011</t>
  </si>
  <si>
    <t>Euthanized on 10/20/11</t>
  </si>
  <si>
    <t>Euthanized on 1/18/2012</t>
  </si>
  <si>
    <t>Euthanized on 10/7/2011</t>
  </si>
  <si>
    <t>Euthanized on 02/06/2012</t>
  </si>
  <si>
    <t>Euthanized on 12/22/2011</t>
  </si>
  <si>
    <t>Euthanized on 12/1/2011</t>
  </si>
  <si>
    <t>Euthanized on 10/6/2011</t>
  </si>
  <si>
    <t>Euthanized on 10/19/2011</t>
  </si>
  <si>
    <t>Euthanized on 11/14/2011</t>
  </si>
  <si>
    <t>Euthanized on 1/28/2011</t>
  </si>
  <si>
    <t>Euthanized on 9/13/2011</t>
  </si>
  <si>
    <t>Total</t>
  </si>
  <si>
    <t>delete from stats as this is 85% PMNs!</t>
  </si>
  <si>
    <t>lo LA</t>
  </si>
  <si>
    <t>hi LA</t>
  </si>
  <si>
    <t>lo ON</t>
  </si>
  <si>
    <t>hi ON</t>
  </si>
  <si>
    <t>lo SM</t>
  </si>
  <si>
    <t>hi SM</t>
  </si>
  <si>
    <t>lo ED</t>
  </si>
  <si>
    <t>hi ED</t>
  </si>
  <si>
    <t>Count 1</t>
  </si>
  <si>
    <t>Count 2</t>
  </si>
  <si>
    <t>Cell Count</t>
  </si>
  <si>
    <t>BAL in (ml)</t>
  </si>
  <si>
    <t>BAL out (ml)</t>
  </si>
  <si>
    <t>cells counted</t>
  </si>
  <si>
    <t># MAC</t>
  </si>
  <si>
    <t># PMN</t>
  </si>
  <si>
    <t># EOS</t>
  </si>
  <si>
    <t># LYM</t>
  </si>
  <si>
    <t># other</t>
  </si>
  <si>
    <t>#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</si>
</sst>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/>
    <xf numFmtId="0" fontId="1" fillId="4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2" xfId="0" applyFont="1" applyFill="1" applyBorder="1"/>
    <xf numFmtId="0" fontId="9" fillId="0" borderId="0" xfId="0" applyFont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9" sqref="N9"/>
    </sheetView>
  </sheetViews>
  <sheetFormatPr defaultRowHeight="15" x14ac:dyDescent="0.25"/>
  <cols>
    <col min="1" max="1" width="6.5703125" style="1" bestFit="1" customWidth="1"/>
    <col min="2" max="2" width="8.28515625" style="1" bestFit="1" customWidth="1"/>
    <col min="3" max="3" width="10.28515625" style="1" bestFit="1" customWidth="1"/>
    <col min="4" max="4" width="11.42578125" style="1" bestFit="1" customWidth="1"/>
    <col min="5" max="6" width="7.42578125" style="1" bestFit="1" customWidth="1"/>
    <col min="7" max="7" width="9.5703125" style="6" bestFit="1" customWidth="1"/>
    <col min="8" max="8" width="12" style="1" bestFit="1" customWidth="1"/>
    <col min="9" max="10" width="5.140625" style="1" bestFit="1" customWidth="1"/>
    <col min="11" max="11" width="5" style="1" bestFit="1" customWidth="1"/>
    <col min="12" max="12" width="4.85546875" style="1" bestFit="1" customWidth="1"/>
    <col min="13" max="13" width="6" style="1" bestFit="1" customWidth="1"/>
    <col min="14" max="14" width="10.7109375" style="12" customWidth="1"/>
    <col min="15" max="15" width="7.140625" style="12" bestFit="1" customWidth="1"/>
    <col min="16" max="16" width="6.140625" style="12" bestFit="1" customWidth="1"/>
    <col min="17" max="18" width="7.140625" style="12" bestFit="1" customWidth="1"/>
    <col min="19" max="20" width="7" style="90" bestFit="1" customWidth="1"/>
    <col min="21" max="21" width="5" style="9" bestFit="1" customWidth="1"/>
    <col min="22" max="23" width="6" style="9" bestFit="1" customWidth="1"/>
    <col min="24" max="24" width="7" style="86" bestFit="1" customWidth="1"/>
    <col min="25" max="25" width="6.5703125" style="1" bestFit="1" customWidth="1"/>
    <col min="26" max="26" width="7.5703125" style="50" bestFit="1" customWidth="1"/>
    <col min="27" max="27" width="8.140625" style="50" bestFit="1" customWidth="1"/>
    <col min="28" max="30" width="7.140625" style="50" bestFit="1" customWidth="1"/>
    <col min="31" max="31" width="8.140625" style="50" bestFit="1" customWidth="1"/>
    <col min="32" max="32" width="6.5703125" style="1" bestFit="1" customWidth="1"/>
    <col min="33" max="16384" width="9.140625" style="1"/>
  </cols>
  <sheetData>
    <row r="1" spans="1:32" s="72" customFormat="1" ht="13.5" thickBot="1" x14ac:dyDescent="0.25">
      <c r="A1" s="72" t="s">
        <v>13</v>
      </c>
      <c r="B1" s="64" t="s">
        <v>0</v>
      </c>
      <c r="C1" s="73" t="s">
        <v>54</v>
      </c>
      <c r="D1" s="73" t="s">
        <v>55</v>
      </c>
      <c r="E1" s="74" t="s">
        <v>51</v>
      </c>
      <c r="F1" s="74" t="s">
        <v>52</v>
      </c>
      <c r="G1" s="75" t="s">
        <v>53</v>
      </c>
      <c r="H1" s="64" t="s">
        <v>56</v>
      </c>
      <c r="I1" s="64" t="s">
        <v>1</v>
      </c>
      <c r="J1" s="64" t="s">
        <v>2</v>
      </c>
      <c r="K1" s="64" t="s">
        <v>3</v>
      </c>
      <c r="L1" s="64" t="s">
        <v>4</v>
      </c>
      <c r="M1" s="64" t="s">
        <v>9</v>
      </c>
      <c r="N1" s="76" t="s">
        <v>5</v>
      </c>
      <c r="O1" s="76" t="s">
        <v>6</v>
      </c>
      <c r="P1" s="76" t="s">
        <v>7</v>
      </c>
      <c r="Q1" s="76" t="s">
        <v>8</v>
      </c>
      <c r="R1" s="76" t="s">
        <v>10</v>
      </c>
      <c r="S1" s="87" t="s">
        <v>57</v>
      </c>
      <c r="T1" s="87" t="s">
        <v>58</v>
      </c>
      <c r="U1" s="77" t="s">
        <v>59</v>
      </c>
      <c r="V1" s="77" t="s">
        <v>60</v>
      </c>
      <c r="W1" s="77" t="s">
        <v>61</v>
      </c>
      <c r="X1" s="80" t="s">
        <v>62</v>
      </c>
      <c r="Z1" s="78" t="s">
        <v>1</v>
      </c>
      <c r="AA1" s="78" t="s">
        <v>2</v>
      </c>
      <c r="AB1" s="78" t="s">
        <v>3</v>
      </c>
      <c r="AC1" s="78" t="s">
        <v>4</v>
      </c>
      <c r="AD1" s="78" t="s">
        <v>11</v>
      </c>
      <c r="AE1" s="79" t="s">
        <v>41</v>
      </c>
    </row>
    <row r="2" spans="1:32" x14ac:dyDescent="0.25">
      <c r="A2" s="5" t="s">
        <v>12</v>
      </c>
      <c r="B2" s="16">
        <v>151</v>
      </c>
      <c r="C2" s="57">
        <v>10.416000000000002</v>
      </c>
      <c r="D2" s="57">
        <v>7.2</v>
      </c>
      <c r="E2" s="58">
        <v>3950</v>
      </c>
      <c r="F2" s="58">
        <v>3912</v>
      </c>
      <c r="G2" s="5">
        <f t="shared" ref="G2:G40" si="0">AVERAGE(E2:F2)*20</f>
        <v>78620</v>
      </c>
      <c r="H2" s="6">
        <f>SUM(I2:L2)</f>
        <v>300</v>
      </c>
      <c r="I2" s="5">
        <v>274</v>
      </c>
      <c r="J2" s="5">
        <v>25</v>
      </c>
      <c r="K2" s="6">
        <v>0</v>
      </c>
      <c r="L2" s="5">
        <v>1</v>
      </c>
      <c r="M2" s="4"/>
      <c r="N2" s="13">
        <f>I2/H2</f>
        <v>0.91333333333333333</v>
      </c>
      <c r="O2" s="13">
        <f>J2/H2</f>
        <v>8.3333333333333329E-2</v>
      </c>
      <c r="P2" s="13">
        <f>K2/H2</f>
        <v>0</v>
      </c>
      <c r="Q2" s="13">
        <f>L2/H2</f>
        <v>3.3333333333333335E-3</v>
      </c>
      <c r="R2" s="13">
        <f>M2/H2</f>
        <v>0</v>
      </c>
      <c r="S2" s="88">
        <f t="shared" ref="S2:S9" si="1">X2*N2</f>
        <v>71806.266666666663</v>
      </c>
      <c r="T2" s="88">
        <f t="shared" ref="T2:T9" si="2">X2*O2</f>
        <v>6551.6666666666661</v>
      </c>
      <c r="U2" s="10">
        <f t="shared" ref="U2:U9" si="3">X2*P2</f>
        <v>0</v>
      </c>
      <c r="V2" s="10">
        <f t="shared" ref="V2:V9" si="4">X2*Q2</f>
        <v>262.06666666666666</v>
      </c>
      <c r="W2" s="10">
        <f t="shared" ref="W2:W9" si="5">X2*R2</f>
        <v>0</v>
      </c>
      <c r="X2" s="81">
        <v>78620</v>
      </c>
      <c r="Y2" s="1" t="s">
        <v>12</v>
      </c>
      <c r="Z2" s="50">
        <f>S2/10000</f>
        <v>7.180626666666666</v>
      </c>
      <c r="AA2" s="50">
        <f t="shared" ref="AA2:AE2" si="6">T2/10000</f>
        <v>0.65516666666666656</v>
      </c>
      <c r="AB2" s="50">
        <f>U2/10000</f>
        <v>0</v>
      </c>
      <c r="AC2" s="50">
        <f t="shared" si="6"/>
        <v>2.6206666666666666E-2</v>
      </c>
      <c r="AD2" s="50">
        <f t="shared" si="6"/>
        <v>0</v>
      </c>
      <c r="AE2" s="50">
        <f t="shared" si="6"/>
        <v>7.8620000000000001</v>
      </c>
      <c r="AF2" s="1" t="s">
        <v>12</v>
      </c>
    </row>
    <row r="3" spans="1:32" x14ac:dyDescent="0.25">
      <c r="A3" s="5" t="s">
        <v>12</v>
      </c>
      <c r="B3" s="16">
        <v>152</v>
      </c>
      <c r="C3" s="57">
        <v>10.122</v>
      </c>
      <c r="D3" s="57">
        <v>7.4</v>
      </c>
      <c r="E3" s="58">
        <v>1432</v>
      </c>
      <c r="F3" s="58">
        <v>1390</v>
      </c>
      <c r="G3" s="5">
        <f t="shared" si="0"/>
        <v>28220</v>
      </c>
      <c r="H3" s="6">
        <f t="shared" ref="H3:H9" si="7">SUM(I3:L3)</f>
        <v>300</v>
      </c>
      <c r="I3" s="5">
        <v>286</v>
      </c>
      <c r="J3" s="5">
        <v>14</v>
      </c>
      <c r="K3" s="6">
        <v>0</v>
      </c>
      <c r="L3" s="5">
        <v>0</v>
      </c>
      <c r="M3" s="4"/>
      <c r="N3" s="13">
        <f t="shared" ref="N3:N9" si="8">I3/H3</f>
        <v>0.95333333333333337</v>
      </c>
      <c r="O3" s="13">
        <f t="shared" ref="O3:O9" si="9">J3/H3</f>
        <v>4.6666666666666669E-2</v>
      </c>
      <c r="P3" s="13">
        <f t="shared" ref="P3:P9" si="10">K3/H3</f>
        <v>0</v>
      </c>
      <c r="Q3" s="13">
        <f t="shared" ref="Q3:Q9" si="11">L3/H3</f>
        <v>0</v>
      </c>
      <c r="R3" s="13">
        <f t="shared" ref="R3:R9" si="12">M3/H3</f>
        <v>0</v>
      </c>
      <c r="S3" s="88">
        <f t="shared" si="1"/>
        <v>26903.066666666669</v>
      </c>
      <c r="T3" s="88">
        <f t="shared" si="2"/>
        <v>1316.9333333333334</v>
      </c>
      <c r="U3" s="10">
        <f t="shared" si="3"/>
        <v>0</v>
      </c>
      <c r="V3" s="10">
        <f t="shared" si="4"/>
        <v>0</v>
      </c>
      <c r="W3" s="10">
        <f t="shared" si="5"/>
        <v>0</v>
      </c>
      <c r="X3" s="81">
        <v>28220</v>
      </c>
      <c r="Y3" s="1" t="s">
        <v>12</v>
      </c>
      <c r="Z3" s="50">
        <f t="shared" ref="Z3:Z66" si="13">S3/10000</f>
        <v>2.6903066666666668</v>
      </c>
      <c r="AA3" s="50">
        <f t="shared" ref="AA3:AA66" si="14">T3/10000</f>
        <v>0.13169333333333333</v>
      </c>
      <c r="AB3" s="50">
        <f t="shared" ref="AB3:AB66" si="15">U3/10000</f>
        <v>0</v>
      </c>
      <c r="AC3" s="50">
        <f t="shared" ref="AC3:AC66" si="16">V3/10000</f>
        <v>0</v>
      </c>
      <c r="AD3" s="50">
        <f>W3/10000</f>
        <v>0</v>
      </c>
      <c r="AE3" s="50">
        <f>X3/10000</f>
        <v>2.8220000000000001</v>
      </c>
      <c r="AF3" s="1" t="s">
        <v>12</v>
      </c>
    </row>
    <row r="4" spans="1:32" x14ac:dyDescent="0.25">
      <c r="A4" s="5" t="s">
        <v>12</v>
      </c>
      <c r="B4" s="16">
        <v>153</v>
      </c>
      <c r="C4" s="57">
        <f t="shared" ref="C4:C5" si="17">SUM(B4*0.035)*0.6</f>
        <v>3.2130000000000001</v>
      </c>
      <c r="D4" s="57">
        <v>7.3</v>
      </c>
      <c r="E4" s="58">
        <v>2305</v>
      </c>
      <c r="F4" s="58">
        <v>2274</v>
      </c>
      <c r="G4" s="5">
        <f t="shared" si="0"/>
        <v>45790</v>
      </c>
      <c r="H4" s="6">
        <f t="shared" si="7"/>
        <v>300</v>
      </c>
      <c r="I4" s="5">
        <v>277</v>
      </c>
      <c r="J4" s="5">
        <v>19</v>
      </c>
      <c r="K4" s="6">
        <v>0</v>
      </c>
      <c r="L4" s="5">
        <v>4</v>
      </c>
      <c r="M4" s="4"/>
      <c r="N4" s="13">
        <f t="shared" si="8"/>
        <v>0.92333333333333334</v>
      </c>
      <c r="O4" s="13">
        <f t="shared" si="9"/>
        <v>6.3333333333333339E-2</v>
      </c>
      <c r="P4" s="13">
        <f t="shared" si="10"/>
        <v>0</v>
      </c>
      <c r="Q4" s="13">
        <f t="shared" si="11"/>
        <v>1.3333333333333334E-2</v>
      </c>
      <c r="R4" s="13">
        <f t="shared" si="12"/>
        <v>0</v>
      </c>
      <c r="S4" s="88">
        <f t="shared" si="1"/>
        <v>42279.433333333334</v>
      </c>
      <c r="T4" s="88">
        <f t="shared" si="2"/>
        <v>2900.0333333333338</v>
      </c>
      <c r="U4" s="10">
        <f t="shared" si="3"/>
        <v>0</v>
      </c>
      <c r="V4" s="10">
        <f t="shared" si="4"/>
        <v>610.53333333333342</v>
      </c>
      <c r="W4" s="10">
        <f t="shared" si="5"/>
        <v>0</v>
      </c>
      <c r="X4" s="81">
        <v>45790</v>
      </c>
      <c r="Y4" s="1" t="s">
        <v>12</v>
      </c>
      <c r="Z4" s="50">
        <f t="shared" si="13"/>
        <v>4.2279433333333332</v>
      </c>
      <c r="AA4" s="50">
        <f t="shared" si="14"/>
        <v>0.29000333333333339</v>
      </c>
      <c r="AB4" s="50">
        <f t="shared" si="15"/>
        <v>0</v>
      </c>
      <c r="AC4" s="50">
        <f t="shared" si="16"/>
        <v>6.1053333333333341E-2</v>
      </c>
      <c r="AD4" s="50">
        <f t="shared" ref="AD4:AD66" si="18">W4/10000</f>
        <v>0</v>
      </c>
      <c r="AE4" s="50">
        <f t="shared" ref="AE4:AE67" si="19">X4/10000</f>
        <v>4.5789999999999997</v>
      </c>
      <c r="AF4" s="1" t="s">
        <v>12</v>
      </c>
    </row>
    <row r="5" spans="1:32" x14ac:dyDescent="0.25">
      <c r="A5" s="5" t="s">
        <v>12</v>
      </c>
      <c r="B5" s="16">
        <v>154</v>
      </c>
      <c r="C5" s="57">
        <f t="shared" si="17"/>
        <v>3.2340000000000004</v>
      </c>
      <c r="D5" s="57">
        <v>6.8</v>
      </c>
      <c r="E5" s="58">
        <v>1147</v>
      </c>
      <c r="F5" s="58">
        <v>1171</v>
      </c>
      <c r="G5" s="5">
        <f t="shared" si="0"/>
        <v>23180</v>
      </c>
      <c r="H5" s="6">
        <f t="shared" si="7"/>
        <v>300</v>
      </c>
      <c r="I5" s="5">
        <v>289</v>
      </c>
      <c r="J5" s="5">
        <v>11</v>
      </c>
      <c r="K5" s="6">
        <v>0</v>
      </c>
      <c r="L5" s="5">
        <v>0</v>
      </c>
      <c r="M5" s="4"/>
      <c r="N5" s="13">
        <f t="shared" si="8"/>
        <v>0.96333333333333337</v>
      </c>
      <c r="O5" s="13">
        <f t="shared" si="9"/>
        <v>3.6666666666666667E-2</v>
      </c>
      <c r="P5" s="13">
        <f t="shared" si="10"/>
        <v>0</v>
      </c>
      <c r="Q5" s="13">
        <f t="shared" si="11"/>
        <v>0</v>
      </c>
      <c r="R5" s="13">
        <f t="shared" si="12"/>
        <v>0</v>
      </c>
      <c r="S5" s="88">
        <f t="shared" si="1"/>
        <v>22330.066666666669</v>
      </c>
      <c r="T5" s="88">
        <f t="shared" si="2"/>
        <v>849.93333333333339</v>
      </c>
      <c r="U5" s="10">
        <f t="shared" si="3"/>
        <v>0</v>
      </c>
      <c r="V5" s="10">
        <f t="shared" si="4"/>
        <v>0</v>
      </c>
      <c r="W5" s="10">
        <f t="shared" si="5"/>
        <v>0</v>
      </c>
      <c r="X5" s="81">
        <v>23180</v>
      </c>
      <c r="Y5" s="1" t="s">
        <v>12</v>
      </c>
      <c r="Z5" s="50">
        <f t="shared" si="13"/>
        <v>2.2330066666666668</v>
      </c>
      <c r="AA5" s="50">
        <f t="shared" si="14"/>
        <v>8.4993333333333337E-2</v>
      </c>
      <c r="AB5" s="50">
        <f t="shared" si="15"/>
        <v>0</v>
      </c>
      <c r="AC5" s="50">
        <f t="shared" si="16"/>
        <v>0</v>
      </c>
      <c r="AD5" s="50">
        <f t="shared" si="18"/>
        <v>0</v>
      </c>
      <c r="AE5" s="50">
        <f t="shared" si="19"/>
        <v>2.3180000000000001</v>
      </c>
      <c r="AF5" s="1" t="s">
        <v>12</v>
      </c>
    </row>
    <row r="6" spans="1:32" x14ac:dyDescent="0.25">
      <c r="A6" s="5" t="s">
        <v>12</v>
      </c>
      <c r="B6" s="16">
        <v>155</v>
      </c>
      <c r="C6" s="57">
        <v>10.520999999999999</v>
      </c>
      <c r="D6" s="57">
        <v>7.3</v>
      </c>
      <c r="E6" s="58">
        <v>4172</v>
      </c>
      <c r="F6" s="58">
        <v>3978</v>
      </c>
      <c r="G6" s="5">
        <f t="shared" si="0"/>
        <v>81500</v>
      </c>
      <c r="H6" s="6">
        <f t="shared" si="7"/>
        <v>300</v>
      </c>
      <c r="I6" s="5">
        <v>291</v>
      </c>
      <c r="J6" s="5">
        <v>8</v>
      </c>
      <c r="K6" s="6">
        <v>0</v>
      </c>
      <c r="L6" s="5">
        <v>1</v>
      </c>
      <c r="M6" s="4"/>
      <c r="N6" s="13">
        <f t="shared" si="8"/>
        <v>0.97</v>
      </c>
      <c r="O6" s="13">
        <f t="shared" si="9"/>
        <v>2.6666666666666668E-2</v>
      </c>
      <c r="P6" s="13">
        <f t="shared" si="10"/>
        <v>0</v>
      </c>
      <c r="Q6" s="13">
        <f t="shared" si="11"/>
        <v>3.3333333333333335E-3</v>
      </c>
      <c r="R6" s="13">
        <f t="shared" si="12"/>
        <v>0</v>
      </c>
      <c r="S6" s="88">
        <f t="shared" si="1"/>
        <v>79055</v>
      </c>
      <c r="T6" s="88">
        <f t="shared" si="2"/>
        <v>2173.3333333333335</v>
      </c>
      <c r="U6" s="10">
        <f t="shared" si="3"/>
        <v>0</v>
      </c>
      <c r="V6" s="10">
        <f t="shared" si="4"/>
        <v>271.66666666666669</v>
      </c>
      <c r="W6" s="10">
        <f t="shared" si="5"/>
        <v>0</v>
      </c>
      <c r="X6" s="81">
        <v>81500</v>
      </c>
      <c r="Y6" s="1" t="s">
        <v>12</v>
      </c>
      <c r="Z6" s="50">
        <f t="shared" si="13"/>
        <v>7.9055</v>
      </c>
      <c r="AA6" s="50">
        <f t="shared" si="14"/>
        <v>0.21733333333333335</v>
      </c>
      <c r="AB6" s="50">
        <f t="shared" si="15"/>
        <v>0</v>
      </c>
      <c r="AC6" s="50">
        <f t="shared" si="16"/>
        <v>2.7166666666666669E-2</v>
      </c>
      <c r="AD6" s="50">
        <f t="shared" si="18"/>
        <v>0</v>
      </c>
      <c r="AE6" s="50">
        <f t="shared" si="19"/>
        <v>8.15</v>
      </c>
      <c r="AF6" s="1" t="s">
        <v>12</v>
      </c>
    </row>
    <row r="7" spans="1:32" x14ac:dyDescent="0.25">
      <c r="A7" s="5" t="s">
        <v>12</v>
      </c>
      <c r="B7" s="16">
        <v>156</v>
      </c>
      <c r="C7" s="57">
        <v>10.584</v>
      </c>
      <c r="D7" s="57">
        <v>7.2</v>
      </c>
      <c r="E7" s="58">
        <v>5780</v>
      </c>
      <c r="F7" s="58">
        <v>5620</v>
      </c>
      <c r="G7" s="5">
        <f t="shared" si="0"/>
        <v>114000</v>
      </c>
      <c r="H7" s="6">
        <f t="shared" si="7"/>
        <v>300</v>
      </c>
      <c r="I7" s="5">
        <v>293</v>
      </c>
      <c r="J7" s="5">
        <v>7</v>
      </c>
      <c r="K7" s="6">
        <v>0</v>
      </c>
      <c r="L7" s="5">
        <v>0</v>
      </c>
      <c r="M7" s="4"/>
      <c r="N7" s="13">
        <f t="shared" si="8"/>
        <v>0.97666666666666668</v>
      </c>
      <c r="O7" s="13">
        <f t="shared" si="9"/>
        <v>2.3333333333333334E-2</v>
      </c>
      <c r="P7" s="13">
        <f t="shared" si="10"/>
        <v>0</v>
      </c>
      <c r="Q7" s="13">
        <f t="shared" si="11"/>
        <v>0</v>
      </c>
      <c r="R7" s="13">
        <f t="shared" si="12"/>
        <v>0</v>
      </c>
      <c r="S7" s="88">
        <f t="shared" si="1"/>
        <v>111340</v>
      </c>
      <c r="T7" s="88">
        <f t="shared" si="2"/>
        <v>2660</v>
      </c>
      <c r="U7" s="10">
        <f t="shared" si="3"/>
        <v>0</v>
      </c>
      <c r="V7" s="10">
        <f t="shared" si="4"/>
        <v>0</v>
      </c>
      <c r="W7" s="10">
        <f t="shared" si="5"/>
        <v>0</v>
      </c>
      <c r="X7" s="81">
        <v>114000</v>
      </c>
      <c r="Y7" s="1" t="s">
        <v>12</v>
      </c>
      <c r="Z7" s="50">
        <f t="shared" si="13"/>
        <v>11.134</v>
      </c>
      <c r="AA7" s="50">
        <f t="shared" si="14"/>
        <v>0.26600000000000001</v>
      </c>
      <c r="AB7" s="50">
        <f t="shared" si="15"/>
        <v>0</v>
      </c>
      <c r="AC7" s="50">
        <f t="shared" si="16"/>
        <v>0</v>
      </c>
      <c r="AD7" s="50">
        <f t="shared" si="18"/>
        <v>0</v>
      </c>
      <c r="AE7" s="50">
        <f t="shared" si="19"/>
        <v>11.4</v>
      </c>
      <c r="AF7" s="1" t="s">
        <v>12</v>
      </c>
    </row>
    <row r="8" spans="1:32" x14ac:dyDescent="0.25">
      <c r="A8" s="5" t="s">
        <v>12</v>
      </c>
      <c r="B8" s="16">
        <v>157</v>
      </c>
      <c r="C8" s="57">
        <f t="shared" ref="C8:C9" si="20">SUM(B8*0.035)*0.6</f>
        <v>3.2970000000000002</v>
      </c>
      <c r="D8" s="57">
        <v>6.5</v>
      </c>
      <c r="E8" s="58">
        <v>1255</v>
      </c>
      <c r="F8" s="58">
        <v>1251</v>
      </c>
      <c r="G8" s="5">
        <f t="shared" si="0"/>
        <v>25060</v>
      </c>
      <c r="H8" s="6">
        <f t="shared" si="7"/>
        <v>300</v>
      </c>
      <c r="I8" s="5">
        <v>285</v>
      </c>
      <c r="J8" s="5">
        <v>13</v>
      </c>
      <c r="K8" s="6">
        <v>0</v>
      </c>
      <c r="L8" s="5">
        <v>2</v>
      </c>
      <c r="M8" s="4"/>
      <c r="N8" s="13">
        <f t="shared" si="8"/>
        <v>0.95</v>
      </c>
      <c r="O8" s="13">
        <f t="shared" si="9"/>
        <v>4.3333333333333335E-2</v>
      </c>
      <c r="P8" s="13">
        <f t="shared" si="10"/>
        <v>0</v>
      </c>
      <c r="Q8" s="13">
        <f t="shared" si="11"/>
        <v>6.6666666666666671E-3</v>
      </c>
      <c r="R8" s="13">
        <f t="shared" si="12"/>
        <v>0</v>
      </c>
      <c r="S8" s="88">
        <f t="shared" si="1"/>
        <v>23807</v>
      </c>
      <c r="T8" s="88">
        <f t="shared" si="2"/>
        <v>1085.9333333333334</v>
      </c>
      <c r="U8" s="10">
        <f t="shared" si="3"/>
        <v>0</v>
      </c>
      <c r="V8" s="10">
        <f t="shared" si="4"/>
        <v>167.06666666666669</v>
      </c>
      <c r="W8" s="10">
        <f t="shared" si="5"/>
        <v>0</v>
      </c>
      <c r="X8" s="81">
        <v>25060</v>
      </c>
      <c r="Y8" s="1" t="s">
        <v>12</v>
      </c>
      <c r="Z8" s="50">
        <f t="shared" si="13"/>
        <v>2.3807</v>
      </c>
      <c r="AA8" s="50">
        <f t="shared" si="14"/>
        <v>0.10859333333333333</v>
      </c>
      <c r="AB8" s="50">
        <f t="shared" si="15"/>
        <v>0</v>
      </c>
      <c r="AC8" s="50">
        <f t="shared" si="16"/>
        <v>1.6706666666666668E-2</v>
      </c>
      <c r="AD8" s="50">
        <f t="shared" si="18"/>
        <v>0</v>
      </c>
      <c r="AE8" s="50">
        <f t="shared" si="19"/>
        <v>2.5059999999999998</v>
      </c>
      <c r="AF8" s="1" t="s">
        <v>12</v>
      </c>
    </row>
    <row r="9" spans="1:32" x14ac:dyDescent="0.25">
      <c r="A9" s="5" t="s">
        <v>12</v>
      </c>
      <c r="B9" s="17">
        <v>158</v>
      </c>
      <c r="C9" s="59">
        <f t="shared" si="20"/>
        <v>3.3180000000000001</v>
      </c>
      <c r="D9" s="59">
        <v>7.2</v>
      </c>
      <c r="E9" s="60">
        <v>3352</v>
      </c>
      <c r="F9" s="60">
        <v>3218</v>
      </c>
      <c r="G9" s="5">
        <f t="shared" si="0"/>
        <v>65700</v>
      </c>
      <c r="H9" s="6">
        <f t="shared" si="7"/>
        <v>300</v>
      </c>
      <c r="I9" s="5">
        <v>291</v>
      </c>
      <c r="J9" s="5">
        <v>6</v>
      </c>
      <c r="K9" s="6">
        <v>0</v>
      </c>
      <c r="L9" s="5">
        <v>3</v>
      </c>
      <c r="M9" s="4"/>
      <c r="N9" s="13">
        <f t="shared" si="8"/>
        <v>0.97</v>
      </c>
      <c r="O9" s="13">
        <f t="shared" si="9"/>
        <v>0.02</v>
      </c>
      <c r="P9" s="13">
        <f t="shared" si="10"/>
        <v>0</v>
      </c>
      <c r="Q9" s="13">
        <f t="shared" si="11"/>
        <v>0.01</v>
      </c>
      <c r="R9" s="13">
        <f t="shared" si="12"/>
        <v>0</v>
      </c>
      <c r="S9" s="88">
        <f t="shared" si="1"/>
        <v>63729</v>
      </c>
      <c r="T9" s="88">
        <f t="shared" si="2"/>
        <v>1314</v>
      </c>
      <c r="U9" s="10">
        <f t="shared" si="3"/>
        <v>0</v>
      </c>
      <c r="V9" s="10">
        <f t="shared" si="4"/>
        <v>657</v>
      </c>
      <c r="W9" s="10">
        <f t="shared" si="5"/>
        <v>0</v>
      </c>
      <c r="X9" s="82">
        <v>65700</v>
      </c>
      <c r="Y9" s="1" t="s">
        <v>12</v>
      </c>
      <c r="Z9" s="50">
        <f t="shared" si="13"/>
        <v>6.3728999999999996</v>
      </c>
      <c r="AA9" s="50">
        <f t="shared" si="14"/>
        <v>0.13139999999999999</v>
      </c>
      <c r="AB9" s="50">
        <f t="shared" si="15"/>
        <v>0</v>
      </c>
      <c r="AC9" s="50">
        <f t="shared" si="16"/>
        <v>6.5699999999999995E-2</v>
      </c>
      <c r="AD9" s="50">
        <f t="shared" si="18"/>
        <v>0</v>
      </c>
      <c r="AE9" s="50">
        <f t="shared" si="19"/>
        <v>6.57</v>
      </c>
      <c r="AF9" s="1" t="s">
        <v>12</v>
      </c>
    </row>
    <row r="10" spans="1:32" x14ac:dyDescent="0.25">
      <c r="B10" s="1">
        <v>159</v>
      </c>
      <c r="C10" s="61">
        <v>9.3659999999999997</v>
      </c>
      <c r="D10" s="61">
        <v>7.5</v>
      </c>
      <c r="E10" s="62">
        <v>2392</v>
      </c>
      <c r="F10" s="62">
        <v>2349</v>
      </c>
      <c r="G10" s="5">
        <f t="shared" si="0"/>
        <v>47410</v>
      </c>
      <c r="H10" s="1">
        <v>337</v>
      </c>
      <c r="I10" s="1">
        <v>246</v>
      </c>
      <c r="J10" s="1">
        <v>32</v>
      </c>
      <c r="K10" s="1">
        <v>0</v>
      </c>
      <c r="L10" s="1">
        <v>35</v>
      </c>
      <c r="M10" s="1">
        <v>24</v>
      </c>
      <c r="N10" s="13">
        <f>I10/H10</f>
        <v>0.72997032640949555</v>
      </c>
      <c r="O10" s="13">
        <f>J10/H10</f>
        <v>9.4955489614243327E-2</v>
      </c>
      <c r="P10" s="13">
        <f>K10/H10</f>
        <v>0</v>
      </c>
      <c r="Q10" s="13">
        <f>L10/H10</f>
        <v>0.10385756676557864</v>
      </c>
      <c r="R10" s="13">
        <f>M10/H10</f>
        <v>7.1216617210682495E-2</v>
      </c>
      <c r="S10" s="88">
        <f t="shared" ref="S10:S40" si="21">X10*N10</f>
        <v>34607.893175074183</v>
      </c>
      <c r="T10" s="88">
        <f t="shared" ref="T10:T40" si="22">X10*O10</f>
        <v>4501.8397626112765</v>
      </c>
      <c r="U10" s="10">
        <f t="shared" ref="U10:U40" si="23">X10*P10</f>
        <v>0</v>
      </c>
      <c r="V10" s="10">
        <f t="shared" ref="V10:V40" si="24">X10*Q10</f>
        <v>4923.8872403560836</v>
      </c>
      <c r="W10" s="10">
        <f t="shared" ref="W10:W40" si="25">X10*R10</f>
        <v>3376.3798219584569</v>
      </c>
      <c r="X10" s="83">
        <v>47410</v>
      </c>
      <c r="Y10" s="1" t="s">
        <v>12</v>
      </c>
      <c r="Z10" s="50">
        <f t="shared" si="13"/>
        <v>3.4607893175074183</v>
      </c>
      <c r="AA10" s="50">
        <f t="shared" si="14"/>
        <v>0.45018397626112766</v>
      </c>
      <c r="AB10" s="50">
        <f t="shared" si="15"/>
        <v>0</v>
      </c>
      <c r="AC10" s="50">
        <f t="shared" si="16"/>
        <v>0.49238872403560835</v>
      </c>
      <c r="AD10" s="50">
        <f t="shared" si="18"/>
        <v>0.33763798219584568</v>
      </c>
      <c r="AE10" s="50">
        <f t="shared" si="19"/>
        <v>4.7409999999999997</v>
      </c>
      <c r="AF10" s="1" t="s">
        <v>12</v>
      </c>
    </row>
    <row r="11" spans="1:32" x14ac:dyDescent="0.25">
      <c r="B11" s="1">
        <v>160</v>
      </c>
      <c r="C11" s="61">
        <v>9.4080000000000013</v>
      </c>
      <c r="D11" s="61">
        <v>8</v>
      </c>
      <c r="E11" s="62">
        <v>4247</v>
      </c>
      <c r="F11" s="62">
        <v>4292</v>
      </c>
      <c r="G11" s="5">
        <f t="shared" si="0"/>
        <v>85390</v>
      </c>
      <c r="H11" s="1">
        <v>315</v>
      </c>
      <c r="I11" s="1">
        <v>257</v>
      </c>
      <c r="J11" s="1">
        <v>13</v>
      </c>
      <c r="K11" s="1">
        <v>0</v>
      </c>
      <c r="L11" s="1">
        <v>33</v>
      </c>
      <c r="M11" s="1">
        <v>12</v>
      </c>
      <c r="N11" s="13">
        <f t="shared" ref="N11:N109" si="26">I11/H11</f>
        <v>0.81587301587301586</v>
      </c>
      <c r="O11" s="13">
        <f t="shared" ref="O11:O109" si="27">J11/H11</f>
        <v>4.1269841269841269E-2</v>
      </c>
      <c r="P11" s="13">
        <f t="shared" ref="P11:P109" si="28">K11/H11</f>
        <v>0</v>
      </c>
      <c r="Q11" s="13">
        <f t="shared" ref="Q11:Q109" si="29">L11/H11</f>
        <v>0.10476190476190476</v>
      </c>
      <c r="R11" s="13">
        <f t="shared" ref="R11:R109" si="30">M11/H11</f>
        <v>3.8095238095238099E-2</v>
      </c>
      <c r="S11" s="88">
        <f t="shared" si="21"/>
        <v>69667.39682539682</v>
      </c>
      <c r="T11" s="88">
        <f t="shared" si="22"/>
        <v>3524.031746031746</v>
      </c>
      <c r="U11" s="10">
        <f t="shared" si="23"/>
        <v>0</v>
      </c>
      <c r="V11" s="10">
        <f t="shared" si="24"/>
        <v>8945.6190476190477</v>
      </c>
      <c r="W11" s="10">
        <f t="shared" si="25"/>
        <v>3252.9523809523812</v>
      </c>
      <c r="X11" s="83">
        <v>85390</v>
      </c>
      <c r="Y11" s="1" t="s">
        <v>12</v>
      </c>
      <c r="Z11" s="50">
        <f t="shared" si="13"/>
        <v>6.9667396825396821</v>
      </c>
      <c r="AA11" s="50">
        <f t="shared" si="14"/>
        <v>0.35240317460317461</v>
      </c>
      <c r="AB11" s="50">
        <f t="shared" si="15"/>
        <v>0</v>
      </c>
      <c r="AC11" s="50">
        <f t="shared" si="16"/>
        <v>0.89456190476190478</v>
      </c>
      <c r="AD11" s="50">
        <f t="shared" si="18"/>
        <v>0.32529523809523814</v>
      </c>
      <c r="AE11" s="50">
        <f t="shared" si="19"/>
        <v>8.5389999999999997</v>
      </c>
      <c r="AF11" s="1" t="s">
        <v>12</v>
      </c>
    </row>
    <row r="12" spans="1:32" x14ac:dyDescent="0.25">
      <c r="B12" s="1">
        <v>161</v>
      </c>
      <c r="C12" s="61">
        <v>11.109</v>
      </c>
      <c r="D12" s="61">
        <v>8.6</v>
      </c>
      <c r="E12" s="62">
        <v>2107</v>
      </c>
      <c r="F12" s="62">
        <v>2037</v>
      </c>
      <c r="G12" s="5">
        <f t="shared" si="0"/>
        <v>41440</v>
      </c>
      <c r="H12" s="1">
        <v>302</v>
      </c>
      <c r="I12" s="1">
        <v>239</v>
      </c>
      <c r="J12" s="1">
        <v>19</v>
      </c>
      <c r="K12" s="1">
        <v>0</v>
      </c>
      <c r="L12" s="1">
        <v>7</v>
      </c>
      <c r="M12" s="1">
        <v>37</v>
      </c>
      <c r="N12" s="13">
        <f t="shared" si="26"/>
        <v>0.79139072847682124</v>
      </c>
      <c r="O12" s="13">
        <f t="shared" si="27"/>
        <v>6.2913907284768214E-2</v>
      </c>
      <c r="P12" s="13">
        <f t="shared" si="28"/>
        <v>0</v>
      </c>
      <c r="Q12" s="13">
        <f t="shared" si="29"/>
        <v>2.3178807947019868E-2</v>
      </c>
      <c r="R12" s="13">
        <f t="shared" si="30"/>
        <v>0.12251655629139073</v>
      </c>
      <c r="S12" s="88">
        <f t="shared" si="21"/>
        <v>32795.231788079473</v>
      </c>
      <c r="T12" s="88">
        <f t="shared" si="22"/>
        <v>2607.1523178807947</v>
      </c>
      <c r="U12" s="10">
        <f t="shared" si="23"/>
        <v>0</v>
      </c>
      <c r="V12" s="10">
        <f t="shared" si="24"/>
        <v>960.5298013245033</v>
      </c>
      <c r="W12" s="10">
        <f t="shared" si="25"/>
        <v>5077.0860927152316</v>
      </c>
      <c r="X12" s="83">
        <v>41440</v>
      </c>
      <c r="Y12" s="1" t="s">
        <v>12</v>
      </c>
      <c r="Z12" s="50">
        <f t="shared" si="13"/>
        <v>3.2795231788079473</v>
      </c>
      <c r="AA12" s="50">
        <f t="shared" si="14"/>
        <v>0.26071523178807948</v>
      </c>
      <c r="AB12" s="50">
        <f t="shared" si="15"/>
        <v>0</v>
      </c>
      <c r="AC12" s="50">
        <f t="shared" si="16"/>
        <v>9.6052980132450325E-2</v>
      </c>
      <c r="AD12" s="50">
        <f t="shared" si="18"/>
        <v>0.50770860927152317</v>
      </c>
      <c r="AE12" s="50">
        <f t="shared" si="19"/>
        <v>4.1440000000000001</v>
      </c>
      <c r="AF12" s="1" t="s">
        <v>12</v>
      </c>
    </row>
    <row r="13" spans="1:32" x14ac:dyDescent="0.25">
      <c r="B13" s="1">
        <v>162</v>
      </c>
      <c r="C13" s="61">
        <v>9.7650000000000006</v>
      </c>
      <c r="D13" s="61">
        <v>8.4</v>
      </c>
      <c r="E13" s="62">
        <v>2712</v>
      </c>
      <c r="F13" s="62">
        <v>2689</v>
      </c>
      <c r="G13" s="5">
        <f t="shared" si="0"/>
        <v>54010</v>
      </c>
      <c r="H13" s="1">
        <v>321</v>
      </c>
      <c r="I13" s="1">
        <v>287</v>
      </c>
      <c r="J13" s="1">
        <v>15</v>
      </c>
      <c r="K13" s="1">
        <v>1</v>
      </c>
      <c r="L13" s="1">
        <v>11</v>
      </c>
      <c r="M13" s="1">
        <v>7</v>
      </c>
      <c r="N13" s="13">
        <f t="shared" si="26"/>
        <v>0.89408099688473519</v>
      </c>
      <c r="O13" s="13">
        <f t="shared" si="27"/>
        <v>4.6728971962616821E-2</v>
      </c>
      <c r="P13" s="13">
        <f t="shared" si="28"/>
        <v>3.1152647975077881E-3</v>
      </c>
      <c r="Q13" s="13">
        <f t="shared" si="29"/>
        <v>3.4267912772585667E-2</v>
      </c>
      <c r="R13" s="13">
        <f t="shared" si="30"/>
        <v>2.1806853582554516E-2</v>
      </c>
      <c r="S13" s="88">
        <f t="shared" si="21"/>
        <v>48289.314641744546</v>
      </c>
      <c r="T13" s="88">
        <f t="shared" si="22"/>
        <v>2523.8317757009345</v>
      </c>
      <c r="U13" s="10">
        <f t="shared" si="23"/>
        <v>168.25545171339564</v>
      </c>
      <c r="V13" s="10">
        <f t="shared" si="24"/>
        <v>1850.8099688473519</v>
      </c>
      <c r="W13" s="10">
        <f t="shared" si="25"/>
        <v>1177.7881619937693</v>
      </c>
      <c r="X13" s="83">
        <v>54010</v>
      </c>
      <c r="Y13" s="1" t="s">
        <v>12</v>
      </c>
      <c r="Z13" s="50">
        <f t="shared" si="13"/>
        <v>4.8289314641744543</v>
      </c>
      <c r="AA13" s="50">
        <f t="shared" si="14"/>
        <v>0.25238317757009343</v>
      </c>
      <c r="AB13" s="50">
        <f t="shared" si="15"/>
        <v>1.6825545171339565E-2</v>
      </c>
      <c r="AC13" s="50">
        <f t="shared" si="16"/>
        <v>0.1850809968847352</v>
      </c>
      <c r="AD13" s="50">
        <f t="shared" si="18"/>
        <v>0.11777881619937694</v>
      </c>
      <c r="AE13" s="50">
        <f t="shared" si="19"/>
        <v>5.4009999999999998</v>
      </c>
      <c r="AF13" s="1" t="s">
        <v>12</v>
      </c>
    </row>
    <row r="14" spans="1:32" x14ac:dyDescent="0.25">
      <c r="B14" s="1">
        <v>163</v>
      </c>
      <c r="C14" s="61">
        <v>10.248000000000001</v>
      </c>
      <c r="D14" s="61">
        <v>7.8</v>
      </c>
      <c r="E14" s="62">
        <v>3200</v>
      </c>
      <c r="F14" s="5">
        <v>3215</v>
      </c>
      <c r="G14" s="5">
        <f t="shared" si="0"/>
        <v>64150</v>
      </c>
      <c r="H14" s="1">
        <v>320</v>
      </c>
      <c r="I14" s="1">
        <v>278</v>
      </c>
      <c r="J14" s="1">
        <v>10</v>
      </c>
      <c r="K14" s="1">
        <v>0</v>
      </c>
      <c r="L14" s="1">
        <v>11</v>
      </c>
      <c r="M14" s="1">
        <v>21</v>
      </c>
      <c r="N14" s="13">
        <f t="shared" si="26"/>
        <v>0.86875000000000002</v>
      </c>
      <c r="O14" s="13">
        <f t="shared" si="27"/>
        <v>3.125E-2</v>
      </c>
      <c r="P14" s="13">
        <f t="shared" si="28"/>
        <v>0</v>
      </c>
      <c r="Q14" s="13">
        <f t="shared" si="29"/>
        <v>3.4375000000000003E-2</v>
      </c>
      <c r="R14" s="13">
        <f t="shared" si="30"/>
        <v>6.5625000000000003E-2</v>
      </c>
      <c r="S14" s="88">
        <f t="shared" si="21"/>
        <v>55730.3125</v>
      </c>
      <c r="T14" s="88">
        <f t="shared" si="22"/>
        <v>2004.6875</v>
      </c>
      <c r="U14" s="10">
        <f t="shared" si="23"/>
        <v>0</v>
      </c>
      <c r="V14" s="10">
        <f t="shared" si="24"/>
        <v>2205.15625</v>
      </c>
      <c r="W14" s="10">
        <f t="shared" si="25"/>
        <v>4209.84375</v>
      </c>
      <c r="X14" s="83">
        <v>64150</v>
      </c>
      <c r="Y14" s="1" t="s">
        <v>12</v>
      </c>
      <c r="Z14" s="50">
        <f t="shared" si="13"/>
        <v>5.5730312499999997</v>
      </c>
      <c r="AA14" s="50">
        <f t="shared" si="14"/>
        <v>0.20046875</v>
      </c>
      <c r="AB14" s="50">
        <f t="shared" si="15"/>
        <v>0</v>
      </c>
      <c r="AC14" s="50">
        <f t="shared" si="16"/>
        <v>0.22051562499999999</v>
      </c>
      <c r="AD14" s="50">
        <f t="shared" si="18"/>
        <v>0.42098437500000002</v>
      </c>
      <c r="AE14" s="50">
        <f t="shared" si="19"/>
        <v>6.415</v>
      </c>
      <c r="AF14" s="1" t="s">
        <v>12</v>
      </c>
    </row>
    <row r="15" spans="1:32" x14ac:dyDescent="0.25">
      <c r="B15" s="1">
        <v>164</v>
      </c>
      <c r="C15" s="61">
        <v>9.9960000000000004</v>
      </c>
      <c r="D15" s="61">
        <v>7.8</v>
      </c>
      <c r="E15" s="62">
        <v>3755</v>
      </c>
      <c r="F15" s="5">
        <v>3896</v>
      </c>
      <c r="G15" s="5">
        <f t="shared" si="0"/>
        <v>76510</v>
      </c>
      <c r="H15" s="1">
        <v>351</v>
      </c>
      <c r="I15" s="1">
        <v>295</v>
      </c>
      <c r="J15" s="1">
        <v>32</v>
      </c>
      <c r="K15" s="1">
        <v>0</v>
      </c>
      <c r="L15" s="1">
        <v>7</v>
      </c>
      <c r="M15" s="1">
        <v>17</v>
      </c>
      <c r="N15" s="13">
        <f t="shared" si="26"/>
        <v>0.84045584045584043</v>
      </c>
      <c r="O15" s="13">
        <f t="shared" si="27"/>
        <v>9.1168091168091173E-2</v>
      </c>
      <c r="P15" s="13">
        <f t="shared" si="28"/>
        <v>0</v>
      </c>
      <c r="Q15" s="13">
        <f t="shared" si="29"/>
        <v>1.9943019943019943E-2</v>
      </c>
      <c r="R15" s="13">
        <f t="shared" si="30"/>
        <v>4.843304843304843E-2</v>
      </c>
      <c r="S15" s="88">
        <f t="shared" si="21"/>
        <v>64303.276353276349</v>
      </c>
      <c r="T15" s="88">
        <f t="shared" si="22"/>
        <v>6975.2706552706559</v>
      </c>
      <c r="U15" s="10">
        <f t="shared" si="23"/>
        <v>0</v>
      </c>
      <c r="V15" s="10">
        <f t="shared" si="24"/>
        <v>1525.8404558404559</v>
      </c>
      <c r="W15" s="10">
        <f t="shared" si="25"/>
        <v>3705.6125356125353</v>
      </c>
      <c r="X15" s="83">
        <v>76510</v>
      </c>
      <c r="Y15" s="1" t="s">
        <v>12</v>
      </c>
      <c r="Z15" s="50">
        <f t="shared" si="13"/>
        <v>6.4303276353276351</v>
      </c>
      <c r="AA15" s="50">
        <f t="shared" si="14"/>
        <v>0.69752706552706556</v>
      </c>
      <c r="AB15" s="50">
        <f t="shared" si="15"/>
        <v>0</v>
      </c>
      <c r="AC15" s="50">
        <f t="shared" si="16"/>
        <v>0.15258404558404559</v>
      </c>
      <c r="AD15" s="50">
        <f t="shared" si="18"/>
        <v>0.37056125356125352</v>
      </c>
      <c r="AE15" s="50">
        <f t="shared" si="19"/>
        <v>7.6509999999999998</v>
      </c>
      <c r="AF15" s="1" t="s">
        <v>12</v>
      </c>
    </row>
    <row r="16" spans="1:32" x14ac:dyDescent="0.25">
      <c r="B16" s="1">
        <v>165</v>
      </c>
      <c r="C16" s="61">
        <v>10.206000000000001</v>
      </c>
      <c r="D16" s="61">
        <v>8</v>
      </c>
      <c r="E16" s="5">
        <v>4192</v>
      </c>
      <c r="F16" s="5">
        <v>4251</v>
      </c>
      <c r="G16" s="5">
        <f t="shared" si="0"/>
        <v>84430</v>
      </c>
      <c r="H16" s="1">
        <v>323</v>
      </c>
      <c r="I16" s="1">
        <v>279</v>
      </c>
      <c r="J16" s="1">
        <v>23</v>
      </c>
      <c r="K16" s="1">
        <v>0</v>
      </c>
      <c r="L16" s="1">
        <v>6</v>
      </c>
      <c r="M16" s="1">
        <v>15</v>
      </c>
      <c r="N16" s="13">
        <f t="shared" si="26"/>
        <v>0.86377708978328172</v>
      </c>
      <c r="O16" s="13">
        <f t="shared" si="27"/>
        <v>7.1207430340557279E-2</v>
      </c>
      <c r="P16" s="13">
        <f t="shared" si="28"/>
        <v>0</v>
      </c>
      <c r="Q16" s="13">
        <f t="shared" si="29"/>
        <v>1.8575851393188854E-2</v>
      </c>
      <c r="R16" s="13">
        <f t="shared" si="30"/>
        <v>4.6439628482972138E-2</v>
      </c>
      <c r="S16" s="88">
        <f t="shared" si="21"/>
        <v>72928.699690402471</v>
      </c>
      <c r="T16" s="88">
        <f t="shared" si="22"/>
        <v>6012.0433436532512</v>
      </c>
      <c r="U16" s="10">
        <f t="shared" si="23"/>
        <v>0</v>
      </c>
      <c r="V16" s="10">
        <f t="shared" si="24"/>
        <v>1568.3591331269349</v>
      </c>
      <c r="W16" s="10">
        <f t="shared" si="25"/>
        <v>3920.8978328173375</v>
      </c>
      <c r="X16" s="83">
        <v>84430</v>
      </c>
      <c r="Y16" s="1" t="s">
        <v>12</v>
      </c>
      <c r="Z16" s="50">
        <f t="shared" si="13"/>
        <v>7.2928699690402468</v>
      </c>
      <c r="AA16" s="50">
        <f t="shared" si="14"/>
        <v>0.60120433436532517</v>
      </c>
      <c r="AB16" s="50">
        <f t="shared" si="15"/>
        <v>0</v>
      </c>
      <c r="AC16" s="50">
        <f t="shared" si="16"/>
        <v>0.1568359133126935</v>
      </c>
      <c r="AD16" s="50">
        <f t="shared" si="18"/>
        <v>0.39208978328173377</v>
      </c>
      <c r="AE16" s="50">
        <f t="shared" si="19"/>
        <v>8.4429999999999996</v>
      </c>
      <c r="AF16" s="1" t="s">
        <v>12</v>
      </c>
    </row>
    <row r="17" spans="1:33" x14ac:dyDescent="0.25">
      <c r="B17" s="1">
        <v>166</v>
      </c>
      <c r="C17" s="61">
        <v>9.5340000000000007</v>
      </c>
      <c r="D17" s="61">
        <v>7.3</v>
      </c>
      <c r="E17" s="5">
        <v>2800</v>
      </c>
      <c r="F17" s="5">
        <v>2832</v>
      </c>
      <c r="G17" s="5">
        <f t="shared" si="0"/>
        <v>56320</v>
      </c>
      <c r="H17" s="1">
        <v>303</v>
      </c>
      <c r="I17" s="1">
        <v>268</v>
      </c>
      <c r="J17" s="1">
        <v>16</v>
      </c>
      <c r="K17" s="1">
        <v>0</v>
      </c>
      <c r="L17" s="1">
        <v>5</v>
      </c>
      <c r="M17" s="1">
        <v>14</v>
      </c>
      <c r="N17" s="13">
        <f t="shared" si="26"/>
        <v>0.88448844884488453</v>
      </c>
      <c r="O17" s="13">
        <f t="shared" si="27"/>
        <v>5.2805280528052806E-2</v>
      </c>
      <c r="P17" s="13">
        <f t="shared" si="28"/>
        <v>0</v>
      </c>
      <c r="Q17" s="13">
        <f t="shared" si="29"/>
        <v>1.65016501650165E-2</v>
      </c>
      <c r="R17" s="13">
        <f t="shared" si="30"/>
        <v>4.6204620462046202E-2</v>
      </c>
      <c r="S17" s="88">
        <f t="shared" si="21"/>
        <v>49814.389438943894</v>
      </c>
      <c r="T17" s="88">
        <f t="shared" si="22"/>
        <v>2973.9933993399341</v>
      </c>
      <c r="U17" s="10">
        <f t="shared" si="23"/>
        <v>0</v>
      </c>
      <c r="V17" s="10">
        <f t="shared" si="24"/>
        <v>929.37293729372925</v>
      </c>
      <c r="W17" s="10">
        <f t="shared" si="25"/>
        <v>2602.2442244224421</v>
      </c>
      <c r="X17" s="83">
        <v>56320</v>
      </c>
      <c r="Y17" s="1" t="s">
        <v>12</v>
      </c>
      <c r="Z17" s="50">
        <f t="shared" si="13"/>
        <v>4.9814389438943891</v>
      </c>
      <c r="AA17" s="50">
        <f t="shared" si="14"/>
        <v>0.29739933993399342</v>
      </c>
      <c r="AB17" s="50">
        <f t="shared" si="15"/>
        <v>0</v>
      </c>
      <c r="AC17" s="50">
        <f t="shared" si="16"/>
        <v>9.2937293729372927E-2</v>
      </c>
      <c r="AD17" s="50">
        <f t="shared" si="18"/>
        <v>0.2602244224422442</v>
      </c>
      <c r="AE17" s="50">
        <f t="shared" si="19"/>
        <v>5.6319999999999997</v>
      </c>
      <c r="AF17" s="1" t="s">
        <v>12</v>
      </c>
    </row>
    <row r="18" spans="1:33" x14ac:dyDescent="0.25">
      <c r="B18" s="1">
        <v>167</v>
      </c>
      <c r="C18" s="61">
        <v>10.416000000000002</v>
      </c>
      <c r="D18" s="61">
        <v>7.7</v>
      </c>
      <c r="E18" s="5">
        <v>2743</v>
      </c>
      <c r="F18" s="5">
        <v>2721</v>
      </c>
      <c r="G18" s="5">
        <f t="shared" si="0"/>
        <v>54640</v>
      </c>
      <c r="H18" s="1">
        <v>300</v>
      </c>
      <c r="I18" s="1">
        <v>244</v>
      </c>
      <c r="J18" s="1">
        <v>24</v>
      </c>
      <c r="K18" s="1">
        <v>0</v>
      </c>
      <c r="L18" s="1">
        <v>7</v>
      </c>
      <c r="M18" s="1">
        <v>25</v>
      </c>
      <c r="N18" s="13">
        <f t="shared" si="26"/>
        <v>0.81333333333333335</v>
      </c>
      <c r="O18" s="13">
        <f t="shared" si="27"/>
        <v>0.08</v>
      </c>
      <c r="P18" s="13">
        <f t="shared" si="28"/>
        <v>0</v>
      </c>
      <c r="Q18" s="13">
        <f t="shared" si="29"/>
        <v>2.3333333333333334E-2</v>
      </c>
      <c r="R18" s="13">
        <f t="shared" si="30"/>
        <v>8.3333333333333329E-2</v>
      </c>
      <c r="S18" s="88">
        <f t="shared" si="21"/>
        <v>44440.533333333333</v>
      </c>
      <c r="T18" s="88">
        <f t="shared" si="22"/>
        <v>4371.2</v>
      </c>
      <c r="U18" s="10">
        <f t="shared" si="23"/>
        <v>0</v>
      </c>
      <c r="V18" s="10">
        <f t="shared" si="24"/>
        <v>1274.9333333333334</v>
      </c>
      <c r="W18" s="10">
        <f t="shared" si="25"/>
        <v>4553.333333333333</v>
      </c>
      <c r="X18" s="83">
        <v>54640</v>
      </c>
      <c r="Y18" s="1" t="s">
        <v>12</v>
      </c>
      <c r="Z18" s="50">
        <f t="shared" si="13"/>
        <v>4.4440533333333336</v>
      </c>
      <c r="AA18" s="50">
        <f t="shared" si="14"/>
        <v>0.43712000000000001</v>
      </c>
      <c r="AB18" s="50">
        <f t="shared" si="15"/>
        <v>0</v>
      </c>
      <c r="AC18" s="50">
        <f t="shared" si="16"/>
        <v>0.12749333333333335</v>
      </c>
      <c r="AD18" s="50">
        <f t="shared" si="18"/>
        <v>0.45533333333333331</v>
      </c>
      <c r="AE18" s="50">
        <f t="shared" si="19"/>
        <v>5.4640000000000004</v>
      </c>
      <c r="AF18" s="1" t="s">
        <v>12</v>
      </c>
    </row>
    <row r="19" spans="1:33" x14ac:dyDescent="0.25">
      <c r="B19" s="1">
        <v>168</v>
      </c>
      <c r="C19" s="61">
        <v>9.5549999999999997</v>
      </c>
      <c r="D19" s="61">
        <v>7.4</v>
      </c>
      <c r="E19" s="5">
        <v>2790</v>
      </c>
      <c r="F19" s="5">
        <v>2761</v>
      </c>
      <c r="G19" s="5">
        <f t="shared" si="0"/>
        <v>55510</v>
      </c>
      <c r="H19" s="1">
        <v>315</v>
      </c>
      <c r="I19" s="1">
        <v>254</v>
      </c>
      <c r="J19" s="1">
        <v>48</v>
      </c>
      <c r="K19" s="1">
        <v>1</v>
      </c>
      <c r="L19" s="1">
        <v>0</v>
      </c>
      <c r="M19" s="1">
        <v>12</v>
      </c>
      <c r="N19" s="13">
        <f t="shared" si="26"/>
        <v>0.80634920634920637</v>
      </c>
      <c r="O19" s="13">
        <f t="shared" si="27"/>
        <v>0.15238095238095239</v>
      </c>
      <c r="P19" s="13">
        <f t="shared" si="28"/>
        <v>3.1746031746031746E-3</v>
      </c>
      <c r="Q19" s="13">
        <f t="shared" si="29"/>
        <v>0</v>
      </c>
      <c r="R19" s="13">
        <f t="shared" si="30"/>
        <v>3.8095238095238099E-2</v>
      </c>
      <c r="S19" s="88">
        <f t="shared" si="21"/>
        <v>44760.444444444445</v>
      </c>
      <c r="T19" s="88">
        <f t="shared" si="22"/>
        <v>8458.6666666666679</v>
      </c>
      <c r="U19" s="10">
        <f t="shared" si="23"/>
        <v>176.22222222222223</v>
      </c>
      <c r="V19" s="10">
        <f t="shared" si="24"/>
        <v>0</v>
      </c>
      <c r="W19" s="10">
        <f t="shared" si="25"/>
        <v>2114.666666666667</v>
      </c>
      <c r="X19" s="83">
        <v>55510</v>
      </c>
      <c r="Y19" s="1" t="s">
        <v>12</v>
      </c>
      <c r="Z19" s="50">
        <f t="shared" si="13"/>
        <v>4.4760444444444447</v>
      </c>
      <c r="AA19" s="50">
        <f t="shared" si="14"/>
        <v>0.84586666666666677</v>
      </c>
      <c r="AB19" s="50">
        <f t="shared" si="15"/>
        <v>1.7622222222222223E-2</v>
      </c>
      <c r="AC19" s="50">
        <f t="shared" si="16"/>
        <v>0</v>
      </c>
      <c r="AD19" s="50">
        <f t="shared" si="18"/>
        <v>0.21146666666666669</v>
      </c>
      <c r="AE19" s="50">
        <f t="shared" si="19"/>
        <v>5.5510000000000002</v>
      </c>
      <c r="AF19" s="1" t="s">
        <v>12</v>
      </c>
    </row>
    <row r="20" spans="1:33" x14ac:dyDescent="0.25">
      <c r="B20" s="1">
        <v>169</v>
      </c>
      <c r="C20" s="61">
        <v>9.3030000000000008</v>
      </c>
      <c r="D20" s="61">
        <v>7.3</v>
      </c>
      <c r="E20" s="5">
        <v>4479</v>
      </c>
      <c r="F20" s="5">
        <v>4298</v>
      </c>
      <c r="G20" s="5">
        <f t="shared" si="0"/>
        <v>87770</v>
      </c>
      <c r="H20" s="1">
        <v>302</v>
      </c>
      <c r="I20" s="1">
        <v>222</v>
      </c>
      <c r="J20" s="1">
        <v>49</v>
      </c>
      <c r="K20" s="1">
        <v>0</v>
      </c>
      <c r="L20" s="1">
        <v>2</v>
      </c>
      <c r="M20" s="1">
        <v>29</v>
      </c>
      <c r="N20" s="13">
        <f t="shared" si="26"/>
        <v>0.73509933774834435</v>
      </c>
      <c r="O20" s="13">
        <f t="shared" si="27"/>
        <v>0.16225165562913907</v>
      </c>
      <c r="P20" s="13">
        <f t="shared" si="28"/>
        <v>0</v>
      </c>
      <c r="Q20" s="13">
        <f t="shared" si="29"/>
        <v>6.6225165562913907E-3</v>
      </c>
      <c r="R20" s="13">
        <f t="shared" si="30"/>
        <v>9.602649006622517E-2</v>
      </c>
      <c r="S20" s="88">
        <f t="shared" si="21"/>
        <v>64519.668874172181</v>
      </c>
      <c r="T20" s="88">
        <f t="shared" si="22"/>
        <v>14240.827814569537</v>
      </c>
      <c r="U20" s="10">
        <f t="shared" si="23"/>
        <v>0</v>
      </c>
      <c r="V20" s="10">
        <f t="shared" si="24"/>
        <v>581.25827814569539</v>
      </c>
      <c r="W20" s="10">
        <f t="shared" si="25"/>
        <v>8428.2450331125838</v>
      </c>
      <c r="X20" s="83">
        <v>87770</v>
      </c>
      <c r="Y20" s="1" t="s">
        <v>12</v>
      </c>
      <c r="Z20" s="50">
        <f t="shared" si="13"/>
        <v>6.4519668874172185</v>
      </c>
      <c r="AA20" s="50">
        <f t="shared" si="14"/>
        <v>1.4240827814569537</v>
      </c>
      <c r="AB20" s="50">
        <f t="shared" si="15"/>
        <v>0</v>
      </c>
      <c r="AC20" s="50">
        <f t="shared" si="16"/>
        <v>5.8125827814569542E-2</v>
      </c>
      <c r="AD20" s="50">
        <f t="shared" si="18"/>
        <v>0.84282450331125836</v>
      </c>
      <c r="AE20" s="50">
        <f t="shared" si="19"/>
        <v>8.7769999999999992</v>
      </c>
      <c r="AF20" s="1" t="s">
        <v>12</v>
      </c>
    </row>
    <row r="21" spans="1:33" x14ac:dyDescent="0.25">
      <c r="B21" s="1">
        <v>170</v>
      </c>
      <c r="C21" s="61">
        <v>10.437000000000001</v>
      </c>
      <c r="D21" s="61">
        <v>8.3000000000000007</v>
      </c>
      <c r="E21" s="5">
        <v>3239</v>
      </c>
      <c r="F21" s="5">
        <v>3176</v>
      </c>
      <c r="G21" s="5">
        <f t="shared" si="0"/>
        <v>64150</v>
      </c>
      <c r="H21" s="1">
        <v>333</v>
      </c>
      <c r="I21" s="1">
        <v>266</v>
      </c>
      <c r="J21" s="1">
        <v>42</v>
      </c>
      <c r="K21" s="1">
        <v>0</v>
      </c>
      <c r="L21" s="1">
        <v>3</v>
      </c>
      <c r="M21" s="1">
        <v>22</v>
      </c>
      <c r="N21" s="13">
        <f t="shared" si="26"/>
        <v>0.79879879879879878</v>
      </c>
      <c r="O21" s="13">
        <f t="shared" si="27"/>
        <v>0.12612612612612611</v>
      </c>
      <c r="P21" s="13">
        <f t="shared" si="28"/>
        <v>0</v>
      </c>
      <c r="Q21" s="13">
        <f t="shared" si="29"/>
        <v>9.0090090090090089E-3</v>
      </c>
      <c r="R21" s="13">
        <f t="shared" si="30"/>
        <v>6.6066066066066062E-2</v>
      </c>
      <c r="S21" s="88">
        <f t="shared" si="21"/>
        <v>51242.942942942944</v>
      </c>
      <c r="T21" s="88">
        <f t="shared" si="22"/>
        <v>8090.9909909909902</v>
      </c>
      <c r="U21" s="10">
        <f t="shared" si="23"/>
        <v>0</v>
      </c>
      <c r="V21" s="10">
        <f t="shared" si="24"/>
        <v>577.92792792792795</v>
      </c>
      <c r="W21" s="10">
        <f t="shared" si="25"/>
        <v>4238.1381381381379</v>
      </c>
      <c r="X21" s="83">
        <v>64150</v>
      </c>
      <c r="Y21" s="1" t="s">
        <v>12</v>
      </c>
      <c r="Z21" s="50">
        <f t="shared" si="13"/>
        <v>5.1242942942942946</v>
      </c>
      <c r="AA21" s="50">
        <f t="shared" si="14"/>
        <v>0.80909909909909905</v>
      </c>
      <c r="AB21" s="50">
        <f t="shared" si="15"/>
        <v>0</v>
      </c>
      <c r="AC21" s="50">
        <f t="shared" si="16"/>
        <v>5.7792792792792792E-2</v>
      </c>
      <c r="AD21" s="50">
        <f t="shared" si="18"/>
        <v>0.42381381381381378</v>
      </c>
      <c r="AE21" s="50">
        <f t="shared" si="19"/>
        <v>6.415</v>
      </c>
      <c r="AF21" s="1" t="s">
        <v>12</v>
      </c>
    </row>
    <row r="22" spans="1:33" x14ac:dyDescent="0.25">
      <c r="B22" s="1">
        <v>171</v>
      </c>
      <c r="C22" s="61">
        <v>9.6180000000000003</v>
      </c>
      <c r="D22" s="61">
        <v>7.5</v>
      </c>
      <c r="E22" s="5">
        <v>2167</v>
      </c>
      <c r="F22" s="5">
        <v>2137</v>
      </c>
      <c r="G22" s="5">
        <f t="shared" si="0"/>
        <v>43040</v>
      </c>
      <c r="H22" s="1">
        <v>312</v>
      </c>
      <c r="I22" s="1">
        <v>250</v>
      </c>
      <c r="J22" s="1">
        <v>31</v>
      </c>
      <c r="K22" s="1">
        <v>0</v>
      </c>
      <c r="L22" s="1">
        <v>6</v>
      </c>
      <c r="M22" s="1">
        <v>25</v>
      </c>
      <c r="N22" s="13">
        <f t="shared" si="26"/>
        <v>0.80128205128205132</v>
      </c>
      <c r="O22" s="13">
        <f t="shared" si="27"/>
        <v>9.9358974358974353E-2</v>
      </c>
      <c r="P22" s="13">
        <f t="shared" si="28"/>
        <v>0</v>
      </c>
      <c r="Q22" s="13">
        <f t="shared" si="29"/>
        <v>1.9230769230769232E-2</v>
      </c>
      <c r="R22" s="13">
        <f t="shared" si="30"/>
        <v>8.0128205128205135E-2</v>
      </c>
      <c r="S22" s="88">
        <f t="shared" si="21"/>
        <v>34487.179487179492</v>
      </c>
      <c r="T22" s="88">
        <f t="shared" si="22"/>
        <v>4276.4102564102559</v>
      </c>
      <c r="U22" s="10">
        <f t="shared" si="23"/>
        <v>0</v>
      </c>
      <c r="V22" s="10">
        <f t="shared" si="24"/>
        <v>827.69230769230774</v>
      </c>
      <c r="W22" s="10">
        <f t="shared" si="25"/>
        <v>3448.7179487179492</v>
      </c>
      <c r="X22" s="83">
        <v>43040</v>
      </c>
      <c r="Y22" s="1" t="s">
        <v>12</v>
      </c>
      <c r="Z22" s="50">
        <f t="shared" si="13"/>
        <v>3.4487179487179493</v>
      </c>
      <c r="AA22" s="50">
        <f t="shared" si="14"/>
        <v>0.42764102564102557</v>
      </c>
      <c r="AB22" s="50">
        <f t="shared" si="15"/>
        <v>0</v>
      </c>
      <c r="AC22" s="50">
        <f t="shared" si="16"/>
        <v>8.2769230769230775E-2</v>
      </c>
      <c r="AD22" s="50">
        <f t="shared" si="18"/>
        <v>0.34487179487179492</v>
      </c>
      <c r="AE22" s="50">
        <f t="shared" si="19"/>
        <v>4.3040000000000003</v>
      </c>
      <c r="AF22" s="1" t="s">
        <v>12</v>
      </c>
    </row>
    <row r="23" spans="1:33" x14ac:dyDescent="0.25">
      <c r="B23" s="1">
        <v>172</v>
      </c>
      <c r="C23" s="61">
        <v>10.143000000000001</v>
      </c>
      <c r="D23" s="61">
        <v>7.5</v>
      </c>
      <c r="E23" s="5">
        <v>6371</v>
      </c>
      <c r="F23" s="5">
        <v>5686</v>
      </c>
      <c r="G23" s="5">
        <f t="shared" si="0"/>
        <v>120570</v>
      </c>
      <c r="H23" s="1">
        <v>325</v>
      </c>
      <c r="I23" s="1">
        <v>296</v>
      </c>
      <c r="J23" s="1">
        <v>15</v>
      </c>
      <c r="K23" s="1">
        <v>0</v>
      </c>
      <c r="L23" s="1">
        <v>1</v>
      </c>
      <c r="M23" s="1">
        <v>13</v>
      </c>
      <c r="N23" s="13">
        <f t="shared" si="26"/>
        <v>0.91076923076923078</v>
      </c>
      <c r="O23" s="13">
        <f t="shared" si="27"/>
        <v>4.6153846153846156E-2</v>
      </c>
      <c r="P23" s="13">
        <f t="shared" si="28"/>
        <v>0</v>
      </c>
      <c r="Q23" s="13">
        <f t="shared" si="29"/>
        <v>3.0769230769230769E-3</v>
      </c>
      <c r="R23" s="13">
        <f t="shared" si="30"/>
        <v>0.04</v>
      </c>
      <c r="S23" s="88">
        <f t="shared" si="21"/>
        <v>109811.44615384615</v>
      </c>
      <c r="T23" s="88">
        <f t="shared" si="22"/>
        <v>5564.7692307692314</v>
      </c>
      <c r="U23" s="10">
        <f t="shared" si="23"/>
        <v>0</v>
      </c>
      <c r="V23" s="10">
        <f t="shared" si="24"/>
        <v>370.98461538461538</v>
      </c>
      <c r="W23" s="10">
        <f t="shared" si="25"/>
        <v>4822.8</v>
      </c>
      <c r="X23" s="83">
        <v>120570</v>
      </c>
      <c r="Y23" s="1" t="s">
        <v>12</v>
      </c>
      <c r="Z23" s="50">
        <f t="shared" si="13"/>
        <v>10.981144615384615</v>
      </c>
      <c r="AA23" s="50">
        <f t="shared" si="14"/>
        <v>0.55647692307692309</v>
      </c>
      <c r="AB23" s="50">
        <f t="shared" si="15"/>
        <v>0</v>
      </c>
      <c r="AC23" s="50">
        <f t="shared" si="16"/>
        <v>3.7098461538461538E-2</v>
      </c>
      <c r="AD23" s="50">
        <f t="shared" si="18"/>
        <v>0.48228000000000004</v>
      </c>
      <c r="AE23" s="50">
        <f t="shared" si="19"/>
        <v>12.057</v>
      </c>
      <c r="AF23" s="1" t="s">
        <v>12</v>
      </c>
    </row>
    <row r="24" spans="1:33" x14ac:dyDescent="0.25">
      <c r="B24" s="1">
        <v>173</v>
      </c>
      <c r="C24" s="61">
        <v>10.058999999999999</v>
      </c>
      <c r="D24" s="61">
        <v>8</v>
      </c>
      <c r="E24" s="5">
        <v>3143</v>
      </c>
      <c r="F24" s="5">
        <v>3146</v>
      </c>
      <c r="G24" s="5">
        <f t="shared" si="0"/>
        <v>62890</v>
      </c>
      <c r="H24" s="1">
        <v>185</v>
      </c>
      <c r="I24" s="1">
        <v>164</v>
      </c>
      <c r="J24" s="1">
        <v>9</v>
      </c>
      <c r="K24" s="1">
        <v>0</v>
      </c>
      <c r="L24" s="1">
        <v>3</v>
      </c>
      <c r="M24" s="1">
        <v>9</v>
      </c>
      <c r="N24" s="13">
        <f t="shared" si="26"/>
        <v>0.88648648648648654</v>
      </c>
      <c r="O24" s="13">
        <f t="shared" si="27"/>
        <v>4.8648648648648651E-2</v>
      </c>
      <c r="P24" s="13">
        <f t="shared" si="28"/>
        <v>0</v>
      </c>
      <c r="Q24" s="13">
        <f t="shared" si="29"/>
        <v>1.6216216216216217E-2</v>
      </c>
      <c r="R24" s="13">
        <f t="shared" si="30"/>
        <v>4.8648648648648651E-2</v>
      </c>
      <c r="S24" s="88">
        <f t="shared" si="21"/>
        <v>55751.13513513514</v>
      </c>
      <c r="T24" s="88">
        <f t="shared" si="22"/>
        <v>3059.5135135135138</v>
      </c>
      <c r="U24" s="10">
        <f t="shared" si="23"/>
        <v>0</v>
      </c>
      <c r="V24" s="10">
        <f t="shared" si="24"/>
        <v>1019.8378378378379</v>
      </c>
      <c r="W24" s="10">
        <f t="shared" si="25"/>
        <v>3059.5135135135138</v>
      </c>
      <c r="X24" s="83">
        <v>62890</v>
      </c>
      <c r="Y24" s="1" t="s">
        <v>12</v>
      </c>
      <c r="Z24" s="50">
        <f t="shared" si="13"/>
        <v>5.5751135135135144</v>
      </c>
      <c r="AA24" s="50">
        <f t="shared" si="14"/>
        <v>0.30595135135135137</v>
      </c>
      <c r="AB24" s="50">
        <f t="shared" si="15"/>
        <v>0</v>
      </c>
      <c r="AC24" s="50">
        <f t="shared" si="16"/>
        <v>0.1019837837837838</v>
      </c>
      <c r="AD24" s="50">
        <f t="shared" si="18"/>
        <v>0.30595135135135137</v>
      </c>
      <c r="AE24" s="50">
        <f t="shared" si="19"/>
        <v>6.2889999999999997</v>
      </c>
      <c r="AF24" s="1" t="s">
        <v>12</v>
      </c>
    </row>
    <row r="25" spans="1:33" s="3" customFormat="1" ht="15.75" thickBot="1" x14ac:dyDescent="0.3">
      <c r="B25" s="3">
        <v>174</v>
      </c>
      <c r="C25" s="63">
        <v>10.5</v>
      </c>
      <c r="D25" s="63">
        <v>8</v>
      </c>
      <c r="E25" s="64">
        <v>12873</v>
      </c>
      <c r="F25" s="64">
        <v>12915</v>
      </c>
      <c r="G25" s="5">
        <f t="shared" si="0"/>
        <v>257880</v>
      </c>
      <c r="H25" s="3">
        <v>311</v>
      </c>
      <c r="I25" s="3">
        <v>45</v>
      </c>
      <c r="J25" s="3">
        <v>265</v>
      </c>
      <c r="K25" s="3">
        <v>0</v>
      </c>
      <c r="L25" s="3">
        <v>0</v>
      </c>
      <c r="M25" s="3">
        <v>1</v>
      </c>
      <c r="N25" s="14">
        <f t="shared" si="26"/>
        <v>0.14469453376205788</v>
      </c>
      <c r="O25" s="14">
        <f t="shared" si="27"/>
        <v>0.85209003215434087</v>
      </c>
      <c r="P25" s="14">
        <f t="shared" si="28"/>
        <v>0</v>
      </c>
      <c r="Q25" s="14">
        <f t="shared" si="29"/>
        <v>0</v>
      </c>
      <c r="R25" s="14">
        <f t="shared" si="30"/>
        <v>3.2154340836012861E-3</v>
      </c>
      <c r="S25" s="89">
        <f t="shared" si="21"/>
        <v>37313.826366559486</v>
      </c>
      <c r="T25" s="89">
        <f t="shared" si="22"/>
        <v>219736.97749196141</v>
      </c>
      <c r="U25" s="11">
        <f t="shared" si="23"/>
        <v>0</v>
      </c>
      <c r="V25" s="11">
        <f t="shared" si="24"/>
        <v>0</v>
      </c>
      <c r="W25" s="11">
        <f t="shared" si="25"/>
        <v>829.19614147909965</v>
      </c>
      <c r="X25" s="84">
        <v>257880</v>
      </c>
      <c r="Y25" s="1" t="s">
        <v>12</v>
      </c>
      <c r="Z25" s="55">
        <f t="shared" si="13"/>
        <v>3.7313826366559484</v>
      </c>
      <c r="AA25" s="55">
        <f t="shared" si="14"/>
        <v>21.973697749196141</v>
      </c>
      <c r="AB25" s="55">
        <f t="shared" si="15"/>
        <v>0</v>
      </c>
      <c r="AC25" s="55">
        <f t="shared" si="16"/>
        <v>0</v>
      </c>
      <c r="AD25" s="55">
        <f t="shared" si="18"/>
        <v>8.2919614147909965E-2</v>
      </c>
      <c r="AE25" s="55">
        <f t="shared" si="19"/>
        <v>25.788</v>
      </c>
      <c r="AF25" s="1" t="s">
        <v>12</v>
      </c>
      <c r="AG25" s="56" t="s">
        <v>42</v>
      </c>
    </row>
    <row r="26" spans="1:33" s="15" customFormat="1" x14ac:dyDescent="0.25">
      <c r="A26" s="15" t="s">
        <v>14</v>
      </c>
      <c r="B26" s="16">
        <v>175</v>
      </c>
      <c r="C26" s="57">
        <v>9.3239999999999998</v>
      </c>
      <c r="D26" s="57">
        <v>6.3</v>
      </c>
      <c r="E26" s="58">
        <v>8476</v>
      </c>
      <c r="F26" s="58">
        <v>8264</v>
      </c>
      <c r="G26" s="5">
        <f t="shared" si="0"/>
        <v>167400</v>
      </c>
      <c r="H26" s="6">
        <f t="shared" ref="H26:H33" si="31">SUM(I26:L26)</f>
        <v>300</v>
      </c>
      <c r="I26" s="26">
        <v>292</v>
      </c>
      <c r="J26" s="27">
        <v>8</v>
      </c>
      <c r="K26" s="27">
        <v>0</v>
      </c>
      <c r="L26" s="28">
        <v>0</v>
      </c>
      <c r="N26" s="13">
        <f t="shared" si="26"/>
        <v>0.97333333333333338</v>
      </c>
      <c r="O26" s="13">
        <f t="shared" si="27"/>
        <v>2.6666666666666668E-2</v>
      </c>
      <c r="P26" s="13">
        <f t="shared" si="28"/>
        <v>0</v>
      </c>
      <c r="Q26" s="13">
        <f t="shared" si="29"/>
        <v>0</v>
      </c>
      <c r="R26" s="13">
        <f t="shared" si="30"/>
        <v>0</v>
      </c>
      <c r="S26" s="88">
        <f t="shared" si="21"/>
        <v>162936</v>
      </c>
      <c r="T26" s="88">
        <f t="shared" si="22"/>
        <v>4464</v>
      </c>
      <c r="U26" s="10">
        <f t="shared" si="23"/>
        <v>0</v>
      </c>
      <c r="V26" s="10">
        <f t="shared" si="24"/>
        <v>0</v>
      </c>
      <c r="W26" s="10">
        <f t="shared" si="25"/>
        <v>0</v>
      </c>
      <c r="X26" s="81">
        <v>167400</v>
      </c>
      <c r="Y26" s="15" t="s">
        <v>14</v>
      </c>
      <c r="Z26" s="52">
        <f t="shared" si="13"/>
        <v>16.293600000000001</v>
      </c>
      <c r="AA26" s="52">
        <f t="shared" si="14"/>
        <v>0.44640000000000002</v>
      </c>
      <c r="AB26" s="52">
        <f t="shared" si="15"/>
        <v>0</v>
      </c>
      <c r="AC26" s="52">
        <f t="shared" si="16"/>
        <v>0</v>
      </c>
      <c r="AD26" s="52">
        <f t="shared" si="18"/>
        <v>0</v>
      </c>
      <c r="AE26" s="52">
        <f t="shared" si="19"/>
        <v>16.739999999999998</v>
      </c>
      <c r="AF26" s="15" t="s">
        <v>14</v>
      </c>
    </row>
    <row r="27" spans="1:33" s="15" customFormat="1" x14ac:dyDescent="0.25">
      <c r="B27" s="16">
        <v>176</v>
      </c>
      <c r="C27" s="57">
        <v>10.479000000000001</v>
      </c>
      <c r="D27" s="57">
        <v>7.8</v>
      </c>
      <c r="E27" s="58">
        <v>8070</v>
      </c>
      <c r="F27" s="58">
        <v>7680</v>
      </c>
      <c r="G27" s="5">
        <f t="shared" si="0"/>
        <v>157500</v>
      </c>
      <c r="H27" s="6">
        <f t="shared" si="31"/>
        <v>300</v>
      </c>
      <c r="I27" s="29">
        <v>235</v>
      </c>
      <c r="J27" s="30">
        <v>65</v>
      </c>
      <c r="K27" s="30">
        <v>0</v>
      </c>
      <c r="L27" s="31">
        <v>0</v>
      </c>
      <c r="N27" s="13">
        <f t="shared" si="26"/>
        <v>0.78333333333333333</v>
      </c>
      <c r="O27" s="13">
        <f t="shared" si="27"/>
        <v>0.21666666666666667</v>
      </c>
      <c r="P27" s="13">
        <f t="shared" si="28"/>
        <v>0</v>
      </c>
      <c r="Q27" s="13">
        <f t="shared" si="29"/>
        <v>0</v>
      </c>
      <c r="R27" s="13">
        <f t="shared" si="30"/>
        <v>0</v>
      </c>
      <c r="S27" s="88">
        <f t="shared" si="21"/>
        <v>123375</v>
      </c>
      <c r="T27" s="88">
        <f t="shared" si="22"/>
        <v>34125</v>
      </c>
      <c r="U27" s="10">
        <f t="shared" si="23"/>
        <v>0</v>
      </c>
      <c r="V27" s="10">
        <f t="shared" si="24"/>
        <v>0</v>
      </c>
      <c r="W27" s="10">
        <f t="shared" si="25"/>
        <v>0</v>
      </c>
      <c r="X27" s="81">
        <v>157500</v>
      </c>
      <c r="Y27" s="15" t="s">
        <v>14</v>
      </c>
      <c r="Z27" s="52">
        <f t="shared" si="13"/>
        <v>12.3375</v>
      </c>
      <c r="AA27" s="52">
        <f t="shared" si="14"/>
        <v>3.4125000000000001</v>
      </c>
      <c r="AB27" s="52">
        <f t="shared" si="15"/>
        <v>0</v>
      </c>
      <c r="AC27" s="52">
        <f t="shared" si="16"/>
        <v>0</v>
      </c>
      <c r="AD27" s="52">
        <f t="shared" si="18"/>
        <v>0</v>
      </c>
      <c r="AE27" s="52">
        <f t="shared" si="19"/>
        <v>15.75</v>
      </c>
      <c r="AF27" s="15" t="s">
        <v>14</v>
      </c>
    </row>
    <row r="28" spans="1:33" s="15" customFormat="1" x14ac:dyDescent="0.25">
      <c r="B28" s="16">
        <v>177</v>
      </c>
      <c r="C28" s="57">
        <f t="shared" ref="C28:C29" si="32">SUM(B28*0.035)*0.6</f>
        <v>3.7170000000000001</v>
      </c>
      <c r="D28" s="57">
        <v>7</v>
      </c>
      <c r="E28" s="58">
        <v>1964</v>
      </c>
      <c r="F28" s="58">
        <v>1994</v>
      </c>
      <c r="G28" s="5">
        <f t="shared" si="0"/>
        <v>39580</v>
      </c>
      <c r="H28" s="6">
        <f t="shared" si="31"/>
        <v>300</v>
      </c>
      <c r="I28" s="29">
        <v>251</v>
      </c>
      <c r="J28" s="30">
        <v>49</v>
      </c>
      <c r="K28" s="30">
        <v>0</v>
      </c>
      <c r="L28" s="31">
        <v>0</v>
      </c>
      <c r="N28" s="13">
        <f t="shared" si="26"/>
        <v>0.83666666666666667</v>
      </c>
      <c r="O28" s="13">
        <f t="shared" si="27"/>
        <v>0.16333333333333333</v>
      </c>
      <c r="P28" s="13">
        <f t="shared" si="28"/>
        <v>0</v>
      </c>
      <c r="Q28" s="13">
        <f t="shared" si="29"/>
        <v>0</v>
      </c>
      <c r="R28" s="13">
        <f t="shared" si="30"/>
        <v>0</v>
      </c>
      <c r="S28" s="88">
        <f t="shared" si="21"/>
        <v>33115.26666666667</v>
      </c>
      <c r="T28" s="88">
        <f t="shared" si="22"/>
        <v>6464.7333333333336</v>
      </c>
      <c r="U28" s="10">
        <f t="shared" si="23"/>
        <v>0</v>
      </c>
      <c r="V28" s="10">
        <f t="shared" si="24"/>
        <v>0</v>
      </c>
      <c r="W28" s="10">
        <f t="shared" si="25"/>
        <v>0</v>
      </c>
      <c r="X28" s="81">
        <v>39580</v>
      </c>
      <c r="Y28" s="15" t="s">
        <v>14</v>
      </c>
      <c r="Z28" s="52">
        <f t="shared" si="13"/>
        <v>3.311526666666667</v>
      </c>
      <c r="AA28" s="52">
        <f t="shared" si="14"/>
        <v>0.64647333333333334</v>
      </c>
      <c r="AB28" s="52">
        <f t="shared" si="15"/>
        <v>0</v>
      </c>
      <c r="AC28" s="52">
        <f t="shared" si="16"/>
        <v>0</v>
      </c>
      <c r="AD28" s="52">
        <f t="shared" si="18"/>
        <v>0</v>
      </c>
      <c r="AE28" s="52">
        <f t="shared" si="19"/>
        <v>3.9580000000000002</v>
      </c>
      <c r="AF28" s="15" t="s">
        <v>14</v>
      </c>
    </row>
    <row r="29" spans="1:33" s="15" customFormat="1" x14ac:dyDescent="0.25">
      <c r="B29" s="16">
        <v>178</v>
      </c>
      <c r="C29" s="57">
        <f t="shared" si="32"/>
        <v>3.738</v>
      </c>
      <c r="D29" s="57">
        <v>5.8</v>
      </c>
      <c r="E29" s="58">
        <v>5824</v>
      </c>
      <c r="F29" s="58">
        <v>5623</v>
      </c>
      <c r="G29" s="5">
        <f t="shared" si="0"/>
        <v>114470</v>
      </c>
      <c r="H29" s="6">
        <f t="shared" si="31"/>
        <v>300</v>
      </c>
      <c r="I29" s="29">
        <v>288</v>
      </c>
      <c r="J29" s="30">
        <v>9</v>
      </c>
      <c r="K29" s="30">
        <v>3</v>
      </c>
      <c r="L29" s="31">
        <v>0</v>
      </c>
      <c r="N29" s="13">
        <f t="shared" si="26"/>
        <v>0.96</v>
      </c>
      <c r="O29" s="13">
        <f t="shared" si="27"/>
        <v>0.03</v>
      </c>
      <c r="P29" s="13">
        <f t="shared" si="28"/>
        <v>0.01</v>
      </c>
      <c r="Q29" s="13">
        <f t="shared" si="29"/>
        <v>0</v>
      </c>
      <c r="R29" s="13">
        <f t="shared" si="30"/>
        <v>0</v>
      </c>
      <c r="S29" s="88">
        <f t="shared" si="21"/>
        <v>109891.2</v>
      </c>
      <c r="T29" s="88">
        <f t="shared" si="22"/>
        <v>3434.1</v>
      </c>
      <c r="U29" s="10">
        <f t="shared" si="23"/>
        <v>1144.7</v>
      </c>
      <c r="V29" s="10">
        <f t="shared" si="24"/>
        <v>0</v>
      </c>
      <c r="W29" s="10">
        <f t="shared" si="25"/>
        <v>0</v>
      </c>
      <c r="X29" s="81">
        <v>114470</v>
      </c>
      <c r="Y29" s="15" t="s">
        <v>14</v>
      </c>
      <c r="Z29" s="52">
        <f t="shared" si="13"/>
        <v>10.98912</v>
      </c>
      <c r="AA29" s="52">
        <f t="shared" si="14"/>
        <v>0.34340999999999999</v>
      </c>
      <c r="AB29" s="52">
        <f t="shared" si="15"/>
        <v>0.11447</v>
      </c>
      <c r="AC29" s="52">
        <f t="shared" si="16"/>
        <v>0</v>
      </c>
      <c r="AD29" s="52">
        <f t="shared" si="18"/>
        <v>0</v>
      </c>
      <c r="AE29" s="52">
        <f t="shared" si="19"/>
        <v>11.446999999999999</v>
      </c>
      <c r="AF29" s="15" t="s">
        <v>14</v>
      </c>
    </row>
    <row r="30" spans="1:33" s="15" customFormat="1" x14ac:dyDescent="0.25">
      <c r="B30" s="16">
        <v>179</v>
      </c>
      <c r="C30" s="57">
        <v>8.82</v>
      </c>
      <c r="D30" s="57">
        <v>6.2</v>
      </c>
      <c r="E30" s="58">
        <v>1487</v>
      </c>
      <c r="F30" s="58">
        <v>1385</v>
      </c>
      <c r="G30" s="5">
        <f t="shared" si="0"/>
        <v>28720</v>
      </c>
      <c r="H30" s="6">
        <f t="shared" si="31"/>
        <v>300</v>
      </c>
      <c r="I30" s="29">
        <v>293</v>
      </c>
      <c r="J30" s="30">
        <v>7</v>
      </c>
      <c r="K30" s="30">
        <v>0</v>
      </c>
      <c r="L30" s="31">
        <v>0</v>
      </c>
      <c r="N30" s="13">
        <f t="shared" si="26"/>
        <v>0.97666666666666668</v>
      </c>
      <c r="O30" s="13">
        <f t="shared" si="27"/>
        <v>2.3333333333333334E-2</v>
      </c>
      <c r="P30" s="13">
        <f t="shared" si="28"/>
        <v>0</v>
      </c>
      <c r="Q30" s="13">
        <f t="shared" si="29"/>
        <v>0</v>
      </c>
      <c r="R30" s="13">
        <f t="shared" si="30"/>
        <v>0</v>
      </c>
      <c r="S30" s="88">
        <f t="shared" si="21"/>
        <v>28049.866666666669</v>
      </c>
      <c r="T30" s="88">
        <f t="shared" si="22"/>
        <v>670.13333333333333</v>
      </c>
      <c r="U30" s="10">
        <f t="shared" si="23"/>
        <v>0</v>
      </c>
      <c r="V30" s="10">
        <f t="shared" si="24"/>
        <v>0</v>
      </c>
      <c r="W30" s="10">
        <f t="shared" si="25"/>
        <v>0</v>
      </c>
      <c r="X30" s="81">
        <v>28720</v>
      </c>
      <c r="Y30" s="15" t="s">
        <v>14</v>
      </c>
      <c r="Z30" s="52">
        <f t="shared" si="13"/>
        <v>2.8049866666666667</v>
      </c>
      <c r="AA30" s="52">
        <f t="shared" si="14"/>
        <v>6.7013333333333328E-2</v>
      </c>
      <c r="AB30" s="52">
        <f t="shared" si="15"/>
        <v>0</v>
      </c>
      <c r="AC30" s="52">
        <f t="shared" si="16"/>
        <v>0</v>
      </c>
      <c r="AD30" s="52">
        <f t="shared" si="18"/>
        <v>0</v>
      </c>
      <c r="AE30" s="52">
        <f t="shared" si="19"/>
        <v>2.8719999999999999</v>
      </c>
      <c r="AF30" s="15" t="s">
        <v>14</v>
      </c>
    </row>
    <row r="31" spans="1:33" s="15" customFormat="1" x14ac:dyDescent="0.25">
      <c r="B31" s="16">
        <v>180</v>
      </c>
      <c r="C31" s="57">
        <v>10.836</v>
      </c>
      <c r="D31" s="57">
        <v>7.4</v>
      </c>
      <c r="E31" s="58">
        <v>2395</v>
      </c>
      <c r="F31" s="58">
        <v>2410</v>
      </c>
      <c r="G31" s="5">
        <f t="shared" si="0"/>
        <v>48050</v>
      </c>
      <c r="H31" s="6">
        <f t="shared" si="31"/>
        <v>300</v>
      </c>
      <c r="I31" s="29">
        <v>250</v>
      </c>
      <c r="J31" s="30">
        <v>50</v>
      </c>
      <c r="K31" s="30">
        <v>0</v>
      </c>
      <c r="L31" s="31">
        <v>0</v>
      </c>
      <c r="N31" s="13">
        <f t="shared" si="26"/>
        <v>0.83333333333333337</v>
      </c>
      <c r="O31" s="13">
        <f t="shared" si="27"/>
        <v>0.16666666666666666</v>
      </c>
      <c r="P31" s="13">
        <f t="shared" si="28"/>
        <v>0</v>
      </c>
      <c r="Q31" s="13">
        <f t="shared" si="29"/>
        <v>0</v>
      </c>
      <c r="R31" s="13">
        <f t="shared" si="30"/>
        <v>0</v>
      </c>
      <c r="S31" s="88">
        <f t="shared" si="21"/>
        <v>40041.666666666672</v>
      </c>
      <c r="T31" s="88">
        <f t="shared" si="22"/>
        <v>8008.333333333333</v>
      </c>
      <c r="U31" s="10">
        <f t="shared" si="23"/>
        <v>0</v>
      </c>
      <c r="V31" s="10">
        <f t="shared" si="24"/>
        <v>0</v>
      </c>
      <c r="W31" s="10">
        <f t="shared" si="25"/>
        <v>0</v>
      </c>
      <c r="X31" s="81">
        <v>48050</v>
      </c>
      <c r="Y31" s="15" t="s">
        <v>14</v>
      </c>
      <c r="Z31" s="52">
        <f t="shared" si="13"/>
        <v>4.0041666666666673</v>
      </c>
      <c r="AA31" s="52">
        <f t="shared" si="14"/>
        <v>0.80083333333333329</v>
      </c>
      <c r="AB31" s="52">
        <f t="shared" si="15"/>
        <v>0</v>
      </c>
      <c r="AC31" s="52">
        <f t="shared" si="16"/>
        <v>0</v>
      </c>
      <c r="AD31" s="52">
        <f t="shared" si="18"/>
        <v>0</v>
      </c>
      <c r="AE31" s="52">
        <f t="shared" si="19"/>
        <v>4.8049999999999997</v>
      </c>
      <c r="AF31" s="15" t="s">
        <v>14</v>
      </c>
    </row>
    <row r="32" spans="1:33" s="15" customFormat="1" x14ac:dyDescent="0.25">
      <c r="B32" s="16">
        <v>181</v>
      </c>
      <c r="C32" s="57">
        <f t="shared" ref="C32:C33" si="33">SUM(B32*0.035)*0.6</f>
        <v>3.8010000000000002</v>
      </c>
      <c r="D32" s="57">
        <v>4.4000000000000004</v>
      </c>
      <c r="E32" s="58">
        <v>1401</v>
      </c>
      <c r="F32" s="58">
        <v>1391</v>
      </c>
      <c r="G32" s="5">
        <f t="shared" si="0"/>
        <v>27920</v>
      </c>
      <c r="H32" s="6">
        <f t="shared" si="31"/>
        <v>300</v>
      </c>
      <c r="I32" s="32">
        <v>293</v>
      </c>
      <c r="J32" s="30">
        <v>7</v>
      </c>
      <c r="K32" s="30">
        <v>0</v>
      </c>
      <c r="L32" s="31">
        <v>0</v>
      </c>
      <c r="N32" s="13">
        <f t="shared" si="26"/>
        <v>0.97666666666666668</v>
      </c>
      <c r="O32" s="13">
        <f t="shared" si="27"/>
        <v>2.3333333333333334E-2</v>
      </c>
      <c r="P32" s="13">
        <f t="shared" si="28"/>
        <v>0</v>
      </c>
      <c r="Q32" s="13">
        <f t="shared" si="29"/>
        <v>0</v>
      </c>
      <c r="R32" s="13">
        <f t="shared" si="30"/>
        <v>0</v>
      </c>
      <c r="S32" s="88">
        <f t="shared" si="21"/>
        <v>27268.533333333333</v>
      </c>
      <c r="T32" s="88">
        <f t="shared" si="22"/>
        <v>651.4666666666667</v>
      </c>
      <c r="U32" s="10">
        <f t="shared" si="23"/>
        <v>0</v>
      </c>
      <c r="V32" s="10">
        <f t="shared" si="24"/>
        <v>0</v>
      </c>
      <c r="W32" s="10">
        <f t="shared" si="25"/>
        <v>0</v>
      </c>
      <c r="X32" s="81">
        <v>27920</v>
      </c>
      <c r="Y32" s="15" t="s">
        <v>14</v>
      </c>
      <c r="Z32" s="52">
        <f t="shared" si="13"/>
        <v>2.7268533333333331</v>
      </c>
      <c r="AA32" s="52">
        <f t="shared" si="14"/>
        <v>6.5146666666666672E-2</v>
      </c>
      <c r="AB32" s="52">
        <f t="shared" si="15"/>
        <v>0</v>
      </c>
      <c r="AC32" s="52">
        <f t="shared" si="16"/>
        <v>0</v>
      </c>
      <c r="AD32" s="52">
        <f t="shared" si="18"/>
        <v>0</v>
      </c>
      <c r="AE32" s="52">
        <f t="shared" si="19"/>
        <v>2.7919999999999998</v>
      </c>
      <c r="AF32" s="15" t="s">
        <v>14</v>
      </c>
    </row>
    <row r="33" spans="2:32" s="15" customFormat="1" ht="15.75" thickBot="1" x14ac:dyDescent="0.3">
      <c r="B33" s="17">
        <v>182</v>
      </c>
      <c r="C33" s="59">
        <f t="shared" si="33"/>
        <v>3.8220000000000005</v>
      </c>
      <c r="D33" s="59">
        <v>6.3</v>
      </c>
      <c r="E33" s="60">
        <v>1593</v>
      </c>
      <c r="F33" s="60">
        <v>1488</v>
      </c>
      <c r="G33" s="5">
        <f t="shared" si="0"/>
        <v>30810</v>
      </c>
      <c r="H33" s="6">
        <f t="shared" si="31"/>
        <v>299</v>
      </c>
      <c r="I33" s="33">
        <v>295</v>
      </c>
      <c r="J33" s="34">
        <v>4</v>
      </c>
      <c r="K33" s="34">
        <v>0</v>
      </c>
      <c r="L33" s="31">
        <v>0</v>
      </c>
      <c r="N33" s="13">
        <f t="shared" si="26"/>
        <v>0.98662207357859533</v>
      </c>
      <c r="O33" s="13">
        <f t="shared" si="27"/>
        <v>1.3377926421404682E-2</v>
      </c>
      <c r="P33" s="13">
        <f t="shared" si="28"/>
        <v>0</v>
      </c>
      <c r="Q33" s="13">
        <f t="shared" si="29"/>
        <v>0</v>
      </c>
      <c r="R33" s="13">
        <f t="shared" si="30"/>
        <v>0</v>
      </c>
      <c r="S33" s="88">
        <f t="shared" si="21"/>
        <v>30397.826086956524</v>
      </c>
      <c r="T33" s="88">
        <f t="shared" si="22"/>
        <v>412.17391304347825</v>
      </c>
      <c r="U33" s="10">
        <f t="shared" si="23"/>
        <v>0</v>
      </c>
      <c r="V33" s="10">
        <f t="shared" si="24"/>
        <v>0</v>
      </c>
      <c r="W33" s="10">
        <f t="shared" si="25"/>
        <v>0</v>
      </c>
      <c r="X33" s="82">
        <v>30810</v>
      </c>
      <c r="Y33" s="15" t="s">
        <v>14</v>
      </c>
      <c r="Z33" s="52">
        <f t="shared" si="13"/>
        <v>3.0397826086956523</v>
      </c>
      <c r="AA33" s="52">
        <f t="shared" si="14"/>
        <v>4.1217391304347824E-2</v>
      </c>
      <c r="AB33" s="52">
        <f t="shared" si="15"/>
        <v>0</v>
      </c>
      <c r="AC33" s="52">
        <f t="shared" si="16"/>
        <v>0</v>
      </c>
      <c r="AD33" s="52">
        <f t="shared" si="18"/>
        <v>0</v>
      </c>
      <c r="AE33" s="52">
        <f t="shared" si="19"/>
        <v>3.081</v>
      </c>
      <c r="AF33" s="15" t="s">
        <v>14</v>
      </c>
    </row>
    <row r="34" spans="2:32" x14ac:dyDescent="0.25">
      <c r="B34" s="1">
        <v>183</v>
      </c>
      <c r="C34" s="61">
        <v>9.5340000000000007</v>
      </c>
      <c r="D34" s="61">
        <v>7.6</v>
      </c>
      <c r="E34" s="62">
        <v>2518</v>
      </c>
      <c r="F34" s="62">
        <v>2498</v>
      </c>
      <c r="G34" s="5">
        <f t="shared" si="0"/>
        <v>50160</v>
      </c>
      <c r="H34" s="1">
        <v>325</v>
      </c>
      <c r="I34" s="1">
        <v>262</v>
      </c>
      <c r="J34" s="1">
        <v>14</v>
      </c>
      <c r="K34" s="1">
        <v>0</v>
      </c>
      <c r="L34" s="1">
        <v>25</v>
      </c>
      <c r="M34" s="1">
        <v>24</v>
      </c>
      <c r="N34" s="13">
        <f t="shared" si="26"/>
        <v>0.80615384615384611</v>
      </c>
      <c r="O34" s="13">
        <f t="shared" si="27"/>
        <v>4.3076923076923075E-2</v>
      </c>
      <c r="P34" s="13">
        <f t="shared" si="28"/>
        <v>0</v>
      </c>
      <c r="Q34" s="13">
        <f t="shared" si="29"/>
        <v>7.6923076923076927E-2</v>
      </c>
      <c r="R34" s="13">
        <f t="shared" si="30"/>
        <v>7.3846153846153853E-2</v>
      </c>
      <c r="S34" s="88">
        <f t="shared" si="21"/>
        <v>40436.676923076921</v>
      </c>
      <c r="T34" s="88">
        <f t="shared" si="22"/>
        <v>2160.7384615384613</v>
      </c>
      <c r="U34" s="10">
        <f t="shared" si="23"/>
        <v>0</v>
      </c>
      <c r="V34" s="10">
        <f t="shared" si="24"/>
        <v>3858.4615384615386</v>
      </c>
      <c r="W34" s="10">
        <f t="shared" si="25"/>
        <v>3704.1230769230774</v>
      </c>
      <c r="X34" s="83">
        <v>50160</v>
      </c>
      <c r="Y34" s="15" t="s">
        <v>14</v>
      </c>
      <c r="Z34" s="50">
        <f t="shared" si="13"/>
        <v>4.0436676923076922</v>
      </c>
      <c r="AA34" s="50">
        <f t="shared" si="14"/>
        <v>0.21607384615384612</v>
      </c>
      <c r="AB34" s="50">
        <f t="shared" si="15"/>
        <v>0</v>
      </c>
      <c r="AC34" s="50">
        <f t="shared" si="16"/>
        <v>0.38584615384615384</v>
      </c>
      <c r="AD34" s="50">
        <f t="shared" si="18"/>
        <v>0.37041230769230776</v>
      </c>
      <c r="AE34" s="50">
        <f t="shared" si="19"/>
        <v>5.016</v>
      </c>
      <c r="AF34" s="15" t="s">
        <v>14</v>
      </c>
    </row>
    <row r="35" spans="2:32" x14ac:dyDescent="0.25">
      <c r="B35" s="1">
        <v>184</v>
      </c>
      <c r="C35" s="61">
        <v>10.122</v>
      </c>
      <c r="D35" s="61">
        <v>7.8</v>
      </c>
      <c r="E35" s="62">
        <v>3507</v>
      </c>
      <c r="F35" s="62">
        <v>3476</v>
      </c>
      <c r="G35" s="5">
        <f t="shared" si="0"/>
        <v>69830</v>
      </c>
      <c r="H35" s="1">
        <v>323</v>
      </c>
      <c r="I35" s="1">
        <v>264</v>
      </c>
      <c r="J35" s="1">
        <v>19</v>
      </c>
      <c r="K35" s="1">
        <v>1</v>
      </c>
      <c r="L35" s="1">
        <v>22</v>
      </c>
      <c r="M35" s="1">
        <v>17</v>
      </c>
      <c r="N35" s="13">
        <f t="shared" si="26"/>
        <v>0.8173374613003096</v>
      </c>
      <c r="O35" s="13">
        <f t="shared" si="27"/>
        <v>5.8823529411764705E-2</v>
      </c>
      <c r="P35" s="13">
        <f t="shared" si="28"/>
        <v>3.0959752321981426E-3</v>
      </c>
      <c r="Q35" s="13">
        <f t="shared" si="29"/>
        <v>6.8111455108359129E-2</v>
      </c>
      <c r="R35" s="13">
        <f t="shared" si="30"/>
        <v>5.2631578947368418E-2</v>
      </c>
      <c r="S35" s="88">
        <f t="shared" si="21"/>
        <v>57074.674922600621</v>
      </c>
      <c r="T35" s="88">
        <f t="shared" si="22"/>
        <v>4107.6470588235297</v>
      </c>
      <c r="U35" s="10">
        <f t="shared" si="23"/>
        <v>216.19195046439629</v>
      </c>
      <c r="V35" s="10">
        <f t="shared" si="24"/>
        <v>4756.2229102167175</v>
      </c>
      <c r="W35" s="10">
        <f t="shared" si="25"/>
        <v>3675.2631578947367</v>
      </c>
      <c r="X35" s="83">
        <v>69830</v>
      </c>
      <c r="Y35" s="15" t="s">
        <v>14</v>
      </c>
      <c r="Z35" s="50">
        <f t="shared" si="13"/>
        <v>5.7074674922600623</v>
      </c>
      <c r="AA35" s="50">
        <f t="shared" si="14"/>
        <v>0.41076470588235298</v>
      </c>
      <c r="AB35" s="50">
        <f t="shared" si="15"/>
        <v>2.1619195046439627E-2</v>
      </c>
      <c r="AC35" s="50">
        <f t="shared" si="16"/>
        <v>0.47562229102167175</v>
      </c>
      <c r="AD35" s="50">
        <f t="shared" si="18"/>
        <v>0.36752631578947365</v>
      </c>
      <c r="AE35" s="50">
        <f t="shared" si="19"/>
        <v>6.9829999999999997</v>
      </c>
      <c r="AF35" s="15" t="s">
        <v>14</v>
      </c>
    </row>
    <row r="36" spans="2:32" x14ac:dyDescent="0.25">
      <c r="B36" s="1">
        <v>185</v>
      </c>
      <c r="C36" s="61">
        <v>9.849000000000002</v>
      </c>
      <c r="D36" s="61">
        <v>7.5</v>
      </c>
      <c r="E36" s="62">
        <v>2554</v>
      </c>
      <c r="F36" s="62">
        <v>2658</v>
      </c>
      <c r="G36" s="5">
        <f t="shared" si="0"/>
        <v>52120</v>
      </c>
      <c r="H36" s="1">
        <v>314</v>
      </c>
      <c r="I36" s="1">
        <v>279</v>
      </c>
      <c r="J36" s="1">
        <v>9</v>
      </c>
      <c r="K36" s="1">
        <v>0</v>
      </c>
      <c r="L36" s="1">
        <v>17</v>
      </c>
      <c r="M36" s="1">
        <v>9</v>
      </c>
      <c r="N36" s="13">
        <f t="shared" si="26"/>
        <v>0.88853503184713378</v>
      </c>
      <c r="O36" s="13">
        <f t="shared" si="27"/>
        <v>2.8662420382165606E-2</v>
      </c>
      <c r="P36" s="13">
        <f t="shared" si="28"/>
        <v>0</v>
      </c>
      <c r="Q36" s="13">
        <f t="shared" si="29"/>
        <v>5.4140127388535034E-2</v>
      </c>
      <c r="R36" s="13">
        <f t="shared" si="30"/>
        <v>2.8662420382165606E-2</v>
      </c>
      <c r="S36" s="88">
        <f t="shared" si="21"/>
        <v>46310.445859872612</v>
      </c>
      <c r="T36" s="88">
        <f t="shared" si="22"/>
        <v>1493.8853503184714</v>
      </c>
      <c r="U36" s="10">
        <f t="shared" si="23"/>
        <v>0</v>
      </c>
      <c r="V36" s="10">
        <f t="shared" si="24"/>
        <v>2821.7834394904457</v>
      </c>
      <c r="W36" s="10">
        <f t="shared" si="25"/>
        <v>1493.8853503184714</v>
      </c>
      <c r="X36" s="83">
        <v>52120</v>
      </c>
      <c r="Y36" s="15" t="s">
        <v>14</v>
      </c>
      <c r="Z36" s="50">
        <f t="shared" si="13"/>
        <v>4.6310445859872615</v>
      </c>
      <c r="AA36" s="50">
        <f t="shared" si="14"/>
        <v>0.14938853503184715</v>
      </c>
      <c r="AB36" s="50">
        <f t="shared" si="15"/>
        <v>0</v>
      </c>
      <c r="AC36" s="50">
        <f t="shared" si="16"/>
        <v>0.28217834394904456</v>
      </c>
      <c r="AD36" s="50">
        <f t="shared" si="18"/>
        <v>0.14938853503184715</v>
      </c>
      <c r="AE36" s="50">
        <f t="shared" si="19"/>
        <v>5.2119999999999997</v>
      </c>
      <c r="AF36" s="15" t="s">
        <v>14</v>
      </c>
    </row>
    <row r="37" spans="2:32" x14ac:dyDescent="0.25">
      <c r="B37" s="1">
        <v>186</v>
      </c>
      <c r="C37" s="61">
        <v>9.7860000000000014</v>
      </c>
      <c r="D37" s="61">
        <v>7.9</v>
      </c>
      <c r="E37" s="62">
        <v>2229</v>
      </c>
      <c r="F37" s="62">
        <v>2190</v>
      </c>
      <c r="G37" s="5">
        <f t="shared" si="0"/>
        <v>44190</v>
      </c>
      <c r="H37" s="1">
        <v>305</v>
      </c>
      <c r="I37" s="1">
        <v>247</v>
      </c>
      <c r="J37" s="1">
        <v>26</v>
      </c>
      <c r="K37" s="1">
        <v>0</v>
      </c>
      <c r="L37" s="1">
        <v>12</v>
      </c>
      <c r="M37" s="1">
        <v>19</v>
      </c>
      <c r="N37" s="13">
        <f t="shared" si="26"/>
        <v>0.80983606557377052</v>
      </c>
      <c r="O37" s="13">
        <f t="shared" si="27"/>
        <v>8.5245901639344257E-2</v>
      </c>
      <c r="P37" s="13">
        <f t="shared" si="28"/>
        <v>0</v>
      </c>
      <c r="Q37" s="13">
        <f t="shared" si="29"/>
        <v>3.9344262295081971E-2</v>
      </c>
      <c r="R37" s="13">
        <f t="shared" si="30"/>
        <v>6.2295081967213117E-2</v>
      </c>
      <c r="S37" s="88">
        <f t="shared" si="21"/>
        <v>35786.655737704918</v>
      </c>
      <c r="T37" s="88">
        <f t="shared" si="22"/>
        <v>3767.0163934426228</v>
      </c>
      <c r="U37" s="10">
        <f t="shared" si="23"/>
        <v>0</v>
      </c>
      <c r="V37" s="10">
        <f t="shared" si="24"/>
        <v>1738.6229508196723</v>
      </c>
      <c r="W37" s="10">
        <f t="shared" si="25"/>
        <v>2752.8196721311479</v>
      </c>
      <c r="X37" s="83">
        <v>44190</v>
      </c>
      <c r="Y37" s="15" t="s">
        <v>14</v>
      </c>
      <c r="Z37" s="50">
        <f t="shared" si="13"/>
        <v>3.5786655737704915</v>
      </c>
      <c r="AA37" s="50">
        <f t="shared" si="14"/>
        <v>0.37670163934426226</v>
      </c>
      <c r="AB37" s="50">
        <f t="shared" si="15"/>
        <v>0</v>
      </c>
      <c r="AC37" s="50">
        <f t="shared" si="16"/>
        <v>0.17386229508196724</v>
      </c>
      <c r="AD37" s="50">
        <f t="shared" si="18"/>
        <v>0.27528196721311476</v>
      </c>
      <c r="AE37" s="50">
        <f t="shared" si="19"/>
        <v>4.4189999999999996</v>
      </c>
      <c r="AF37" s="15" t="s">
        <v>14</v>
      </c>
    </row>
    <row r="38" spans="2:32" x14ac:dyDescent="0.25">
      <c r="B38" s="1">
        <v>187</v>
      </c>
      <c r="C38" s="61">
        <v>9.9960000000000004</v>
      </c>
      <c r="D38" s="61">
        <v>6.5</v>
      </c>
      <c r="E38" s="62">
        <v>2737</v>
      </c>
      <c r="F38" s="5">
        <v>2714</v>
      </c>
      <c r="G38" s="5">
        <f t="shared" si="0"/>
        <v>54510</v>
      </c>
      <c r="H38" s="1">
        <v>310</v>
      </c>
      <c r="I38" s="1">
        <v>274</v>
      </c>
      <c r="J38" s="1">
        <v>13</v>
      </c>
      <c r="K38" s="1">
        <v>0</v>
      </c>
      <c r="L38" s="1">
        <v>10</v>
      </c>
      <c r="M38" s="1">
        <v>13</v>
      </c>
      <c r="N38" s="13">
        <f t="shared" si="26"/>
        <v>0.88387096774193552</v>
      </c>
      <c r="O38" s="13">
        <f t="shared" si="27"/>
        <v>4.1935483870967745E-2</v>
      </c>
      <c r="P38" s="13">
        <f t="shared" si="28"/>
        <v>0</v>
      </c>
      <c r="Q38" s="13">
        <f t="shared" si="29"/>
        <v>3.2258064516129031E-2</v>
      </c>
      <c r="R38" s="13">
        <f t="shared" si="30"/>
        <v>4.1935483870967745E-2</v>
      </c>
      <c r="S38" s="88">
        <f t="shared" si="21"/>
        <v>48179.806451612902</v>
      </c>
      <c r="T38" s="88">
        <f t="shared" si="22"/>
        <v>2285.9032258064517</v>
      </c>
      <c r="U38" s="10">
        <f t="shared" si="23"/>
        <v>0</v>
      </c>
      <c r="V38" s="10">
        <f t="shared" si="24"/>
        <v>1758.3870967741934</v>
      </c>
      <c r="W38" s="10">
        <f t="shared" si="25"/>
        <v>2285.9032258064517</v>
      </c>
      <c r="X38" s="83">
        <v>54510</v>
      </c>
      <c r="Y38" s="15" t="s">
        <v>14</v>
      </c>
      <c r="Z38" s="50">
        <f t="shared" si="13"/>
        <v>4.8179806451612901</v>
      </c>
      <c r="AA38" s="50">
        <f t="shared" si="14"/>
        <v>0.22859032258064518</v>
      </c>
      <c r="AB38" s="50">
        <f t="shared" si="15"/>
        <v>0</v>
      </c>
      <c r="AC38" s="50">
        <f t="shared" si="16"/>
        <v>0.17583870967741935</v>
      </c>
      <c r="AD38" s="50">
        <f t="shared" si="18"/>
        <v>0.22859032258064518</v>
      </c>
      <c r="AE38" s="50">
        <f t="shared" si="19"/>
        <v>5.4509999999999996</v>
      </c>
      <c r="AF38" s="15" t="s">
        <v>14</v>
      </c>
    </row>
    <row r="39" spans="2:32" x14ac:dyDescent="0.25">
      <c r="B39" s="1">
        <v>188</v>
      </c>
      <c r="C39" s="61">
        <v>10.437000000000001</v>
      </c>
      <c r="D39" s="61">
        <v>7.4</v>
      </c>
      <c r="E39" s="62">
        <v>4419</v>
      </c>
      <c r="F39" s="5">
        <v>4443</v>
      </c>
      <c r="G39" s="5">
        <f t="shared" si="0"/>
        <v>88620</v>
      </c>
      <c r="H39" s="1">
        <v>319</v>
      </c>
      <c r="I39" s="1">
        <v>252</v>
      </c>
      <c r="J39" s="1">
        <v>11</v>
      </c>
      <c r="K39" s="1">
        <v>1</v>
      </c>
      <c r="L39" s="1">
        <v>39</v>
      </c>
      <c r="M39" s="1">
        <v>16</v>
      </c>
      <c r="N39" s="13">
        <f t="shared" si="26"/>
        <v>0.78996865203761757</v>
      </c>
      <c r="O39" s="13">
        <f t="shared" si="27"/>
        <v>3.4482758620689655E-2</v>
      </c>
      <c r="P39" s="13">
        <f t="shared" si="28"/>
        <v>3.134796238244514E-3</v>
      </c>
      <c r="Q39" s="13">
        <f t="shared" si="29"/>
        <v>0.12225705329153605</v>
      </c>
      <c r="R39" s="13">
        <f t="shared" si="30"/>
        <v>5.0156739811912224E-2</v>
      </c>
      <c r="S39" s="88">
        <f t="shared" si="21"/>
        <v>70007.021943573665</v>
      </c>
      <c r="T39" s="88">
        <f t="shared" si="22"/>
        <v>3055.8620689655172</v>
      </c>
      <c r="U39" s="10">
        <f t="shared" si="23"/>
        <v>277.80564263322884</v>
      </c>
      <c r="V39" s="10">
        <f t="shared" si="24"/>
        <v>10834.420062695925</v>
      </c>
      <c r="W39" s="10">
        <f t="shared" si="25"/>
        <v>4444.8902821316615</v>
      </c>
      <c r="X39" s="83">
        <v>88620</v>
      </c>
      <c r="Y39" s="15" t="s">
        <v>14</v>
      </c>
      <c r="Z39" s="50">
        <f t="shared" si="13"/>
        <v>7.0007021943573662</v>
      </c>
      <c r="AA39" s="50">
        <f t="shared" si="14"/>
        <v>0.30558620689655175</v>
      </c>
      <c r="AB39" s="50">
        <f t="shared" si="15"/>
        <v>2.7780564263322885E-2</v>
      </c>
      <c r="AC39" s="50">
        <f t="shared" si="16"/>
        <v>1.0834420062695924</v>
      </c>
      <c r="AD39" s="50">
        <f t="shared" si="18"/>
        <v>0.44448902821316616</v>
      </c>
      <c r="AE39" s="50">
        <f t="shared" si="19"/>
        <v>8.8620000000000001</v>
      </c>
      <c r="AF39" s="15" t="s">
        <v>14</v>
      </c>
    </row>
    <row r="40" spans="2:32" x14ac:dyDescent="0.25">
      <c r="B40" s="1">
        <v>189</v>
      </c>
      <c r="C40" s="61">
        <f t="shared" ref="C40" si="34">SUM(B40*0.035)*0.6</f>
        <v>3.9689999999999999</v>
      </c>
      <c r="D40" s="61">
        <v>6.6</v>
      </c>
      <c r="E40" s="5">
        <v>2564</v>
      </c>
      <c r="F40" s="5">
        <v>2617</v>
      </c>
      <c r="G40" s="5">
        <f t="shared" si="0"/>
        <v>51810</v>
      </c>
      <c r="H40" s="1">
        <v>314</v>
      </c>
      <c r="I40" s="1">
        <v>304</v>
      </c>
      <c r="J40" s="1">
        <v>5</v>
      </c>
      <c r="K40" s="1">
        <v>0</v>
      </c>
      <c r="L40" s="1">
        <v>0</v>
      </c>
      <c r="M40" s="1">
        <v>5</v>
      </c>
      <c r="N40" s="13">
        <f t="shared" si="26"/>
        <v>0.96815286624203822</v>
      </c>
      <c r="O40" s="13">
        <f t="shared" si="27"/>
        <v>1.5923566878980892E-2</v>
      </c>
      <c r="P40" s="13">
        <f t="shared" si="28"/>
        <v>0</v>
      </c>
      <c r="Q40" s="13">
        <f t="shared" si="29"/>
        <v>0</v>
      </c>
      <c r="R40" s="13">
        <f t="shared" si="30"/>
        <v>1.5923566878980892E-2</v>
      </c>
      <c r="S40" s="88">
        <f t="shared" si="21"/>
        <v>50160</v>
      </c>
      <c r="T40" s="88">
        <f t="shared" si="22"/>
        <v>825</v>
      </c>
      <c r="U40" s="10">
        <f t="shared" si="23"/>
        <v>0</v>
      </c>
      <c r="V40" s="10">
        <f t="shared" si="24"/>
        <v>0</v>
      </c>
      <c r="W40" s="10">
        <f t="shared" si="25"/>
        <v>825</v>
      </c>
      <c r="X40" s="83">
        <v>51810</v>
      </c>
      <c r="Y40" s="15" t="s">
        <v>14</v>
      </c>
      <c r="Z40" s="50">
        <f t="shared" si="13"/>
        <v>5.016</v>
      </c>
      <c r="AA40" s="50">
        <f t="shared" si="14"/>
        <v>8.2500000000000004E-2</v>
      </c>
      <c r="AB40" s="50">
        <f t="shared" si="15"/>
        <v>0</v>
      </c>
      <c r="AC40" s="50">
        <f t="shared" si="16"/>
        <v>0</v>
      </c>
      <c r="AD40" s="50">
        <f t="shared" si="18"/>
        <v>8.2500000000000004E-2</v>
      </c>
      <c r="AE40" s="50">
        <f t="shared" si="19"/>
        <v>5.181</v>
      </c>
      <c r="AF40" s="15" t="s">
        <v>14</v>
      </c>
    </row>
    <row r="41" spans="2:32" x14ac:dyDescent="0.25">
      <c r="C41" s="15"/>
      <c r="D41" s="15"/>
      <c r="E41" s="15"/>
      <c r="F41" s="15"/>
      <c r="G41" s="5"/>
      <c r="N41" s="24" t="s">
        <v>40</v>
      </c>
      <c r="O41" s="13"/>
      <c r="P41" s="13"/>
      <c r="Q41" s="13"/>
      <c r="R41" s="13"/>
      <c r="S41" s="88"/>
      <c r="T41" s="88"/>
      <c r="U41" s="10"/>
      <c r="V41" s="10"/>
      <c r="W41" s="10"/>
      <c r="X41" s="83"/>
      <c r="Y41" s="15" t="s">
        <v>14</v>
      </c>
      <c r="AF41" s="15" t="s">
        <v>14</v>
      </c>
    </row>
    <row r="42" spans="2:32" x14ac:dyDescent="0.25">
      <c r="B42" s="1">
        <v>191</v>
      </c>
      <c r="C42" s="61">
        <v>10.143000000000001</v>
      </c>
      <c r="D42" s="61">
        <v>7</v>
      </c>
      <c r="E42" s="5">
        <v>2436</v>
      </c>
      <c r="F42" s="5">
        <v>2464</v>
      </c>
      <c r="G42" s="5">
        <f t="shared" ref="G42:G78" si="35">AVERAGE(E42:F42)*20</f>
        <v>49000</v>
      </c>
      <c r="H42" s="1">
        <v>303</v>
      </c>
      <c r="I42" s="1">
        <v>258</v>
      </c>
      <c r="J42" s="1">
        <v>48</v>
      </c>
      <c r="K42" s="1">
        <v>0</v>
      </c>
      <c r="L42" s="1">
        <v>6</v>
      </c>
      <c r="M42" s="1">
        <v>21</v>
      </c>
      <c r="N42" s="13">
        <f t="shared" si="26"/>
        <v>0.85148514851485146</v>
      </c>
      <c r="O42" s="13">
        <f t="shared" si="27"/>
        <v>0.15841584158415842</v>
      </c>
      <c r="P42" s="13">
        <f t="shared" si="28"/>
        <v>0</v>
      </c>
      <c r="Q42" s="13">
        <f t="shared" si="29"/>
        <v>1.9801980198019802E-2</v>
      </c>
      <c r="R42" s="13">
        <f t="shared" si="30"/>
        <v>6.9306930693069313E-2</v>
      </c>
      <c r="S42" s="88">
        <f t="shared" ref="S42:S58" si="36">X42*N42</f>
        <v>41722.772277227719</v>
      </c>
      <c r="T42" s="88">
        <f t="shared" ref="T42:T58" si="37">X42*O42</f>
        <v>7762.3762376237628</v>
      </c>
      <c r="U42" s="10">
        <f t="shared" ref="U42:U58" si="38">X42*P42</f>
        <v>0</v>
      </c>
      <c r="V42" s="10">
        <f t="shared" ref="V42:V58" si="39">X42*Q42</f>
        <v>970.29702970297035</v>
      </c>
      <c r="W42" s="10">
        <f t="shared" ref="W42:W58" si="40">X42*R42</f>
        <v>3396.0396039603966</v>
      </c>
      <c r="X42" s="83">
        <v>49000</v>
      </c>
      <c r="Y42" s="15" t="s">
        <v>14</v>
      </c>
      <c r="Z42" s="50">
        <f t="shared" si="13"/>
        <v>4.1722772277227715</v>
      </c>
      <c r="AA42" s="50">
        <f t="shared" si="14"/>
        <v>0.77623762376237626</v>
      </c>
      <c r="AB42" s="50">
        <f t="shared" si="15"/>
        <v>0</v>
      </c>
      <c r="AC42" s="50">
        <f t="shared" si="16"/>
        <v>9.7029702970297033E-2</v>
      </c>
      <c r="AD42" s="50">
        <f t="shared" si="18"/>
        <v>0.33960396039603968</v>
      </c>
      <c r="AE42" s="50">
        <f t="shared" si="19"/>
        <v>4.9000000000000004</v>
      </c>
      <c r="AF42" s="15" t="s">
        <v>14</v>
      </c>
    </row>
    <row r="43" spans="2:32" x14ac:dyDescent="0.25">
      <c r="B43" s="1">
        <v>192</v>
      </c>
      <c r="C43" s="61">
        <v>9.4500000000000011</v>
      </c>
      <c r="D43" s="61">
        <v>6.3</v>
      </c>
      <c r="E43" s="5">
        <v>3325</v>
      </c>
      <c r="F43" s="5">
        <v>3351</v>
      </c>
      <c r="G43" s="5">
        <f t="shared" si="35"/>
        <v>66760</v>
      </c>
      <c r="H43" s="1">
        <v>332</v>
      </c>
      <c r="I43" s="1">
        <v>235</v>
      </c>
      <c r="J43" s="1">
        <v>68</v>
      </c>
      <c r="K43" s="1">
        <v>1</v>
      </c>
      <c r="L43" s="1">
        <v>8</v>
      </c>
      <c r="M43" s="1">
        <v>20</v>
      </c>
      <c r="N43" s="13">
        <f t="shared" si="26"/>
        <v>0.70783132530120485</v>
      </c>
      <c r="O43" s="13">
        <f t="shared" si="27"/>
        <v>0.20481927710843373</v>
      </c>
      <c r="P43" s="13">
        <f t="shared" si="28"/>
        <v>3.0120481927710845E-3</v>
      </c>
      <c r="Q43" s="13">
        <f t="shared" si="29"/>
        <v>2.4096385542168676E-2</v>
      </c>
      <c r="R43" s="13">
        <f t="shared" si="30"/>
        <v>6.0240963855421686E-2</v>
      </c>
      <c r="S43" s="88">
        <f t="shared" si="36"/>
        <v>47254.819277108436</v>
      </c>
      <c r="T43" s="88">
        <f t="shared" si="37"/>
        <v>13673.734939759035</v>
      </c>
      <c r="U43" s="10">
        <f t="shared" si="38"/>
        <v>201.0843373493976</v>
      </c>
      <c r="V43" s="10">
        <f t="shared" si="39"/>
        <v>1608.6746987951808</v>
      </c>
      <c r="W43" s="10">
        <f t="shared" si="40"/>
        <v>4021.6867469879517</v>
      </c>
      <c r="X43" s="83">
        <v>66760</v>
      </c>
      <c r="Y43" s="15" t="s">
        <v>14</v>
      </c>
      <c r="Z43" s="50">
        <f t="shared" si="13"/>
        <v>4.7254819277108435</v>
      </c>
      <c r="AA43" s="50">
        <f t="shared" si="14"/>
        <v>1.3673734939759035</v>
      </c>
      <c r="AB43" s="50">
        <f t="shared" si="15"/>
        <v>2.010843373493976E-2</v>
      </c>
      <c r="AC43" s="50">
        <f t="shared" si="16"/>
        <v>0.16086746987951808</v>
      </c>
      <c r="AD43" s="50">
        <f t="shared" si="18"/>
        <v>0.40216867469879519</v>
      </c>
      <c r="AE43" s="50">
        <f t="shared" si="19"/>
        <v>6.6760000000000002</v>
      </c>
      <c r="AF43" s="15" t="s">
        <v>14</v>
      </c>
    </row>
    <row r="44" spans="2:32" x14ac:dyDescent="0.25">
      <c r="B44" s="1">
        <v>193</v>
      </c>
      <c r="C44" s="61">
        <v>8.7780000000000005</v>
      </c>
      <c r="D44" s="61">
        <v>7</v>
      </c>
      <c r="E44" s="5">
        <v>3212</v>
      </c>
      <c r="F44" s="5">
        <v>3354</v>
      </c>
      <c r="G44" s="5">
        <f t="shared" si="35"/>
        <v>65660</v>
      </c>
      <c r="H44" s="1">
        <v>308</v>
      </c>
      <c r="I44" s="1">
        <v>266</v>
      </c>
      <c r="J44" s="1">
        <v>5</v>
      </c>
      <c r="K44" s="1">
        <v>0</v>
      </c>
      <c r="L44" s="1">
        <v>3</v>
      </c>
      <c r="M44" s="1">
        <v>34</v>
      </c>
      <c r="N44" s="13">
        <f t="shared" si="26"/>
        <v>0.86363636363636365</v>
      </c>
      <c r="O44" s="13">
        <f t="shared" si="27"/>
        <v>1.6233766233766232E-2</v>
      </c>
      <c r="P44" s="13">
        <f t="shared" si="28"/>
        <v>0</v>
      </c>
      <c r="Q44" s="13">
        <f t="shared" si="29"/>
        <v>9.74025974025974E-3</v>
      </c>
      <c r="R44" s="13">
        <f t="shared" si="30"/>
        <v>0.11038961038961038</v>
      </c>
      <c r="S44" s="88">
        <f t="shared" si="36"/>
        <v>56706.36363636364</v>
      </c>
      <c r="T44" s="88">
        <f t="shared" si="37"/>
        <v>1065.9090909090908</v>
      </c>
      <c r="U44" s="10">
        <f t="shared" si="38"/>
        <v>0</v>
      </c>
      <c r="V44" s="10">
        <f t="shared" si="39"/>
        <v>639.5454545454545</v>
      </c>
      <c r="W44" s="10">
        <f t="shared" si="40"/>
        <v>7248.181818181818</v>
      </c>
      <c r="X44" s="83">
        <v>65660</v>
      </c>
      <c r="Y44" s="15" t="s">
        <v>14</v>
      </c>
      <c r="Z44" s="50">
        <f t="shared" si="13"/>
        <v>5.6706363636363637</v>
      </c>
      <c r="AA44" s="50">
        <f t="shared" si="14"/>
        <v>0.10659090909090907</v>
      </c>
      <c r="AB44" s="50">
        <f t="shared" si="15"/>
        <v>0</v>
      </c>
      <c r="AC44" s="50">
        <f t="shared" si="16"/>
        <v>6.3954545454545444E-2</v>
      </c>
      <c r="AD44" s="50">
        <f t="shared" si="18"/>
        <v>0.72481818181818181</v>
      </c>
      <c r="AE44" s="50">
        <f t="shared" si="19"/>
        <v>6.5659999999999998</v>
      </c>
      <c r="AF44" s="15" t="s">
        <v>14</v>
      </c>
    </row>
    <row r="45" spans="2:32" x14ac:dyDescent="0.25">
      <c r="B45" s="1">
        <v>194</v>
      </c>
      <c r="C45" s="61">
        <v>9.0299999999999994</v>
      </c>
      <c r="D45" s="61">
        <v>7.3</v>
      </c>
      <c r="E45" s="5">
        <v>3018</v>
      </c>
      <c r="F45" s="5">
        <v>2963</v>
      </c>
      <c r="G45" s="5">
        <f t="shared" si="35"/>
        <v>59810</v>
      </c>
      <c r="H45" s="1">
        <v>319</v>
      </c>
      <c r="I45" s="1">
        <v>256</v>
      </c>
      <c r="J45" s="1">
        <v>54</v>
      </c>
      <c r="K45" s="1">
        <v>0</v>
      </c>
      <c r="L45" s="1">
        <v>1</v>
      </c>
      <c r="M45" s="1">
        <v>8</v>
      </c>
      <c r="N45" s="13">
        <f t="shared" si="26"/>
        <v>0.80250783699059558</v>
      </c>
      <c r="O45" s="13">
        <f t="shared" si="27"/>
        <v>0.16927899686520376</v>
      </c>
      <c r="P45" s="13">
        <f t="shared" si="28"/>
        <v>0</v>
      </c>
      <c r="Q45" s="13">
        <f t="shared" si="29"/>
        <v>3.134796238244514E-3</v>
      </c>
      <c r="R45" s="13">
        <f t="shared" si="30"/>
        <v>2.5078369905956112E-2</v>
      </c>
      <c r="S45" s="88">
        <f t="shared" si="36"/>
        <v>47997.993730407521</v>
      </c>
      <c r="T45" s="88">
        <f t="shared" si="37"/>
        <v>10124.576802507836</v>
      </c>
      <c r="U45" s="10">
        <f t="shared" si="38"/>
        <v>0</v>
      </c>
      <c r="V45" s="10">
        <f t="shared" si="39"/>
        <v>187.49216300940438</v>
      </c>
      <c r="W45" s="10">
        <f t="shared" si="40"/>
        <v>1499.937304075235</v>
      </c>
      <c r="X45" s="83">
        <v>59810</v>
      </c>
      <c r="Y45" s="15" t="s">
        <v>14</v>
      </c>
      <c r="Z45" s="50">
        <f t="shared" si="13"/>
        <v>4.7997993730407522</v>
      </c>
      <c r="AA45" s="50">
        <f t="shared" si="14"/>
        <v>1.0124576802507836</v>
      </c>
      <c r="AB45" s="50">
        <f t="shared" si="15"/>
        <v>0</v>
      </c>
      <c r="AC45" s="50">
        <f t="shared" si="16"/>
        <v>1.8749216300940438E-2</v>
      </c>
      <c r="AD45" s="50">
        <f t="shared" si="18"/>
        <v>0.14999373040752351</v>
      </c>
      <c r="AE45" s="50">
        <f t="shared" si="19"/>
        <v>5.9809999999999999</v>
      </c>
      <c r="AF45" s="15" t="s">
        <v>14</v>
      </c>
    </row>
    <row r="46" spans="2:32" x14ac:dyDescent="0.25">
      <c r="B46" s="1">
        <v>195</v>
      </c>
      <c r="C46" s="61">
        <v>10.5</v>
      </c>
      <c r="D46" s="61">
        <v>7</v>
      </c>
      <c r="E46" s="5">
        <v>2451</v>
      </c>
      <c r="F46" s="5">
        <v>2450</v>
      </c>
      <c r="G46" s="5">
        <f t="shared" si="35"/>
        <v>49010</v>
      </c>
      <c r="H46" s="1">
        <v>247</v>
      </c>
      <c r="I46" s="1">
        <v>224</v>
      </c>
      <c r="J46" s="1">
        <v>9</v>
      </c>
      <c r="K46" s="1">
        <v>0</v>
      </c>
      <c r="L46" s="1">
        <v>3</v>
      </c>
      <c r="M46" s="1">
        <v>11</v>
      </c>
      <c r="N46" s="13">
        <f t="shared" si="26"/>
        <v>0.90688259109311742</v>
      </c>
      <c r="O46" s="13">
        <f t="shared" si="27"/>
        <v>3.643724696356275E-2</v>
      </c>
      <c r="P46" s="13">
        <f t="shared" si="28"/>
        <v>0</v>
      </c>
      <c r="Q46" s="13">
        <f t="shared" si="29"/>
        <v>1.2145748987854251E-2</v>
      </c>
      <c r="R46" s="13">
        <f t="shared" si="30"/>
        <v>4.4534412955465584E-2</v>
      </c>
      <c r="S46" s="88">
        <f t="shared" si="36"/>
        <v>44446.315789473687</v>
      </c>
      <c r="T46" s="88">
        <f t="shared" si="37"/>
        <v>1785.7894736842104</v>
      </c>
      <c r="U46" s="10">
        <f t="shared" si="38"/>
        <v>0</v>
      </c>
      <c r="V46" s="10">
        <f t="shared" si="39"/>
        <v>595.26315789473688</v>
      </c>
      <c r="W46" s="10">
        <f t="shared" si="40"/>
        <v>2182.6315789473683</v>
      </c>
      <c r="X46" s="83">
        <v>49010</v>
      </c>
      <c r="Y46" s="15" t="s">
        <v>14</v>
      </c>
      <c r="Z46" s="50">
        <f t="shared" si="13"/>
        <v>4.4446315789473685</v>
      </c>
      <c r="AA46" s="50">
        <f t="shared" si="14"/>
        <v>0.17857894736842103</v>
      </c>
      <c r="AB46" s="50">
        <f t="shared" si="15"/>
        <v>0</v>
      </c>
      <c r="AC46" s="50">
        <f t="shared" si="16"/>
        <v>5.9526315789473691E-2</v>
      </c>
      <c r="AD46" s="50">
        <f t="shared" si="18"/>
        <v>0.21826315789473683</v>
      </c>
      <c r="AE46" s="50">
        <f t="shared" si="19"/>
        <v>4.9009999999999998</v>
      </c>
      <c r="AF46" s="15" t="s">
        <v>14</v>
      </c>
    </row>
    <row r="47" spans="2:32" x14ac:dyDescent="0.25">
      <c r="B47" s="1">
        <v>196</v>
      </c>
      <c r="C47" s="61">
        <v>8.652000000000001</v>
      </c>
      <c r="D47" s="61">
        <v>7</v>
      </c>
      <c r="E47" s="5">
        <v>2069</v>
      </c>
      <c r="F47" s="5">
        <v>2086</v>
      </c>
      <c r="G47" s="5">
        <f t="shared" si="35"/>
        <v>41550</v>
      </c>
      <c r="H47" s="1">
        <v>102</v>
      </c>
      <c r="I47" s="1">
        <v>90</v>
      </c>
      <c r="J47" s="1">
        <v>11</v>
      </c>
      <c r="K47" s="1">
        <v>0</v>
      </c>
      <c r="L47" s="1">
        <v>0</v>
      </c>
      <c r="M47" s="1">
        <v>1</v>
      </c>
      <c r="N47" s="13">
        <f t="shared" si="26"/>
        <v>0.88235294117647056</v>
      </c>
      <c r="O47" s="13">
        <f t="shared" si="27"/>
        <v>0.10784313725490197</v>
      </c>
      <c r="P47" s="13">
        <f t="shared" si="28"/>
        <v>0</v>
      </c>
      <c r="Q47" s="13">
        <f t="shared" si="29"/>
        <v>0</v>
      </c>
      <c r="R47" s="13">
        <f t="shared" si="30"/>
        <v>9.8039215686274508E-3</v>
      </c>
      <c r="S47" s="88">
        <f t="shared" si="36"/>
        <v>36661.76470588235</v>
      </c>
      <c r="T47" s="88">
        <f t="shared" si="37"/>
        <v>4480.8823529411766</v>
      </c>
      <c r="U47" s="10">
        <f t="shared" si="38"/>
        <v>0</v>
      </c>
      <c r="V47" s="10">
        <f t="shared" si="39"/>
        <v>0</v>
      </c>
      <c r="W47" s="10">
        <f t="shared" si="40"/>
        <v>407.35294117647061</v>
      </c>
      <c r="X47" s="83">
        <v>41550</v>
      </c>
      <c r="Y47" s="15" t="s">
        <v>14</v>
      </c>
      <c r="Z47" s="50">
        <f t="shared" si="13"/>
        <v>3.6661764705882351</v>
      </c>
      <c r="AA47" s="50">
        <f t="shared" si="14"/>
        <v>0.44808823529411768</v>
      </c>
      <c r="AB47" s="50">
        <f t="shared" si="15"/>
        <v>0</v>
      </c>
      <c r="AC47" s="50">
        <f t="shared" si="16"/>
        <v>0</v>
      </c>
      <c r="AD47" s="50">
        <f t="shared" si="18"/>
        <v>4.0735294117647064E-2</v>
      </c>
      <c r="AE47" s="50">
        <f t="shared" si="19"/>
        <v>4.1550000000000002</v>
      </c>
      <c r="AF47" s="15" t="s">
        <v>14</v>
      </c>
    </row>
    <row r="48" spans="2:32" x14ac:dyDescent="0.25">
      <c r="B48" s="1">
        <v>197</v>
      </c>
      <c r="C48" s="61">
        <v>9.4920000000000009</v>
      </c>
      <c r="D48" s="61">
        <v>7.2</v>
      </c>
      <c r="E48" s="5">
        <v>2832</v>
      </c>
      <c r="F48" s="5">
        <v>2829</v>
      </c>
      <c r="G48" s="5">
        <f t="shared" si="35"/>
        <v>56610</v>
      </c>
      <c r="H48" s="1">
        <v>319</v>
      </c>
      <c r="I48" s="1">
        <v>268</v>
      </c>
      <c r="J48" s="1">
        <v>20</v>
      </c>
      <c r="K48" s="1">
        <v>0</v>
      </c>
      <c r="L48" s="1">
        <v>6</v>
      </c>
      <c r="M48" s="1">
        <v>25</v>
      </c>
      <c r="N48" s="13">
        <f t="shared" si="26"/>
        <v>0.84012539184952983</v>
      </c>
      <c r="O48" s="13">
        <f t="shared" si="27"/>
        <v>6.2695924764890276E-2</v>
      </c>
      <c r="P48" s="13">
        <f t="shared" si="28"/>
        <v>0</v>
      </c>
      <c r="Q48" s="13">
        <f t="shared" si="29"/>
        <v>1.8808777429467086E-2</v>
      </c>
      <c r="R48" s="13">
        <f t="shared" si="30"/>
        <v>7.8369905956112859E-2</v>
      </c>
      <c r="S48" s="88">
        <f t="shared" si="36"/>
        <v>47559.498432601882</v>
      </c>
      <c r="T48" s="88">
        <f t="shared" si="37"/>
        <v>3549.2163009404385</v>
      </c>
      <c r="U48" s="10">
        <f t="shared" si="38"/>
        <v>0</v>
      </c>
      <c r="V48" s="10">
        <f t="shared" si="39"/>
        <v>1064.7648902821318</v>
      </c>
      <c r="W48" s="10">
        <f t="shared" si="40"/>
        <v>4436.5203761755492</v>
      </c>
      <c r="X48" s="83">
        <v>56610</v>
      </c>
      <c r="Y48" s="15" t="s">
        <v>14</v>
      </c>
      <c r="Z48" s="50">
        <f t="shared" si="13"/>
        <v>4.7559498432601881</v>
      </c>
      <c r="AA48" s="50">
        <f t="shared" si="14"/>
        <v>0.35492163009404387</v>
      </c>
      <c r="AB48" s="50">
        <f t="shared" si="15"/>
        <v>0</v>
      </c>
      <c r="AC48" s="50">
        <f t="shared" si="16"/>
        <v>0.10647648902821318</v>
      </c>
      <c r="AD48" s="50">
        <f t="shared" si="18"/>
        <v>0.44365203761755495</v>
      </c>
      <c r="AE48" s="50">
        <f t="shared" si="19"/>
        <v>5.6609999999999996</v>
      </c>
      <c r="AF48" s="15" t="s">
        <v>14</v>
      </c>
    </row>
    <row r="49" spans="1:32" s="3" customFormat="1" ht="15.75" thickBot="1" x14ac:dyDescent="0.3">
      <c r="B49" s="3">
        <v>198</v>
      </c>
      <c r="C49" s="63">
        <v>9.6390000000000011</v>
      </c>
      <c r="D49" s="63">
        <v>6.8</v>
      </c>
      <c r="E49" s="64">
        <v>2451</v>
      </c>
      <c r="F49" s="64">
        <v>2519</v>
      </c>
      <c r="G49" s="5">
        <f t="shared" si="35"/>
        <v>49700</v>
      </c>
      <c r="H49" s="3">
        <v>161</v>
      </c>
      <c r="I49" s="3">
        <v>132</v>
      </c>
      <c r="J49" s="3">
        <v>17</v>
      </c>
      <c r="K49" s="3">
        <v>0</v>
      </c>
      <c r="L49" s="3">
        <v>0</v>
      </c>
      <c r="M49" s="3">
        <v>12</v>
      </c>
      <c r="N49" s="14">
        <f t="shared" si="26"/>
        <v>0.81987577639751552</v>
      </c>
      <c r="O49" s="14">
        <f t="shared" si="27"/>
        <v>0.10559006211180125</v>
      </c>
      <c r="P49" s="14">
        <f t="shared" si="28"/>
        <v>0</v>
      </c>
      <c r="Q49" s="14">
        <f t="shared" si="29"/>
        <v>0</v>
      </c>
      <c r="R49" s="14">
        <f t="shared" si="30"/>
        <v>7.4534161490683232E-2</v>
      </c>
      <c r="S49" s="89">
        <f t="shared" si="36"/>
        <v>40747.82608695652</v>
      </c>
      <c r="T49" s="89">
        <f t="shared" si="37"/>
        <v>5247.826086956522</v>
      </c>
      <c r="U49" s="11">
        <f t="shared" si="38"/>
        <v>0</v>
      </c>
      <c r="V49" s="11">
        <f t="shared" si="39"/>
        <v>0</v>
      </c>
      <c r="W49" s="11">
        <f t="shared" si="40"/>
        <v>3704.3478260869565</v>
      </c>
      <c r="X49" s="84">
        <v>49700</v>
      </c>
      <c r="Y49" s="15" t="s">
        <v>14</v>
      </c>
      <c r="Z49" s="51">
        <f t="shared" si="13"/>
        <v>4.074782608695652</v>
      </c>
      <c r="AA49" s="51">
        <f t="shared" si="14"/>
        <v>0.52478260869565219</v>
      </c>
      <c r="AB49" s="51">
        <f t="shared" si="15"/>
        <v>0</v>
      </c>
      <c r="AC49" s="51">
        <f t="shared" si="16"/>
        <v>0</v>
      </c>
      <c r="AD49" s="51">
        <f t="shared" si="18"/>
        <v>0.37043478260869567</v>
      </c>
      <c r="AE49" s="51">
        <f t="shared" si="19"/>
        <v>4.97</v>
      </c>
      <c r="AF49" s="15" t="s">
        <v>14</v>
      </c>
    </row>
    <row r="50" spans="1:32" s="15" customFormat="1" x14ac:dyDescent="0.25">
      <c r="A50" s="15" t="s">
        <v>15</v>
      </c>
      <c r="B50" s="16">
        <v>199</v>
      </c>
      <c r="C50" s="57">
        <v>9.7440000000000015</v>
      </c>
      <c r="D50" s="57">
        <v>6.2</v>
      </c>
      <c r="E50" s="58">
        <v>1797</v>
      </c>
      <c r="F50" s="58">
        <v>1652</v>
      </c>
      <c r="G50" s="5">
        <f t="shared" si="35"/>
        <v>34490</v>
      </c>
      <c r="H50" s="6">
        <f t="shared" ref="H50:H59" si="41">SUM(I50:L50)</f>
        <v>300</v>
      </c>
      <c r="I50" s="26">
        <v>251</v>
      </c>
      <c r="J50" s="27">
        <v>49</v>
      </c>
      <c r="K50" s="27">
        <v>0</v>
      </c>
      <c r="L50" s="28">
        <v>0</v>
      </c>
      <c r="N50" s="13">
        <f t="shared" si="26"/>
        <v>0.83666666666666667</v>
      </c>
      <c r="O50" s="13">
        <f t="shared" si="27"/>
        <v>0.16333333333333333</v>
      </c>
      <c r="P50" s="13">
        <f t="shared" si="28"/>
        <v>0</v>
      </c>
      <c r="Q50" s="13">
        <f t="shared" si="29"/>
        <v>0</v>
      </c>
      <c r="R50" s="13">
        <f t="shared" si="30"/>
        <v>0</v>
      </c>
      <c r="S50" s="88">
        <f t="shared" si="36"/>
        <v>28856.633333333335</v>
      </c>
      <c r="T50" s="88">
        <f t="shared" si="37"/>
        <v>5633.3666666666668</v>
      </c>
      <c r="U50" s="10">
        <f t="shared" si="38"/>
        <v>0</v>
      </c>
      <c r="V50" s="10">
        <f t="shared" si="39"/>
        <v>0</v>
      </c>
      <c r="W50" s="10">
        <f t="shared" si="40"/>
        <v>0</v>
      </c>
      <c r="X50" s="81">
        <v>34490</v>
      </c>
      <c r="Y50" s="15" t="s">
        <v>15</v>
      </c>
      <c r="Z50" s="52">
        <f t="shared" si="13"/>
        <v>2.8856633333333335</v>
      </c>
      <c r="AA50" s="52">
        <f t="shared" si="14"/>
        <v>0.56333666666666671</v>
      </c>
      <c r="AB50" s="52">
        <f t="shared" si="15"/>
        <v>0</v>
      </c>
      <c r="AC50" s="52">
        <f t="shared" si="16"/>
        <v>0</v>
      </c>
      <c r="AD50" s="52">
        <f t="shared" si="18"/>
        <v>0</v>
      </c>
      <c r="AE50" s="52">
        <f>X50/10000</f>
        <v>3.4489999999999998</v>
      </c>
      <c r="AF50" s="15" t="s">
        <v>15</v>
      </c>
    </row>
    <row r="51" spans="1:32" s="15" customFormat="1" x14ac:dyDescent="0.25">
      <c r="B51" s="16">
        <v>200</v>
      </c>
      <c r="C51" s="57">
        <v>9.6390000000000011</v>
      </c>
      <c r="D51" s="57">
        <v>5.2</v>
      </c>
      <c r="E51" s="58">
        <v>2111</v>
      </c>
      <c r="F51" s="58">
        <v>2157</v>
      </c>
      <c r="G51" s="5">
        <f t="shared" si="35"/>
        <v>42680</v>
      </c>
      <c r="H51" s="6">
        <f t="shared" si="41"/>
        <v>300</v>
      </c>
      <c r="I51" s="29">
        <v>293</v>
      </c>
      <c r="J51" s="30">
        <v>2</v>
      </c>
      <c r="K51" s="30">
        <v>5</v>
      </c>
      <c r="L51" s="31">
        <v>0</v>
      </c>
      <c r="N51" s="13">
        <f t="shared" si="26"/>
        <v>0.97666666666666668</v>
      </c>
      <c r="O51" s="13">
        <f t="shared" si="27"/>
        <v>6.6666666666666671E-3</v>
      </c>
      <c r="P51" s="13">
        <f t="shared" si="28"/>
        <v>1.6666666666666666E-2</v>
      </c>
      <c r="Q51" s="13">
        <f t="shared" si="29"/>
        <v>0</v>
      </c>
      <c r="R51" s="13">
        <f t="shared" si="30"/>
        <v>0</v>
      </c>
      <c r="S51" s="88">
        <f t="shared" si="36"/>
        <v>41684.133333333331</v>
      </c>
      <c r="T51" s="88">
        <f t="shared" si="37"/>
        <v>284.53333333333336</v>
      </c>
      <c r="U51" s="10">
        <f t="shared" si="38"/>
        <v>711.33333333333337</v>
      </c>
      <c r="V51" s="10">
        <f t="shared" si="39"/>
        <v>0</v>
      </c>
      <c r="W51" s="10">
        <f t="shared" si="40"/>
        <v>0</v>
      </c>
      <c r="X51" s="81">
        <v>42680</v>
      </c>
      <c r="Y51" s="15" t="s">
        <v>15</v>
      </c>
      <c r="Z51" s="52">
        <f t="shared" si="13"/>
        <v>4.1684133333333335</v>
      </c>
      <c r="AA51" s="52">
        <f t="shared" si="14"/>
        <v>2.8453333333333337E-2</v>
      </c>
      <c r="AB51" s="52">
        <f t="shared" si="15"/>
        <v>7.113333333333334E-2</v>
      </c>
      <c r="AC51" s="52">
        <f t="shared" si="16"/>
        <v>0</v>
      </c>
      <c r="AD51" s="52">
        <f t="shared" si="18"/>
        <v>0</v>
      </c>
      <c r="AE51" s="52">
        <f t="shared" si="19"/>
        <v>4.2679999999999998</v>
      </c>
      <c r="AF51" s="15" t="s">
        <v>15</v>
      </c>
    </row>
    <row r="52" spans="1:32" s="15" customFormat="1" x14ac:dyDescent="0.25">
      <c r="B52" s="16">
        <v>201</v>
      </c>
      <c r="C52" s="57">
        <f t="shared" ref="C52:C53" si="42">SUM(B52*0.035)*0.6</f>
        <v>4.2210000000000001</v>
      </c>
      <c r="D52" s="57">
        <v>5.5</v>
      </c>
      <c r="E52" s="58">
        <v>3830</v>
      </c>
      <c r="F52" s="58">
        <v>3869</v>
      </c>
      <c r="G52" s="5">
        <f t="shared" si="35"/>
        <v>76990</v>
      </c>
      <c r="H52" s="6">
        <f t="shared" si="41"/>
        <v>300</v>
      </c>
      <c r="I52" s="29">
        <v>289</v>
      </c>
      <c r="J52" s="30">
        <v>10</v>
      </c>
      <c r="K52" s="30">
        <v>1</v>
      </c>
      <c r="L52" s="31">
        <v>0</v>
      </c>
      <c r="N52" s="13">
        <f t="shared" si="26"/>
        <v>0.96333333333333337</v>
      </c>
      <c r="O52" s="13">
        <f t="shared" si="27"/>
        <v>3.3333333333333333E-2</v>
      </c>
      <c r="P52" s="13">
        <f t="shared" si="28"/>
        <v>3.3333333333333335E-3</v>
      </c>
      <c r="Q52" s="13">
        <f t="shared" si="29"/>
        <v>0</v>
      </c>
      <c r="R52" s="13">
        <f t="shared" si="30"/>
        <v>0</v>
      </c>
      <c r="S52" s="88">
        <f t="shared" si="36"/>
        <v>74167.03333333334</v>
      </c>
      <c r="T52" s="88">
        <f t="shared" si="37"/>
        <v>2566.3333333333335</v>
      </c>
      <c r="U52" s="10">
        <f t="shared" si="38"/>
        <v>256.63333333333333</v>
      </c>
      <c r="V52" s="10">
        <f t="shared" si="39"/>
        <v>0</v>
      </c>
      <c r="W52" s="10">
        <f t="shared" si="40"/>
        <v>0</v>
      </c>
      <c r="X52" s="81">
        <v>76990</v>
      </c>
      <c r="Y52" s="15" t="s">
        <v>15</v>
      </c>
      <c r="Z52" s="52">
        <f t="shared" si="13"/>
        <v>7.4167033333333343</v>
      </c>
      <c r="AA52" s="52">
        <f t="shared" si="14"/>
        <v>0.25663333333333332</v>
      </c>
      <c r="AB52" s="52">
        <f t="shared" si="15"/>
        <v>2.5663333333333333E-2</v>
      </c>
      <c r="AC52" s="52">
        <f t="shared" si="16"/>
        <v>0</v>
      </c>
      <c r="AD52" s="52">
        <f t="shared" si="18"/>
        <v>0</v>
      </c>
      <c r="AE52" s="52">
        <f t="shared" si="19"/>
        <v>7.6989999999999998</v>
      </c>
      <c r="AF52" s="15" t="s">
        <v>15</v>
      </c>
    </row>
    <row r="53" spans="1:32" s="15" customFormat="1" x14ac:dyDescent="0.25">
      <c r="B53" s="16">
        <v>202</v>
      </c>
      <c r="C53" s="57">
        <f t="shared" si="42"/>
        <v>4.242</v>
      </c>
      <c r="D53" s="57">
        <v>7.2</v>
      </c>
      <c r="E53" s="58">
        <v>1692</v>
      </c>
      <c r="F53" s="58">
        <v>1654</v>
      </c>
      <c r="G53" s="5">
        <f t="shared" si="35"/>
        <v>33460</v>
      </c>
      <c r="H53" s="6">
        <f t="shared" si="41"/>
        <v>300</v>
      </c>
      <c r="I53" s="29">
        <v>232</v>
      </c>
      <c r="J53" s="30">
        <v>68</v>
      </c>
      <c r="K53" s="30">
        <v>0</v>
      </c>
      <c r="L53" s="31">
        <v>0</v>
      </c>
      <c r="N53" s="13">
        <f t="shared" si="26"/>
        <v>0.77333333333333332</v>
      </c>
      <c r="O53" s="13">
        <f t="shared" si="27"/>
        <v>0.22666666666666666</v>
      </c>
      <c r="P53" s="13">
        <f t="shared" si="28"/>
        <v>0</v>
      </c>
      <c r="Q53" s="13">
        <f t="shared" si="29"/>
        <v>0</v>
      </c>
      <c r="R53" s="13">
        <f t="shared" si="30"/>
        <v>0</v>
      </c>
      <c r="S53" s="88">
        <f t="shared" si="36"/>
        <v>25875.733333333334</v>
      </c>
      <c r="T53" s="88">
        <f t="shared" si="37"/>
        <v>7584.2666666666664</v>
      </c>
      <c r="U53" s="10">
        <f t="shared" si="38"/>
        <v>0</v>
      </c>
      <c r="V53" s="10">
        <f t="shared" si="39"/>
        <v>0</v>
      </c>
      <c r="W53" s="10">
        <f t="shared" si="40"/>
        <v>0</v>
      </c>
      <c r="X53" s="81">
        <v>33460</v>
      </c>
      <c r="Y53" s="15" t="s">
        <v>15</v>
      </c>
      <c r="Z53" s="52">
        <f t="shared" si="13"/>
        <v>2.5875733333333333</v>
      </c>
      <c r="AA53" s="52">
        <f t="shared" si="14"/>
        <v>0.75842666666666669</v>
      </c>
      <c r="AB53" s="52">
        <f t="shared" si="15"/>
        <v>0</v>
      </c>
      <c r="AC53" s="52">
        <f t="shared" si="16"/>
        <v>0</v>
      </c>
      <c r="AD53" s="52">
        <f t="shared" si="18"/>
        <v>0</v>
      </c>
      <c r="AE53" s="52">
        <f t="shared" si="19"/>
        <v>3.3460000000000001</v>
      </c>
      <c r="AF53" s="15" t="s">
        <v>15</v>
      </c>
    </row>
    <row r="54" spans="1:32" s="15" customFormat="1" x14ac:dyDescent="0.25">
      <c r="B54" s="16">
        <v>203</v>
      </c>
      <c r="C54" s="57">
        <v>10.437000000000001</v>
      </c>
      <c r="D54" s="57">
        <v>6.9</v>
      </c>
      <c r="E54" s="58">
        <v>2758</v>
      </c>
      <c r="F54" s="58">
        <v>2645</v>
      </c>
      <c r="G54" s="5">
        <f t="shared" si="35"/>
        <v>54030</v>
      </c>
      <c r="H54" s="6">
        <f t="shared" si="41"/>
        <v>300</v>
      </c>
      <c r="I54" s="29">
        <v>289</v>
      </c>
      <c r="J54" s="30">
        <v>11</v>
      </c>
      <c r="K54" s="30">
        <v>0</v>
      </c>
      <c r="L54" s="31">
        <v>0</v>
      </c>
      <c r="N54" s="13">
        <f t="shared" si="26"/>
        <v>0.96333333333333337</v>
      </c>
      <c r="O54" s="13">
        <f t="shared" si="27"/>
        <v>3.6666666666666667E-2</v>
      </c>
      <c r="P54" s="13">
        <f t="shared" si="28"/>
        <v>0</v>
      </c>
      <c r="Q54" s="13">
        <f t="shared" si="29"/>
        <v>0</v>
      </c>
      <c r="R54" s="13">
        <f t="shared" si="30"/>
        <v>0</v>
      </c>
      <c r="S54" s="88">
        <f t="shared" si="36"/>
        <v>52048.9</v>
      </c>
      <c r="T54" s="88">
        <f t="shared" si="37"/>
        <v>1981.1</v>
      </c>
      <c r="U54" s="10">
        <f t="shared" si="38"/>
        <v>0</v>
      </c>
      <c r="V54" s="10">
        <f t="shared" si="39"/>
        <v>0</v>
      </c>
      <c r="W54" s="10">
        <f t="shared" si="40"/>
        <v>0</v>
      </c>
      <c r="X54" s="81">
        <v>54030</v>
      </c>
      <c r="Y54" s="15" t="s">
        <v>15</v>
      </c>
      <c r="Z54" s="52">
        <f t="shared" si="13"/>
        <v>5.2048899999999998</v>
      </c>
      <c r="AA54" s="52">
        <f t="shared" si="14"/>
        <v>0.19810999999999998</v>
      </c>
      <c r="AB54" s="52">
        <f t="shared" si="15"/>
        <v>0</v>
      </c>
      <c r="AC54" s="52">
        <f t="shared" si="16"/>
        <v>0</v>
      </c>
      <c r="AD54" s="52">
        <f t="shared" si="18"/>
        <v>0</v>
      </c>
      <c r="AE54" s="52">
        <f t="shared" si="19"/>
        <v>5.4029999999999996</v>
      </c>
      <c r="AF54" s="15" t="s">
        <v>15</v>
      </c>
    </row>
    <row r="55" spans="1:32" s="15" customFormat="1" x14ac:dyDescent="0.25">
      <c r="B55" s="16">
        <v>204</v>
      </c>
      <c r="C55" s="57">
        <v>9.3659999999999997</v>
      </c>
      <c r="D55" s="57">
        <v>6.7</v>
      </c>
      <c r="E55" s="58">
        <v>1728</v>
      </c>
      <c r="F55" s="58">
        <v>1752</v>
      </c>
      <c r="G55" s="5">
        <f t="shared" si="35"/>
        <v>34800</v>
      </c>
      <c r="H55" s="6">
        <f t="shared" si="41"/>
        <v>300</v>
      </c>
      <c r="I55" s="29">
        <v>276</v>
      </c>
      <c r="J55" s="30">
        <v>24</v>
      </c>
      <c r="K55" s="30">
        <v>0</v>
      </c>
      <c r="L55" s="31">
        <v>0</v>
      </c>
      <c r="N55" s="13">
        <f t="shared" si="26"/>
        <v>0.92</v>
      </c>
      <c r="O55" s="13">
        <f t="shared" si="27"/>
        <v>0.08</v>
      </c>
      <c r="P55" s="13">
        <f t="shared" si="28"/>
        <v>0</v>
      </c>
      <c r="Q55" s="13">
        <f t="shared" si="29"/>
        <v>0</v>
      </c>
      <c r="R55" s="13">
        <f t="shared" si="30"/>
        <v>0</v>
      </c>
      <c r="S55" s="88">
        <f t="shared" si="36"/>
        <v>32016</v>
      </c>
      <c r="T55" s="88">
        <f t="shared" si="37"/>
        <v>2784</v>
      </c>
      <c r="U55" s="10">
        <f t="shared" si="38"/>
        <v>0</v>
      </c>
      <c r="V55" s="10">
        <f t="shared" si="39"/>
        <v>0</v>
      </c>
      <c r="W55" s="10">
        <f t="shared" si="40"/>
        <v>0</v>
      </c>
      <c r="X55" s="81">
        <v>34800</v>
      </c>
      <c r="Y55" s="15" t="s">
        <v>15</v>
      </c>
      <c r="Z55" s="52">
        <f t="shared" si="13"/>
        <v>3.2016</v>
      </c>
      <c r="AA55" s="52">
        <f t="shared" si="14"/>
        <v>0.27839999999999998</v>
      </c>
      <c r="AB55" s="52">
        <f t="shared" si="15"/>
        <v>0</v>
      </c>
      <c r="AC55" s="52">
        <f t="shared" si="16"/>
        <v>0</v>
      </c>
      <c r="AD55" s="52">
        <f t="shared" si="18"/>
        <v>0</v>
      </c>
      <c r="AE55" s="52">
        <f t="shared" si="19"/>
        <v>3.48</v>
      </c>
      <c r="AF55" s="15" t="s">
        <v>15</v>
      </c>
    </row>
    <row r="56" spans="1:32" s="15" customFormat="1" x14ac:dyDescent="0.25">
      <c r="B56" s="16">
        <v>205</v>
      </c>
      <c r="C56" s="57">
        <f t="shared" ref="C56:C57" si="43">SUM(B56*0.035)*0.6</f>
        <v>4.3050000000000006</v>
      </c>
      <c r="D56" s="57">
        <v>7.1</v>
      </c>
      <c r="E56" s="58">
        <v>1776</v>
      </c>
      <c r="F56" s="58">
        <v>1686</v>
      </c>
      <c r="G56" s="5">
        <f t="shared" si="35"/>
        <v>34620</v>
      </c>
      <c r="H56" s="6">
        <f t="shared" si="41"/>
        <v>300</v>
      </c>
      <c r="I56" s="32">
        <v>292</v>
      </c>
      <c r="J56" s="30">
        <v>8</v>
      </c>
      <c r="K56" s="30">
        <v>0</v>
      </c>
      <c r="L56" s="35">
        <v>0</v>
      </c>
      <c r="N56" s="13">
        <f t="shared" si="26"/>
        <v>0.97333333333333338</v>
      </c>
      <c r="O56" s="13">
        <f t="shared" si="27"/>
        <v>2.6666666666666668E-2</v>
      </c>
      <c r="P56" s="13">
        <f t="shared" si="28"/>
        <v>0</v>
      </c>
      <c r="Q56" s="13">
        <f t="shared" si="29"/>
        <v>0</v>
      </c>
      <c r="R56" s="13">
        <f t="shared" si="30"/>
        <v>0</v>
      </c>
      <c r="S56" s="88">
        <f t="shared" si="36"/>
        <v>33696.800000000003</v>
      </c>
      <c r="T56" s="88">
        <f t="shared" si="37"/>
        <v>923.2</v>
      </c>
      <c r="U56" s="10">
        <f t="shared" si="38"/>
        <v>0</v>
      </c>
      <c r="V56" s="10">
        <f t="shared" si="39"/>
        <v>0</v>
      </c>
      <c r="W56" s="10">
        <f t="shared" si="40"/>
        <v>0</v>
      </c>
      <c r="X56" s="81">
        <v>34620</v>
      </c>
      <c r="Y56" s="15" t="s">
        <v>15</v>
      </c>
      <c r="Z56" s="52">
        <f t="shared" si="13"/>
        <v>3.3696800000000002</v>
      </c>
      <c r="AA56" s="52">
        <f t="shared" si="14"/>
        <v>9.2319999999999999E-2</v>
      </c>
      <c r="AB56" s="52">
        <f t="shared" si="15"/>
        <v>0</v>
      </c>
      <c r="AC56" s="52">
        <f t="shared" si="16"/>
        <v>0</v>
      </c>
      <c r="AD56" s="52">
        <f t="shared" si="18"/>
        <v>0</v>
      </c>
      <c r="AE56" s="52">
        <f t="shared" si="19"/>
        <v>3.4620000000000002</v>
      </c>
      <c r="AF56" s="15" t="s">
        <v>15</v>
      </c>
    </row>
    <row r="57" spans="1:32" s="15" customFormat="1" ht="15.75" thickBot="1" x14ac:dyDescent="0.3">
      <c r="B57" s="17">
        <v>206</v>
      </c>
      <c r="C57" s="59">
        <f t="shared" si="43"/>
        <v>4.3260000000000005</v>
      </c>
      <c r="D57" s="59">
        <v>6.8</v>
      </c>
      <c r="E57" s="60">
        <v>1481</v>
      </c>
      <c r="F57" s="60">
        <v>1473</v>
      </c>
      <c r="G57" s="5">
        <f t="shared" si="35"/>
        <v>29540</v>
      </c>
      <c r="H57" s="6">
        <f t="shared" si="41"/>
        <v>300</v>
      </c>
      <c r="I57" s="33">
        <v>295</v>
      </c>
      <c r="J57" s="34">
        <v>5</v>
      </c>
      <c r="K57" s="34">
        <v>0</v>
      </c>
      <c r="L57" s="36">
        <v>0</v>
      </c>
      <c r="N57" s="13">
        <f t="shared" si="26"/>
        <v>0.98333333333333328</v>
      </c>
      <c r="O57" s="13">
        <f t="shared" si="27"/>
        <v>1.6666666666666666E-2</v>
      </c>
      <c r="P57" s="13">
        <f t="shared" si="28"/>
        <v>0</v>
      </c>
      <c r="Q57" s="13">
        <f t="shared" si="29"/>
        <v>0</v>
      </c>
      <c r="R57" s="13">
        <f t="shared" si="30"/>
        <v>0</v>
      </c>
      <c r="S57" s="88">
        <f t="shared" si="36"/>
        <v>29047.666666666664</v>
      </c>
      <c r="T57" s="88">
        <f t="shared" si="37"/>
        <v>492.33333333333331</v>
      </c>
      <c r="U57" s="10">
        <f t="shared" si="38"/>
        <v>0</v>
      </c>
      <c r="V57" s="10">
        <f t="shared" si="39"/>
        <v>0</v>
      </c>
      <c r="W57" s="10">
        <f t="shared" si="40"/>
        <v>0</v>
      </c>
      <c r="X57" s="82">
        <v>29540</v>
      </c>
      <c r="Y57" s="15" t="s">
        <v>15</v>
      </c>
      <c r="Z57" s="52">
        <f t="shared" si="13"/>
        <v>2.9047666666666663</v>
      </c>
      <c r="AA57" s="52">
        <f t="shared" si="14"/>
        <v>4.923333333333333E-2</v>
      </c>
      <c r="AB57" s="52">
        <f t="shared" si="15"/>
        <v>0</v>
      </c>
      <c r="AC57" s="52">
        <f t="shared" si="16"/>
        <v>0</v>
      </c>
      <c r="AD57" s="52">
        <f t="shared" si="18"/>
        <v>0</v>
      </c>
      <c r="AE57" s="52">
        <f t="shared" si="19"/>
        <v>2.9540000000000002</v>
      </c>
      <c r="AF57" s="15" t="s">
        <v>15</v>
      </c>
    </row>
    <row r="58" spans="1:32" x14ac:dyDescent="0.25">
      <c r="B58" s="1">
        <v>207</v>
      </c>
      <c r="C58" s="61">
        <v>10.227</v>
      </c>
      <c r="D58" s="61">
        <v>7.2</v>
      </c>
      <c r="E58" s="62">
        <v>2054</v>
      </c>
      <c r="F58" s="62">
        <v>2042</v>
      </c>
      <c r="G58" s="5">
        <f t="shared" si="35"/>
        <v>40960</v>
      </c>
      <c r="H58" s="1">
        <v>301</v>
      </c>
      <c r="I58" s="1">
        <v>234</v>
      </c>
      <c r="J58" s="1">
        <v>13</v>
      </c>
      <c r="K58" s="1">
        <v>0</v>
      </c>
      <c r="L58" s="1">
        <v>27</v>
      </c>
      <c r="M58" s="1">
        <v>27</v>
      </c>
      <c r="N58" s="13">
        <f t="shared" si="26"/>
        <v>0.77740863787375414</v>
      </c>
      <c r="O58" s="13">
        <f t="shared" si="27"/>
        <v>4.3189368770764118E-2</v>
      </c>
      <c r="P58" s="13">
        <f t="shared" si="28"/>
        <v>0</v>
      </c>
      <c r="Q58" s="13">
        <f t="shared" si="29"/>
        <v>8.9700996677740868E-2</v>
      </c>
      <c r="R58" s="13">
        <f t="shared" si="30"/>
        <v>8.9700996677740868E-2</v>
      </c>
      <c r="S58" s="88">
        <f t="shared" si="36"/>
        <v>31842.657807308969</v>
      </c>
      <c r="T58" s="88">
        <f t="shared" si="37"/>
        <v>1769.0365448504983</v>
      </c>
      <c r="U58" s="10">
        <f t="shared" si="38"/>
        <v>0</v>
      </c>
      <c r="V58" s="10">
        <f t="shared" si="39"/>
        <v>3674.1528239202662</v>
      </c>
      <c r="W58" s="10">
        <f t="shared" si="40"/>
        <v>3674.1528239202662</v>
      </c>
      <c r="X58" s="83">
        <v>40960</v>
      </c>
      <c r="Y58" s="15" t="s">
        <v>15</v>
      </c>
      <c r="Z58" s="50">
        <f t="shared" si="13"/>
        <v>3.1842657807308972</v>
      </c>
      <c r="AA58" s="50">
        <f t="shared" si="14"/>
        <v>0.17690365448504983</v>
      </c>
      <c r="AB58" s="50">
        <f t="shared" si="15"/>
        <v>0</v>
      </c>
      <c r="AC58" s="50">
        <f t="shared" si="16"/>
        <v>0.36741528239202664</v>
      </c>
      <c r="AD58" s="50">
        <f t="shared" si="18"/>
        <v>0.36741528239202664</v>
      </c>
      <c r="AE58" s="50">
        <f t="shared" si="19"/>
        <v>4.0960000000000001</v>
      </c>
      <c r="AF58" s="15" t="s">
        <v>15</v>
      </c>
    </row>
    <row r="59" spans="1:32" x14ac:dyDescent="0.25">
      <c r="B59" s="1">
        <v>208</v>
      </c>
      <c r="C59" s="61">
        <v>10.185</v>
      </c>
      <c r="D59" s="61">
        <v>7</v>
      </c>
      <c r="E59" s="62">
        <v>5297</v>
      </c>
      <c r="F59" s="62">
        <v>5171</v>
      </c>
      <c r="G59" s="5">
        <f t="shared" si="35"/>
        <v>104680</v>
      </c>
      <c r="H59" s="6">
        <f t="shared" si="41"/>
        <v>300</v>
      </c>
      <c r="I59" s="1">
        <v>290</v>
      </c>
      <c r="J59" s="1">
        <v>8</v>
      </c>
      <c r="K59" s="1">
        <v>2</v>
      </c>
      <c r="L59" s="1">
        <v>0</v>
      </c>
      <c r="N59" s="13">
        <f t="shared" ref="N59" si="44">I59/H59</f>
        <v>0.96666666666666667</v>
      </c>
      <c r="O59" s="13">
        <f t="shared" ref="O59" si="45">J59/H59</f>
        <v>2.6666666666666668E-2</v>
      </c>
      <c r="P59" s="13">
        <f t="shared" ref="P59" si="46">K59/H59</f>
        <v>6.6666666666666671E-3</v>
      </c>
      <c r="Q59" s="13">
        <f t="shared" ref="Q59" si="47">L59/H59</f>
        <v>0</v>
      </c>
      <c r="R59" s="13">
        <f t="shared" ref="R59" si="48">M59/H59</f>
        <v>0</v>
      </c>
      <c r="S59" s="88">
        <f t="shared" ref="S59" si="49">X59*N59</f>
        <v>101190.66666666667</v>
      </c>
      <c r="T59" s="88">
        <f t="shared" ref="T59" si="50">X59*O59</f>
        <v>2791.4666666666667</v>
      </c>
      <c r="U59" s="10">
        <f t="shared" ref="U59" si="51">X59*P59</f>
        <v>697.86666666666667</v>
      </c>
      <c r="V59" s="10">
        <f t="shared" ref="V59" si="52">X59*Q59</f>
        <v>0</v>
      </c>
      <c r="W59" s="10">
        <f t="shared" ref="W59" si="53">X59*R59</f>
        <v>0</v>
      </c>
      <c r="X59" s="83">
        <v>104680</v>
      </c>
      <c r="Y59" s="15" t="s">
        <v>15</v>
      </c>
      <c r="Z59" s="53">
        <f t="shared" si="13"/>
        <v>10.119066666666667</v>
      </c>
      <c r="AA59" s="53">
        <f t="shared" si="14"/>
        <v>0.27914666666666665</v>
      </c>
      <c r="AB59" s="53">
        <f t="shared" si="15"/>
        <v>6.9786666666666664E-2</v>
      </c>
      <c r="AC59" s="53">
        <f t="shared" si="16"/>
        <v>0</v>
      </c>
      <c r="AD59" s="53">
        <f t="shared" si="18"/>
        <v>0</v>
      </c>
      <c r="AE59" s="50">
        <f t="shared" si="19"/>
        <v>10.468</v>
      </c>
      <c r="AF59" s="15" t="s">
        <v>15</v>
      </c>
    </row>
    <row r="60" spans="1:32" x14ac:dyDescent="0.25">
      <c r="B60" s="1">
        <v>209</v>
      </c>
      <c r="C60" s="61">
        <v>9.5340000000000007</v>
      </c>
      <c r="D60" s="61">
        <v>8</v>
      </c>
      <c r="E60" s="62">
        <v>2671</v>
      </c>
      <c r="F60" s="62">
        <v>2637</v>
      </c>
      <c r="G60" s="5">
        <f t="shared" si="35"/>
        <v>53080</v>
      </c>
      <c r="H60" s="1">
        <v>312</v>
      </c>
      <c r="I60" s="1">
        <v>263</v>
      </c>
      <c r="J60" s="1">
        <v>15</v>
      </c>
      <c r="K60" s="1">
        <v>0</v>
      </c>
      <c r="L60" s="1">
        <v>14</v>
      </c>
      <c r="M60" s="1">
        <v>20</v>
      </c>
      <c r="N60" s="13">
        <f t="shared" si="26"/>
        <v>0.84294871794871795</v>
      </c>
      <c r="O60" s="13">
        <f t="shared" si="27"/>
        <v>4.807692307692308E-2</v>
      </c>
      <c r="P60" s="13">
        <f t="shared" si="28"/>
        <v>0</v>
      </c>
      <c r="Q60" s="13">
        <f t="shared" si="29"/>
        <v>4.4871794871794872E-2</v>
      </c>
      <c r="R60" s="13">
        <f t="shared" si="30"/>
        <v>6.4102564102564097E-2</v>
      </c>
      <c r="S60" s="88">
        <f t="shared" ref="S60:S89" si="54">X60*N60</f>
        <v>44743.717948717946</v>
      </c>
      <c r="T60" s="88">
        <f t="shared" ref="T60:T89" si="55">X60*O60</f>
        <v>2551.9230769230771</v>
      </c>
      <c r="U60" s="10">
        <f t="shared" ref="U60:U89" si="56">X60*P60</f>
        <v>0</v>
      </c>
      <c r="V60" s="10">
        <f t="shared" ref="V60:V89" si="57">X60*Q60</f>
        <v>2381.7948717948716</v>
      </c>
      <c r="W60" s="10">
        <f t="shared" ref="W60:W89" si="58">X60*R60</f>
        <v>3402.5641025641021</v>
      </c>
      <c r="X60" s="83">
        <v>53080</v>
      </c>
      <c r="Y60" s="15" t="s">
        <v>15</v>
      </c>
      <c r="Z60" s="50">
        <f t="shared" si="13"/>
        <v>4.4743717948717947</v>
      </c>
      <c r="AA60" s="50">
        <f t="shared" si="14"/>
        <v>0.25519230769230772</v>
      </c>
      <c r="AB60" s="50">
        <f t="shared" si="15"/>
        <v>0</v>
      </c>
      <c r="AC60" s="50">
        <f t="shared" si="16"/>
        <v>0.23817948717948717</v>
      </c>
      <c r="AD60" s="50">
        <f t="shared" si="18"/>
        <v>0.34025641025641024</v>
      </c>
      <c r="AE60" s="50">
        <f t="shared" si="19"/>
        <v>5.3079999999999998</v>
      </c>
      <c r="AF60" s="15" t="s">
        <v>15</v>
      </c>
    </row>
    <row r="61" spans="1:32" x14ac:dyDescent="0.25">
      <c r="B61" s="1">
        <v>210</v>
      </c>
      <c r="C61" s="61">
        <v>9.5340000000000007</v>
      </c>
      <c r="D61" s="61">
        <v>7.5</v>
      </c>
      <c r="E61" s="62">
        <v>3635</v>
      </c>
      <c r="F61" s="62">
        <v>3703</v>
      </c>
      <c r="G61" s="5">
        <f t="shared" si="35"/>
        <v>73380</v>
      </c>
      <c r="H61" s="1">
        <v>319</v>
      </c>
      <c r="I61" s="1">
        <v>245</v>
      </c>
      <c r="J61" s="1">
        <v>32</v>
      </c>
      <c r="K61" s="1">
        <v>0</v>
      </c>
      <c r="L61" s="1">
        <v>28</v>
      </c>
      <c r="M61" s="1">
        <v>14</v>
      </c>
      <c r="N61" s="13">
        <f t="shared" si="26"/>
        <v>0.76802507836990597</v>
      </c>
      <c r="O61" s="13">
        <f t="shared" si="27"/>
        <v>0.10031347962382445</v>
      </c>
      <c r="P61" s="13">
        <f t="shared" si="28"/>
        <v>0</v>
      </c>
      <c r="Q61" s="13">
        <f t="shared" si="29"/>
        <v>8.7774294670846395E-2</v>
      </c>
      <c r="R61" s="13">
        <f t="shared" si="30"/>
        <v>4.3887147335423198E-2</v>
      </c>
      <c r="S61" s="88">
        <f t="shared" si="54"/>
        <v>56357.680250783698</v>
      </c>
      <c r="T61" s="88">
        <f t="shared" si="55"/>
        <v>7361.0031347962376</v>
      </c>
      <c r="U61" s="10">
        <f t="shared" si="56"/>
        <v>0</v>
      </c>
      <c r="V61" s="10">
        <f t="shared" si="57"/>
        <v>6440.8777429467082</v>
      </c>
      <c r="W61" s="10">
        <f t="shared" si="58"/>
        <v>3220.4388714733541</v>
      </c>
      <c r="X61" s="83">
        <v>73380</v>
      </c>
      <c r="Y61" s="15" t="s">
        <v>15</v>
      </c>
      <c r="Z61" s="50">
        <f t="shared" si="13"/>
        <v>5.6357680250783702</v>
      </c>
      <c r="AA61" s="50">
        <f t="shared" si="14"/>
        <v>0.73610031347962379</v>
      </c>
      <c r="AB61" s="50">
        <f t="shared" si="15"/>
        <v>0</v>
      </c>
      <c r="AC61" s="50">
        <f t="shared" si="16"/>
        <v>0.64408777429467079</v>
      </c>
      <c r="AD61" s="50">
        <f t="shared" si="18"/>
        <v>0.32204388714733539</v>
      </c>
      <c r="AE61" s="50">
        <f t="shared" si="19"/>
        <v>7.3380000000000001</v>
      </c>
      <c r="AF61" s="15" t="s">
        <v>15</v>
      </c>
    </row>
    <row r="62" spans="1:32" x14ac:dyDescent="0.25">
      <c r="B62" s="1">
        <v>211</v>
      </c>
      <c r="C62" s="61">
        <v>9.5340000000000007</v>
      </c>
      <c r="D62" s="61">
        <v>6.9</v>
      </c>
      <c r="E62" s="62">
        <v>2470</v>
      </c>
      <c r="F62" s="5">
        <v>2462</v>
      </c>
      <c r="G62" s="5">
        <f t="shared" si="35"/>
        <v>49320</v>
      </c>
      <c r="H62" s="1">
        <v>320</v>
      </c>
      <c r="I62" s="1">
        <v>267</v>
      </c>
      <c r="J62" s="1">
        <v>14</v>
      </c>
      <c r="K62" s="1">
        <v>0</v>
      </c>
      <c r="L62" s="1">
        <v>18</v>
      </c>
      <c r="M62" s="1">
        <v>21</v>
      </c>
      <c r="N62" s="13">
        <f t="shared" si="26"/>
        <v>0.83437499999999998</v>
      </c>
      <c r="O62" s="13">
        <f t="shared" si="27"/>
        <v>4.3749999999999997E-2</v>
      </c>
      <c r="P62" s="13">
        <f t="shared" si="28"/>
        <v>0</v>
      </c>
      <c r="Q62" s="13">
        <f t="shared" si="29"/>
        <v>5.6250000000000001E-2</v>
      </c>
      <c r="R62" s="13">
        <f t="shared" si="30"/>
        <v>6.5625000000000003E-2</v>
      </c>
      <c r="S62" s="88">
        <f t="shared" si="54"/>
        <v>41151.375</v>
      </c>
      <c r="T62" s="88">
        <f t="shared" si="55"/>
        <v>2157.75</v>
      </c>
      <c r="U62" s="10">
        <f t="shared" si="56"/>
        <v>0</v>
      </c>
      <c r="V62" s="10">
        <f t="shared" si="57"/>
        <v>2774.25</v>
      </c>
      <c r="W62" s="10">
        <f t="shared" si="58"/>
        <v>3236.625</v>
      </c>
      <c r="X62" s="83">
        <v>49320</v>
      </c>
      <c r="Y62" s="15" t="s">
        <v>15</v>
      </c>
      <c r="Z62" s="50">
        <f t="shared" si="13"/>
        <v>4.1151375000000003</v>
      </c>
      <c r="AA62" s="50">
        <f t="shared" si="14"/>
        <v>0.21577499999999999</v>
      </c>
      <c r="AB62" s="50">
        <f t="shared" si="15"/>
        <v>0</v>
      </c>
      <c r="AC62" s="50">
        <f t="shared" si="16"/>
        <v>0.27742499999999998</v>
      </c>
      <c r="AD62" s="50">
        <f t="shared" si="18"/>
        <v>0.32366250000000002</v>
      </c>
      <c r="AE62" s="50">
        <f t="shared" si="19"/>
        <v>4.9320000000000004</v>
      </c>
      <c r="AF62" s="15" t="s">
        <v>15</v>
      </c>
    </row>
    <row r="63" spans="1:32" x14ac:dyDescent="0.25">
      <c r="B63" s="1">
        <v>212</v>
      </c>
      <c r="C63" s="61">
        <v>8.9039999999999999</v>
      </c>
      <c r="D63" s="61">
        <v>7.8</v>
      </c>
      <c r="E63" s="62">
        <v>1964</v>
      </c>
      <c r="F63" s="5">
        <v>1988</v>
      </c>
      <c r="G63" s="5">
        <f t="shared" si="35"/>
        <v>39520</v>
      </c>
      <c r="H63" s="1">
        <v>307</v>
      </c>
      <c r="I63" s="1">
        <v>281</v>
      </c>
      <c r="J63" s="1">
        <v>7</v>
      </c>
      <c r="K63" s="1">
        <v>0</v>
      </c>
      <c r="L63" s="1">
        <v>5</v>
      </c>
      <c r="M63" s="1">
        <v>14</v>
      </c>
      <c r="N63" s="13">
        <f t="shared" si="26"/>
        <v>0.91530944625407162</v>
      </c>
      <c r="O63" s="13">
        <f t="shared" si="27"/>
        <v>2.2801302931596091E-2</v>
      </c>
      <c r="P63" s="13">
        <f t="shared" si="28"/>
        <v>0</v>
      </c>
      <c r="Q63" s="13">
        <f t="shared" si="29"/>
        <v>1.6286644951140065E-2</v>
      </c>
      <c r="R63" s="13">
        <f t="shared" si="30"/>
        <v>4.5602605863192182E-2</v>
      </c>
      <c r="S63" s="88">
        <f t="shared" si="54"/>
        <v>36173.029315960914</v>
      </c>
      <c r="T63" s="88">
        <f t="shared" si="55"/>
        <v>901.10749185667748</v>
      </c>
      <c r="U63" s="10">
        <f t="shared" si="56"/>
        <v>0</v>
      </c>
      <c r="V63" s="10">
        <f t="shared" si="57"/>
        <v>643.64820846905536</v>
      </c>
      <c r="W63" s="10">
        <f t="shared" si="58"/>
        <v>1802.214983713355</v>
      </c>
      <c r="X63" s="83">
        <v>39520</v>
      </c>
      <c r="Y63" s="15" t="s">
        <v>15</v>
      </c>
      <c r="Z63" s="50">
        <f>S63/10000</f>
        <v>3.6173029315960914</v>
      </c>
      <c r="AA63" s="50">
        <f t="shared" si="14"/>
        <v>9.0110749185667749E-2</v>
      </c>
      <c r="AB63" s="50">
        <f t="shared" si="15"/>
        <v>0</v>
      </c>
      <c r="AC63" s="50">
        <f t="shared" si="16"/>
        <v>6.4364820846905535E-2</v>
      </c>
      <c r="AD63" s="50">
        <f t="shared" si="18"/>
        <v>0.1802214983713355</v>
      </c>
      <c r="AE63" s="50">
        <f t="shared" si="19"/>
        <v>3.952</v>
      </c>
      <c r="AF63" s="15" t="s">
        <v>15</v>
      </c>
    </row>
    <row r="64" spans="1:32" x14ac:dyDescent="0.25">
      <c r="B64" s="1">
        <v>213</v>
      </c>
      <c r="C64" s="61">
        <v>9.7650000000000006</v>
      </c>
      <c r="D64" s="61">
        <v>7.6</v>
      </c>
      <c r="E64" s="5">
        <v>2203</v>
      </c>
      <c r="F64" s="5">
        <v>2220</v>
      </c>
      <c r="G64" s="5">
        <f t="shared" si="35"/>
        <v>44230</v>
      </c>
      <c r="H64" s="1">
        <v>315</v>
      </c>
      <c r="I64" s="1">
        <v>273</v>
      </c>
      <c r="J64" s="1">
        <v>22</v>
      </c>
      <c r="K64" s="1">
        <v>0</v>
      </c>
      <c r="L64" s="1">
        <v>1</v>
      </c>
      <c r="M64" s="1">
        <v>19</v>
      </c>
      <c r="N64" s="13">
        <f t="shared" si="26"/>
        <v>0.8666666666666667</v>
      </c>
      <c r="O64" s="13">
        <f t="shared" si="27"/>
        <v>6.9841269841269843E-2</v>
      </c>
      <c r="P64" s="13">
        <f t="shared" si="28"/>
        <v>0</v>
      </c>
      <c r="Q64" s="13">
        <f t="shared" si="29"/>
        <v>3.1746031746031746E-3</v>
      </c>
      <c r="R64" s="13">
        <f t="shared" si="30"/>
        <v>6.0317460317460318E-2</v>
      </c>
      <c r="S64" s="88">
        <f t="shared" si="54"/>
        <v>38332.666666666672</v>
      </c>
      <c r="T64" s="88">
        <f t="shared" si="55"/>
        <v>3089.0793650793653</v>
      </c>
      <c r="U64" s="10">
        <f t="shared" si="56"/>
        <v>0</v>
      </c>
      <c r="V64" s="10">
        <f t="shared" si="57"/>
        <v>140.4126984126984</v>
      </c>
      <c r="W64" s="10">
        <f t="shared" si="58"/>
        <v>2667.8412698412699</v>
      </c>
      <c r="X64" s="83">
        <v>44230</v>
      </c>
      <c r="Y64" s="15" t="s">
        <v>15</v>
      </c>
      <c r="Z64" s="50">
        <f t="shared" si="13"/>
        <v>3.8332666666666673</v>
      </c>
      <c r="AA64" s="50">
        <f t="shared" si="14"/>
        <v>0.30890793650793652</v>
      </c>
      <c r="AB64" s="50">
        <f t="shared" si="15"/>
        <v>0</v>
      </c>
      <c r="AC64" s="50">
        <f t="shared" si="16"/>
        <v>1.4041269841269841E-2</v>
      </c>
      <c r="AD64" s="50">
        <f t="shared" si="18"/>
        <v>0.26678412698412701</v>
      </c>
      <c r="AE64" s="50">
        <f t="shared" si="19"/>
        <v>4.423</v>
      </c>
      <c r="AF64" s="15" t="s">
        <v>15</v>
      </c>
    </row>
    <row r="65" spans="1:32" x14ac:dyDescent="0.25">
      <c r="B65" s="1">
        <v>214</v>
      </c>
      <c r="C65" s="61">
        <v>8.2110000000000003</v>
      </c>
      <c r="D65" s="61">
        <v>6.6</v>
      </c>
      <c r="E65" s="5">
        <v>2234</v>
      </c>
      <c r="F65" s="5">
        <v>2256</v>
      </c>
      <c r="G65" s="5">
        <f t="shared" si="35"/>
        <v>44900</v>
      </c>
      <c r="H65" s="1">
        <v>315</v>
      </c>
      <c r="I65" s="1">
        <v>278</v>
      </c>
      <c r="J65" s="1">
        <v>17</v>
      </c>
      <c r="K65" s="1">
        <v>0</v>
      </c>
      <c r="L65" s="1">
        <v>12</v>
      </c>
      <c r="M65" s="1">
        <v>8</v>
      </c>
      <c r="N65" s="13">
        <f t="shared" si="26"/>
        <v>0.88253968253968251</v>
      </c>
      <c r="O65" s="13">
        <f t="shared" si="27"/>
        <v>5.3968253968253971E-2</v>
      </c>
      <c r="P65" s="13">
        <f t="shared" si="28"/>
        <v>0</v>
      </c>
      <c r="Q65" s="13">
        <f t="shared" si="29"/>
        <v>3.8095238095238099E-2</v>
      </c>
      <c r="R65" s="13">
        <f t="shared" si="30"/>
        <v>2.5396825396825397E-2</v>
      </c>
      <c r="S65" s="88">
        <f t="shared" si="54"/>
        <v>39626.031746031746</v>
      </c>
      <c r="T65" s="88">
        <f t="shared" si="55"/>
        <v>2423.1746031746034</v>
      </c>
      <c r="U65" s="10">
        <f t="shared" si="56"/>
        <v>0</v>
      </c>
      <c r="V65" s="10">
        <f t="shared" si="57"/>
        <v>1710.4761904761906</v>
      </c>
      <c r="W65" s="10">
        <f t="shared" si="58"/>
        <v>1140.3174603174602</v>
      </c>
      <c r="X65" s="83">
        <v>44900</v>
      </c>
      <c r="Y65" s="15" t="s">
        <v>15</v>
      </c>
      <c r="Z65" s="50">
        <f t="shared" si="13"/>
        <v>3.9626031746031747</v>
      </c>
      <c r="AA65" s="50">
        <f t="shared" si="14"/>
        <v>0.24231746031746035</v>
      </c>
      <c r="AB65" s="50">
        <f t="shared" si="15"/>
        <v>0</v>
      </c>
      <c r="AC65" s="50">
        <f t="shared" si="16"/>
        <v>0.17104761904761906</v>
      </c>
      <c r="AD65" s="50">
        <f t="shared" si="18"/>
        <v>0.11403174603174603</v>
      </c>
      <c r="AE65" s="50">
        <f t="shared" si="19"/>
        <v>4.49</v>
      </c>
      <c r="AF65" s="15" t="s">
        <v>15</v>
      </c>
    </row>
    <row r="66" spans="1:32" x14ac:dyDescent="0.25">
      <c r="B66" s="1">
        <v>215</v>
      </c>
      <c r="C66" s="61">
        <v>10.206000000000001</v>
      </c>
      <c r="D66" s="61">
        <v>6.8</v>
      </c>
      <c r="E66" s="5">
        <v>2675</v>
      </c>
      <c r="F66" s="5">
        <v>2819</v>
      </c>
      <c r="G66" s="5">
        <f t="shared" si="35"/>
        <v>54940</v>
      </c>
      <c r="H66" s="1">
        <v>308</v>
      </c>
      <c r="I66" s="1">
        <v>237</v>
      </c>
      <c r="J66" s="1">
        <v>11</v>
      </c>
      <c r="K66" s="1">
        <v>0</v>
      </c>
      <c r="L66" s="1">
        <v>11</v>
      </c>
      <c r="M66" s="1">
        <v>49</v>
      </c>
      <c r="N66" s="13">
        <f t="shared" si="26"/>
        <v>0.76948051948051943</v>
      </c>
      <c r="O66" s="13">
        <f t="shared" si="27"/>
        <v>3.5714285714285712E-2</v>
      </c>
      <c r="P66" s="13">
        <f t="shared" si="28"/>
        <v>0</v>
      </c>
      <c r="Q66" s="13">
        <f t="shared" si="29"/>
        <v>3.5714285714285712E-2</v>
      </c>
      <c r="R66" s="13">
        <f t="shared" si="30"/>
        <v>0.15909090909090909</v>
      </c>
      <c r="S66" s="88">
        <f t="shared" si="54"/>
        <v>42275.259740259738</v>
      </c>
      <c r="T66" s="88">
        <f t="shared" si="55"/>
        <v>1962.1428571428571</v>
      </c>
      <c r="U66" s="10">
        <f t="shared" si="56"/>
        <v>0</v>
      </c>
      <c r="V66" s="10">
        <f t="shared" si="57"/>
        <v>1962.1428571428571</v>
      </c>
      <c r="W66" s="10">
        <f t="shared" si="58"/>
        <v>8740.454545454546</v>
      </c>
      <c r="X66" s="83">
        <v>54940</v>
      </c>
      <c r="Y66" s="15" t="s">
        <v>15</v>
      </c>
      <c r="Z66" s="50">
        <f t="shared" si="13"/>
        <v>4.2275259740259736</v>
      </c>
      <c r="AA66" s="50">
        <f t="shared" si="14"/>
        <v>0.1962142857142857</v>
      </c>
      <c r="AB66" s="50">
        <f t="shared" si="15"/>
        <v>0</v>
      </c>
      <c r="AC66" s="50">
        <f t="shared" si="16"/>
        <v>0.1962142857142857</v>
      </c>
      <c r="AD66" s="50">
        <f t="shared" si="18"/>
        <v>0.87404545454545457</v>
      </c>
      <c r="AE66" s="50">
        <f t="shared" si="19"/>
        <v>5.4939999999999998</v>
      </c>
      <c r="AF66" s="15" t="s">
        <v>15</v>
      </c>
    </row>
    <row r="67" spans="1:32" x14ac:dyDescent="0.25">
      <c r="B67" s="1">
        <v>216</v>
      </c>
      <c r="C67" s="61">
        <v>8.8620000000000001</v>
      </c>
      <c r="D67" s="61">
        <v>7.4</v>
      </c>
      <c r="E67" s="5">
        <v>2660</v>
      </c>
      <c r="F67" s="5">
        <v>2570</v>
      </c>
      <c r="G67" s="5">
        <f t="shared" si="35"/>
        <v>52300</v>
      </c>
      <c r="H67" s="1">
        <v>325</v>
      </c>
      <c r="I67" s="1">
        <v>280</v>
      </c>
      <c r="J67" s="1">
        <v>13</v>
      </c>
      <c r="K67" s="1">
        <v>0</v>
      </c>
      <c r="L67" s="1">
        <v>6</v>
      </c>
      <c r="M67" s="1">
        <v>26</v>
      </c>
      <c r="N67" s="13">
        <f t="shared" si="26"/>
        <v>0.86153846153846159</v>
      </c>
      <c r="O67" s="13">
        <f t="shared" si="27"/>
        <v>0.04</v>
      </c>
      <c r="P67" s="13">
        <f t="shared" si="28"/>
        <v>0</v>
      </c>
      <c r="Q67" s="13">
        <f t="shared" si="29"/>
        <v>1.8461538461538463E-2</v>
      </c>
      <c r="R67" s="13">
        <f t="shared" si="30"/>
        <v>0.08</v>
      </c>
      <c r="S67" s="88">
        <f t="shared" si="54"/>
        <v>45058.461538461539</v>
      </c>
      <c r="T67" s="88">
        <f t="shared" si="55"/>
        <v>2092</v>
      </c>
      <c r="U67" s="10">
        <f t="shared" si="56"/>
        <v>0</v>
      </c>
      <c r="V67" s="10">
        <f t="shared" si="57"/>
        <v>965.53846153846166</v>
      </c>
      <c r="W67" s="10">
        <f t="shared" si="58"/>
        <v>4184</v>
      </c>
      <c r="X67" s="83">
        <v>52300</v>
      </c>
      <c r="Y67" s="15" t="s">
        <v>15</v>
      </c>
      <c r="Z67" s="50">
        <f t="shared" ref="Z67:Z129" si="59">S67/10000</f>
        <v>4.5058461538461536</v>
      </c>
      <c r="AA67" s="50">
        <f t="shared" ref="AA67:AA129" si="60">T67/10000</f>
        <v>0.2092</v>
      </c>
      <c r="AB67" s="50">
        <f t="shared" ref="AB67:AB129" si="61">U67/10000</f>
        <v>0</v>
      </c>
      <c r="AC67" s="50">
        <f t="shared" ref="AC67:AC129" si="62">V67/10000</f>
        <v>9.6553846153846171E-2</v>
      </c>
      <c r="AD67" s="50">
        <f t="shared" ref="AD67:AD129" si="63">W67/10000</f>
        <v>0.41839999999999999</v>
      </c>
      <c r="AE67" s="50">
        <f t="shared" si="19"/>
        <v>5.23</v>
      </c>
      <c r="AF67" s="15" t="s">
        <v>15</v>
      </c>
    </row>
    <row r="68" spans="1:32" x14ac:dyDescent="0.25">
      <c r="B68" s="1">
        <v>217</v>
      </c>
      <c r="C68" s="61">
        <v>9.3030000000000008</v>
      </c>
      <c r="D68" s="61">
        <v>7.4</v>
      </c>
      <c r="E68" s="5">
        <v>2832</v>
      </c>
      <c r="F68" s="5">
        <v>2875</v>
      </c>
      <c r="G68" s="5">
        <f t="shared" si="35"/>
        <v>57070</v>
      </c>
      <c r="H68" s="1">
        <v>326</v>
      </c>
      <c r="I68" s="1">
        <v>271</v>
      </c>
      <c r="J68" s="1">
        <v>29</v>
      </c>
      <c r="K68" s="1">
        <v>0</v>
      </c>
      <c r="L68" s="1">
        <v>12</v>
      </c>
      <c r="M68" s="1">
        <v>14</v>
      </c>
      <c r="N68" s="13">
        <f t="shared" si="26"/>
        <v>0.83128834355828218</v>
      </c>
      <c r="O68" s="13">
        <f t="shared" si="27"/>
        <v>8.8957055214723926E-2</v>
      </c>
      <c r="P68" s="13">
        <f t="shared" si="28"/>
        <v>0</v>
      </c>
      <c r="Q68" s="13">
        <f t="shared" si="29"/>
        <v>3.6809815950920248E-2</v>
      </c>
      <c r="R68" s="13">
        <f t="shared" si="30"/>
        <v>4.2944785276073622E-2</v>
      </c>
      <c r="S68" s="88">
        <f t="shared" si="54"/>
        <v>47441.625766871162</v>
      </c>
      <c r="T68" s="88">
        <f t="shared" si="55"/>
        <v>5076.7791411042945</v>
      </c>
      <c r="U68" s="10">
        <f t="shared" si="56"/>
        <v>0</v>
      </c>
      <c r="V68" s="10">
        <f t="shared" si="57"/>
        <v>2100.7361963190187</v>
      </c>
      <c r="W68" s="10">
        <f t="shared" si="58"/>
        <v>2450.8588957055217</v>
      </c>
      <c r="X68" s="83">
        <v>57070</v>
      </c>
      <c r="Y68" s="15" t="s">
        <v>15</v>
      </c>
      <c r="Z68" s="50">
        <f t="shared" si="59"/>
        <v>4.7441625766871161</v>
      </c>
      <c r="AA68" s="50">
        <f t="shared" si="60"/>
        <v>0.5076779141104294</v>
      </c>
      <c r="AB68" s="50">
        <f t="shared" si="61"/>
        <v>0</v>
      </c>
      <c r="AC68" s="50">
        <f t="shared" si="62"/>
        <v>0.21007361963190188</v>
      </c>
      <c r="AD68" s="50">
        <f t="shared" si="63"/>
        <v>0.24508588957055216</v>
      </c>
      <c r="AE68" s="50">
        <f t="shared" ref="AE68:AE131" si="64">X68/10000</f>
        <v>5.7069999999999999</v>
      </c>
      <c r="AF68" s="15" t="s">
        <v>15</v>
      </c>
    </row>
    <row r="69" spans="1:32" x14ac:dyDescent="0.25">
      <c r="B69" s="1">
        <v>218</v>
      </c>
      <c r="C69" s="61">
        <v>9.3659999999999997</v>
      </c>
      <c r="D69" s="61">
        <v>7</v>
      </c>
      <c r="E69" s="5">
        <v>2462</v>
      </c>
      <c r="F69" s="5">
        <v>2350</v>
      </c>
      <c r="G69" s="5">
        <f t="shared" si="35"/>
        <v>48120</v>
      </c>
      <c r="H69" s="1">
        <v>323</v>
      </c>
      <c r="I69" s="1">
        <v>286</v>
      </c>
      <c r="J69" s="1">
        <v>15</v>
      </c>
      <c r="K69" s="1">
        <v>2</v>
      </c>
      <c r="L69" s="1">
        <v>2</v>
      </c>
      <c r="M69" s="1">
        <v>18</v>
      </c>
      <c r="N69" s="13">
        <f t="shared" si="26"/>
        <v>0.88544891640866874</v>
      </c>
      <c r="O69" s="13">
        <f t="shared" si="27"/>
        <v>4.6439628482972138E-2</v>
      </c>
      <c r="P69" s="13">
        <f t="shared" si="28"/>
        <v>6.1919504643962852E-3</v>
      </c>
      <c r="Q69" s="13">
        <f t="shared" si="29"/>
        <v>6.1919504643962852E-3</v>
      </c>
      <c r="R69" s="13">
        <f t="shared" si="30"/>
        <v>5.5727554179566562E-2</v>
      </c>
      <c r="S69" s="88">
        <f t="shared" si="54"/>
        <v>42607.801857585138</v>
      </c>
      <c r="T69" s="88">
        <f t="shared" si="55"/>
        <v>2234.6749226006191</v>
      </c>
      <c r="U69" s="10">
        <f t="shared" si="56"/>
        <v>297.95665634674924</v>
      </c>
      <c r="V69" s="10">
        <f t="shared" si="57"/>
        <v>297.95665634674924</v>
      </c>
      <c r="W69" s="10">
        <f t="shared" si="58"/>
        <v>2681.6099071207427</v>
      </c>
      <c r="X69" s="83">
        <v>48120</v>
      </c>
      <c r="Y69" s="15" t="s">
        <v>15</v>
      </c>
      <c r="Z69" s="50">
        <f t="shared" si="59"/>
        <v>4.2607801857585139</v>
      </c>
      <c r="AA69" s="50">
        <f t="shared" si="60"/>
        <v>0.22346749226006191</v>
      </c>
      <c r="AB69" s="50">
        <f t="shared" si="61"/>
        <v>2.9795665634674923E-2</v>
      </c>
      <c r="AC69" s="50">
        <f t="shared" si="62"/>
        <v>2.9795665634674923E-2</v>
      </c>
      <c r="AD69" s="50">
        <f t="shared" si="63"/>
        <v>0.26816099071207428</v>
      </c>
      <c r="AE69" s="50">
        <f t="shared" si="64"/>
        <v>4.8120000000000003</v>
      </c>
      <c r="AF69" s="15" t="s">
        <v>15</v>
      </c>
    </row>
    <row r="70" spans="1:32" x14ac:dyDescent="0.25">
      <c r="B70" s="1">
        <v>219</v>
      </c>
      <c r="C70" s="61">
        <v>9.8910000000000018</v>
      </c>
      <c r="D70" s="61">
        <v>7.3</v>
      </c>
      <c r="E70" s="5">
        <v>2646</v>
      </c>
      <c r="F70" s="5">
        <v>2714</v>
      </c>
      <c r="G70" s="5">
        <f t="shared" si="35"/>
        <v>53600</v>
      </c>
      <c r="H70" s="1">
        <v>368</v>
      </c>
      <c r="I70" s="1">
        <v>308</v>
      </c>
      <c r="J70" s="1">
        <v>30</v>
      </c>
      <c r="K70" s="1">
        <v>0</v>
      </c>
      <c r="L70" s="1">
        <v>11</v>
      </c>
      <c r="M70" s="1">
        <v>19</v>
      </c>
      <c r="N70" s="13">
        <f t="shared" si="26"/>
        <v>0.83695652173913049</v>
      </c>
      <c r="O70" s="13">
        <f t="shared" si="27"/>
        <v>8.1521739130434784E-2</v>
      </c>
      <c r="P70" s="13">
        <f t="shared" si="28"/>
        <v>0</v>
      </c>
      <c r="Q70" s="13">
        <f t="shared" si="29"/>
        <v>2.9891304347826088E-2</v>
      </c>
      <c r="R70" s="13">
        <f t="shared" si="30"/>
        <v>5.1630434782608696E-2</v>
      </c>
      <c r="S70" s="88">
        <f t="shared" si="54"/>
        <v>44860.869565217392</v>
      </c>
      <c r="T70" s="88">
        <f t="shared" si="55"/>
        <v>4369.565217391304</v>
      </c>
      <c r="U70" s="10">
        <f t="shared" si="56"/>
        <v>0</v>
      </c>
      <c r="V70" s="10">
        <f t="shared" si="57"/>
        <v>1602.1739130434783</v>
      </c>
      <c r="W70" s="10">
        <f t="shared" si="58"/>
        <v>2767.391304347826</v>
      </c>
      <c r="X70" s="83">
        <v>53600</v>
      </c>
      <c r="Y70" s="15" t="s">
        <v>15</v>
      </c>
      <c r="Z70" s="50">
        <f t="shared" si="59"/>
        <v>4.4860869565217394</v>
      </c>
      <c r="AA70" s="50">
        <f t="shared" si="60"/>
        <v>0.43695652173913041</v>
      </c>
      <c r="AB70" s="50">
        <f t="shared" si="61"/>
        <v>0</v>
      </c>
      <c r="AC70" s="50">
        <f t="shared" si="62"/>
        <v>0.16021739130434781</v>
      </c>
      <c r="AD70" s="50">
        <f t="shared" si="63"/>
        <v>0.2767391304347826</v>
      </c>
      <c r="AE70" s="50">
        <f t="shared" si="64"/>
        <v>5.36</v>
      </c>
      <c r="AF70" s="15" t="s">
        <v>15</v>
      </c>
    </row>
    <row r="71" spans="1:32" x14ac:dyDescent="0.25">
      <c r="B71" s="1">
        <v>220</v>
      </c>
      <c r="C71" s="61">
        <v>9.8070000000000004</v>
      </c>
      <c r="D71" s="61">
        <v>6.8</v>
      </c>
      <c r="E71" s="5">
        <v>1899</v>
      </c>
      <c r="F71" s="5">
        <v>1880</v>
      </c>
      <c r="G71" s="5">
        <f t="shared" si="35"/>
        <v>37790</v>
      </c>
      <c r="H71" s="1">
        <v>306</v>
      </c>
      <c r="I71" s="1">
        <v>247</v>
      </c>
      <c r="J71" s="1">
        <v>28</v>
      </c>
      <c r="K71" s="1">
        <v>0</v>
      </c>
      <c r="L71" s="1">
        <v>6</v>
      </c>
      <c r="M71" s="1">
        <v>25</v>
      </c>
      <c r="N71" s="13">
        <f t="shared" si="26"/>
        <v>0.80718954248366015</v>
      </c>
      <c r="O71" s="13">
        <f t="shared" si="27"/>
        <v>9.1503267973856203E-2</v>
      </c>
      <c r="P71" s="13">
        <f t="shared" si="28"/>
        <v>0</v>
      </c>
      <c r="Q71" s="13">
        <f t="shared" si="29"/>
        <v>1.9607843137254902E-2</v>
      </c>
      <c r="R71" s="13">
        <f t="shared" si="30"/>
        <v>8.1699346405228759E-2</v>
      </c>
      <c r="S71" s="88">
        <f t="shared" si="54"/>
        <v>30503.692810457516</v>
      </c>
      <c r="T71" s="88">
        <f t="shared" si="55"/>
        <v>3457.9084967320259</v>
      </c>
      <c r="U71" s="10">
        <f t="shared" si="56"/>
        <v>0</v>
      </c>
      <c r="V71" s="10">
        <f t="shared" si="57"/>
        <v>740.98039215686276</v>
      </c>
      <c r="W71" s="10">
        <f t="shared" si="58"/>
        <v>3087.418300653595</v>
      </c>
      <c r="X71" s="83">
        <v>37790</v>
      </c>
      <c r="Y71" s="15" t="s">
        <v>15</v>
      </c>
      <c r="Z71" s="50">
        <f t="shared" si="59"/>
        <v>3.0503692810457514</v>
      </c>
      <c r="AA71" s="50">
        <f t="shared" si="60"/>
        <v>0.34579084967320262</v>
      </c>
      <c r="AB71" s="50">
        <f t="shared" si="61"/>
        <v>0</v>
      </c>
      <c r="AC71" s="50">
        <f t="shared" si="62"/>
        <v>7.4098039215686279E-2</v>
      </c>
      <c r="AD71" s="50">
        <f t="shared" si="63"/>
        <v>0.30874183006535949</v>
      </c>
      <c r="AE71" s="50">
        <f t="shared" si="64"/>
        <v>3.7789999999999999</v>
      </c>
      <c r="AF71" s="15" t="s">
        <v>15</v>
      </c>
    </row>
    <row r="72" spans="1:32" x14ac:dyDescent="0.25">
      <c r="B72" s="1">
        <v>221</v>
      </c>
      <c r="C72" s="61">
        <v>8.7360000000000007</v>
      </c>
      <c r="D72" s="61">
        <v>6.5</v>
      </c>
      <c r="E72" s="5">
        <v>2629</v>
      </c>
      <c r="F72" s="5">
        <v>2704</v>
      </c>
      <c r="G72" s="5">
        <f t="shared" si="35"/>
        <v>53330</v>
      </c>
      <c r="H72" s="1">
        <v>328</v>
      </c>
      <c r="I72" s="1">
        <v>296</v>
      </c>
      <c r="J72" s="1">
        <v>23</v>
      </c>
      <c r="K72" s="1">
        <v>0</v>
      </c>
      <c r="L72" s="1">
        <v>3</v>
      </c>
      <c r="M72" s="1">
        <v>6</v>
      </c>
      <c r="N72" s="13">
        <f t="shared" si="26"/>
        <v>0.90243902439024393</v>
      </c>
      <c r="O72" s="13">
        <f t="shared" si="27"/>
        <v>7.0121951219512202E-2</v>
      </c>
      <c r="P72" s="13">
        <f t="shared" si="28"/>
        <v>0</v>
      </c>
      <c r="Q72" s="13">
        <f t="shared" si="29"/>
        <v>9.1463414634146336E-3</v>
      </c>
      <c r="R72" s="13">
        <f t="shared" si="30"/>
        <v>1.8292682926829267E-2</v>
      </c>
      <c r="S72" s="88">
        <f t="shared" si="54"/>
        <v>48127.07317073171</v>
      </c>
      <c r="T72" s="88">
        <f t="shared" si="55"/>
        <v>3739.603658536586</v>
      </c>
      <c r="U72" s="10">
        <f t="shared" si="56"/>
        <v>0</v>
      </c>
      <c r="V72" s="10">
        <f t="shared" si="57"/>
        <v>487.77439024390242</v>
      </c>
      <c r="W72" s="10">
        <f t="shared" si="58"/>
        <v>975.54878048780483</v>
      </c>
      <c r="X72" s="83">
        <v>53330</v>
      </c>
      <c r="Y72" s="15" t="s">
        <v>15</v>
      </c>
      <c r="Z72" s="50">
        <f t="shared" si="59"/>
        <v>4.8127073170731709</v>
      </c>
      <c r="AA72" s="50">
        <f t="shared" si="60"/>
        <v>0.37396036585365861</v>
      </c>
      <c r="AB72" s="50">
        <f t="shared" si="61"/>
        <v>0</v>
      </c>
      <c r="AC72" s="50">
        <f t="shared" si="62"/>
        <v>4.8777439024390239E-2</v>
      </c>
      <c r="AD72" s="50">
        <f t="shared" si="63"/>
        <v>9.7554878048780477E-2</v>
      </c>
      <c r="AE72" s="50">
        <f t="shared" si="64"/>
        <v>5.3330000000000002</v>
      </c>
      <c r="AF72" s="15" t="s">
        <v>15</v>
      </c>
    </row>
    <row r="73" spans="1:32" s="3" customFormat="1" ht="15.75" thickBot="1" x14ac:dyDescent="0.3">
      <c r="B73" s="3">
        <v>222</v>
      </c>
      <c r="C73" s="63">
        <v>10.290000000000001</v>
      </c>
      <c r="D73" s="63">
        <v>6.5</v>
      </c>
      <c r="E73" s="64">
        <v>3097</v>
      </c>
      <c r="F73" s="64">
        <v>3201</v>
      </c>
      <c r="G73" s="5">
        <f t="shared" si="35"/>
        <v>62980</v>
      </c>
      <c r="H73" s="3">
        <v>320</v>
      </c>
      <c r="I73" s="3">
        <v>284</v>
      </c>
      <c r="J73" s="3">
        <v>11</v>
      </c>
      <c r="K73" s="3">
        <v>0</v>
      </c>
      <c r="L73" s="3">
        <v>5</v>
      </c>
      <c r="M73" s="3">
        <v>20</v>
      </c>
      <c r="N73" s="14">
        <f t="shared" si="26"/>
        <v>0.88749999999999996</v>
      </c>
      <c r="O73" s="14">
        <f t="shared" si="27"/>
        <v>3.4375000000000003E-2</v>
      </c>
      <c r="P73" s="14">
        <f t="shared" si="28"/>
        <v>0</v>
      </c>
      <c r="Q73" s="14">
        <f t="shared" si="29"/>
        <v>1.5625E-2</v>
      </c>
      <c r="R73" s="14">
        <f t="shared" si="30"/>
        <v>6.25E-2</v>
      </c>
      <c r="S73" s="89">
        <f t="shared" si="54"/>
        <v>55894.75</v>
      </c>
      <c r="T73" s="89">
        <f t="shared" si="55"/>
        <v>2164.9375</v>
      </c>
      <c r="U73" s="11">
        <f t="shared" si="56"/>
        <v>0</v>
      </c>
      <c r="V73" s="11">
        <f t="shared" si="57"/>
        <v>984.0625</v>
      </c>
      <c r="W73" s="11">
        <f t="shared" si="58"/>
        <v>3936.25</v>
      </c>
      <c r="X73" s="84">
        <v>62980</v>
      </c>
      <c r="Y73" s="15" t="s">
        <v>15</v>
      </c>
      <c r="Z73" s="51">
        <f t="shared" si="59"/>
        <v>5.5894750000000002</v>
      </c>
      <c r="AA73" s="51">
        <f t="shared" si="60"/>
        <v>0.21649375000000001</v>
      </c>
      <c r="AB73" s="51">
        <f t="shared" si="61"/>
        <v>0</v>
      </c>
      <c r="AC73" s="51">
        <f t="shared" si="62"/>
        <v>9.8406250000000001E-2</v>
      </c>
      <c r="AD73" s="51">
        <f t="shared" si="63"/>
        <v>0.393625</v>
      </c>
      <c r="AE73" s="51">
        <f t="shared" si="64"/>
        <v>6.298</v>
      </c>
      <c r="AF73" s="15" t="s">
        <v>15</v>
      </c>
    </row>
    <row r="74" spans="1:32" s="15" customFormat="1" x14ac:dyDescent="0.25">
      <c r="A74" s="15" t="s">
        <v>16</v>
      </c>
      <c r="B74" s="16">
        <v>223</v>
      </c>
      <c r="C74" s="57">
        <f t="shared" ref="C74" si="65">SUM(B74*0.035)*0.6</f>
        <v>4.6829999999999998</v>
      </c>
      <c r="D74" s="57">
        <v>6.6</v>
      </c>
      <c r="E74" s="58">
        <v>2286</v>
      </c>
      <c r="F74" s="58">
        <v>2357</v>
      </c>
      <c r="G74" s="5">
        <f t="shared" si="35"/>
        <v>46430</v>
      </c>
      <c r="H74" s="15">
        <f>SUM(I74:L74)</f>
        <v>300</v>
      </c>
      <c r="I74" s="26">
        <v>289</v>
      </c>
      <c r="J74" s="27">
        <v>11</v>
      </c>
      <c r="K74" s="27">
        <v>0</v>
      </c>
      <c r="L74" s="28">
        <v>0</v>
      </c>
      <c r="N74" s="13">
        <f t="shared" si="26"/>
        <v>0.96333333333333337</v>
      </c>
      <c r="O74" s="13">
        <f t="shared" si="27"/>
        <v>3.6666666666666667E-2</v>
      </c>
      <c r="P74" s="13">
        <f t="shared" si="28"/>
        <v>0</v>
      </c>
      <c r="Q74" s="13">
        <f t="shared" si="29"/>
        <v>0</v>
      </c>
      <c r="R74" s="13">
        <f t="shared" si="30"/>
        <v>0</v>
      </c>
      <c r="S74" s="88">
        <f t="shared" si="54"/>
        <v>44727.566666666666</v>
      </c>
      <c r="T74" s="88">
        <f t="shared" si="55"/>
        <v>1702.4333333333334</v>
      </c>
      <c r="U74" s="10">
        <f t="shared" si="56"/>
        <v>0</v>
      </c>
      <c r="V74" s="10">
        <f t="shared" si="57"/>
        <v>0</v>
      </c>
      <c r="W74" s="10">
        <f t="shared" si="58"/>
        <v>0</v>
      </c>
      <c r="X74" s="81">
        <v>46430</v>
      </c>
      <c r="Y74" s="15" t="s">
        <v>16</v>
      </c>
      <c r="Z74" s="52">
        <f t="shared" si="59"/>
        <v>4.4727566666666663</v>
      </c>
      <c r="AA74" s="52">
        <f t="shared" si="60"/>
        <v>0.17024333333333333</v>
      </c>
      <c r="AB74" s="52">
        <f>U74/10000</f>
        <v>0</v>
      </c>
      <c r="AC74" s="52">
        <f t="shared" si="62"/>
        <v>0</v>
      </c>
      <c r="AD74" s="52">
        <f t="shared" si="63"/>
        <v>0</v>
      </c>
      <c r="AE74" s="52">
        <f t="shared" si="64"/>
        <v>4.6429999999999998</v>
      </c>
      <c r="AF74" s="15" t="s">
        <v>16</v>
      </c>
    </row>
    <row r="75" spans="1:32" s="15" customFormat="1" x14ac:dyDescent="0.25">
      <c r="B75" s="16">
        <v>224</v>
      </c>
      <c r="C75" s="57">
        <v>11.025</v>
      </c>
      <c r="D75" s="57">
        <v>8.1999999999999993</v>
      </c>
      <c r="E75" s="58">
        <v>2526</v>
      </c>
      <c r="F75" s="58">
        <v>2434</v>
      </c>
      <c r="G75" s="5">
        <f t="shared" si="35"/>
        <v>49600</v>
      </c>
      <c r="H75" s="15">
        <f t="shared" ref="H75:H82" si="66">SUM(I75:L75)</f>
        <v>300</v>
      </c>
      <c r="I75" s="29">
        <v>280</v>
      </c>
      <c r="J75" s="30">
        <v>19</v>
      </c>
      <c r="K75" s="30">
        <v>1</v>
      </c>
      <c r="L75" s="31">
        <v>0</v>
      </c>
      <c r="N75" s="13">
        <f t="shared" si="26"/>
        <v>0.93333333333333335</v>
      </c>
      <c r="O75" s="13">
        <f t="shared" si="27"/>
        <v>6.3333333333333339E-2</v>
      </c>
      <c r="P75" s="13">
        <f t="shared" si="28"/>
        <v>3.3333333333333335E-3</v>
      </c>
      <c r="Q75" s="13">
        <f t="shared" si="29"/>
        <v>0</v>
      </c>
      <c r="R75" s="13">
        <f t="shared" si="30"/>
        <v>0</v>
      </c>
      <c r="S75" s="88">
        <f t="shared" si="54"/>
        <v>46293.333333333336</v>
      </c>
      <c r="T75" s="88">
        <f t="shared" si="55"/>
        <v>3141.3333333333335</v>
      </c>
      <c r="U75" s="10">
        <f t="shared" si="56"/>
        <v>165.33333333333334</v>
      </c>
      <c r="V75" s="10">
        <f t="shared" si="57"/>
        <v>0</v>
      </c>
      <c r="W75" s="10">
        <f t="shared" si="58"/>
        <v>0</v>
      </c>
      <c r="X75" s="81">
        <v>49600</v>
      </c>
      <c r="Y75" s="15" t="s">
        <v>16</v>
      </c>
      <c r="Z75" s="52">
        <f t="shared" si="59"/>
        <v>4.6293333333333333</v>
      </c>
      <c r="AA75" s="52">
        <f t="shared" si="60"/>
        <v>0.31413333333333338</v>
      </c>
      <c r="AB75" s="52">
        <f t="shared" si="61"/>
        <v>1.6533333333333334E-2</v>
      </c>
      <c r="AC75" s="52">
        <f t="shared" si="62"/>
        <v>0</v>
      </c>
      <c r="AD75" s="52">
        <f t="shared" si="63"/>
        <v>0</v>
      </c>
      <c r="AE75" s="52">
        <f t="shared" si="64"/>
        <v>4.96</v>
      </c>
      <c r="AF75" s="15" t="s">
        <v>16</v>
      </c>
    </row>
    <row r="76" spans="1:32" s="15" customFormat="1" x14ac:dyDescent="0.25">
      <c r="B76" s="16">
        <v>225</v>
      </c>
      <c r="C76" s="57">
        <v>9.9120000000000008</v>
      </c>
      <c r="D76" s="57">
        <v>6.5</v>
      </c>
      <c r="E76" s="58">
        <v>1579</v>
      </c>
      <c r="F76" s="58">
        <v>1580</v>
      </c>
      <c r="G76" s="5">
        <f t="shared" si="35"/>
        <v>31590</v>
      </c>
      <c r="H76" s="15">
        <f t="shared" si="66"/>
        <v>300</v>
      </c>
      <c r="I76" s="29">
        <v>295</v>
      </c>
      <c r="J76" s="30">
        <v>5</v>
      </c>
      <c r="K76" s="30">
        <v>0</v>
      </c>
      <c r="L76" s="31">
        <v>0</v>
      </c>
      <c r="N76" s="13">
        <f t="shared" si="26"/>
        <v>0.98333333333333328</v>
      </c>
      <c r="O76" s="13">
        <f t="shared" si="27"/>
        <v>1.6666666666666666E-2</v>
      </c>
      <c r="P76" s="13">
        <f t="shared" si="28"/>
        <v>0</v>
      </c>
      <c r="Q76" s="13">
        <f t="shared" si="29"/>
        <v>0</v>
      </c>
      <c r="R76" s="13">
        <f t="shared" si="30"/>
        <v>0</v>
      </c>
      <c r="S76" s="88">
        <f t="shared" si="54"/>
        <v>31063.5</v>
      </c>
      <c r="T76" s="88">
        <f t="shared" si="55"/>
        <v>526.5</v>
      </c>
      <c r="U76" s="10">
        <f t="shared" si="56"/>
        <v>0</v>
      </c>
      <c r="V76" s="10">
        <f t="shared" si="57"/>
        <v>0</v>
      </c>
      <c r="W76" s="10">
        <f t="shared" si="58"/>
        <v>0</v>
      </c>
      <c r="X76" s="81">
        <v>31590</v>
      </c>
      <c r="Y76" s="15" t="s">
        <v>16</v>
      </c>
      <c r="Z76" s="52">
        <f t="shared" si="59"/>
        <v>3.1063499999999999</v>
      </c>
      <c r="AA76" s="52">
        <f t="shared" si="60"/>
        <v>5.2650000000000002E-2</v>
      </c>
      <c r="AB76" s="52">
        <f t="shared" si="61"/>
        <v>0</v>
      </c>
      <c r="AC76" s="52">
        <f t="shared" si="62"/>
        <v>0</v>
      </c>
      <c r="AD76" s="52">
        <f t="shared" si="63"/>
        <v>0</v>
      </c>
      <c r="AE76" s="52">
        <f t="shared" si="64"/>
        <v>3.1589999999999998</v>
      </c>
      <c r="AF76" s="15" t="s">
        <v>16</v>
      </c>
    </row>
    <row r="77" spans="1:32" s="15" customFormat="1" x14ac:dyDescent="0.25">
      <c r="B77" s="16">
        <v>226</v>
      </c>
      <c r="C77" s="57">
        <f t="shared" ref="C77:C78" si="67">SUM(B77*0.035)*0.6</f>
        <v>4.7460000000000004</v>
      </c>
      <c r="D77" s="57">
        <v>6</v>
      </c>
      <c r="E77" s="58">
        <v>2863</v>
      </c>
      <c r="F77" s="58">
        <v>2815</v>
      </c>
      <c r="G77" s="5">
        <f t="shared" si="35"/>
        <v>56780</v>
      </c>
      <c r="H77" s="15">
        <f t="shared" si="66"/>
        <v>300</v>
      </c>
      <c r="I77" s="29">
        <v>289</v>
      </c>
      <c r="J77" s="30">
        <v>7</v>
      </c>
      <c r="K77" s="30">
        <v>4</v>
      </c>
      <c r="L77" s="31">
        <v>0</v>
      </c>
      <c r="N77" s="13">
        <f t="shared" si="26"/>
        <v>0.96333333333333337</v>
      </c>
      <c r="O77" s="13">
        <f t="shared" si="27"/>
        <v>2.3333333333333334E-2</v>
      </c>
      <c r="P77" s="13">
        <f t="shared" si="28"/>
        <v>1.3333333333333334E-2</v>
      </c>
      <c r="Q77" s="13">
        <f t="shared" si="29"/>
        <v>0</v>
      </c>
      <c r="R77" s="13">
        <f t="shared" si="30"/>
        <v>0</v>
      </c>
      <c r="S77" s="88">
        <f t="shared" si="54"/>
        <v>54698.066666666666</v>
      </c>
      <c r="T77" s="88">
        <f t="shared" si="55"/>
        <v>1324.8666666666668</v>
      </c>
      <c r="U77" s="10">
        <f t="shared" si="56"/>
        <v>757.06666666666672</v>
      </c>
      <c r="V77" s="10">
        <f t="shared" si="57"/>
        <v>0</v>
      </c>
      <c r="W77" s="10">
        <f t="shared" si="58"/>
        <v>0</v>
      </c>
      <c r="X77" s="81">
        <v>56780</v>
      </c>
      <c r="Y77" s="15" t="s">
        <v>16</v>
      </c>
      <c r="Z77" s="52">
        <f t="shared" si="59"/>
        <v>5.4698066666666669</v>
      </c>
      <c r="AA77" s="52">
        <f t="shared" si="60"/>
        <v>0.13248666666666667</v>
      </c>
      <c r="AB77" s="52">
        <f t="shared" si="61"/>
        <v>7.5706666666666672E-2</v>
      </c>
      <c r="AC77" s="52">
        <f t="shared" si="62"/>
        <v>0</v>
      </c>
      <c r="AD77" s="52">
        <f t="shared" si="63"/>
        <v>0</v>
      </c>
      <c r="AE77" s="52">
        <f t="shared" si="64"/>
        <v>5.6779999999999999</v>
      </c>
      <c r="AF77" s="15" t="s">
        <v>16</v>
      </c>
    </row>
    <row r="78" spans="1:32" s="15" customFormat="1" x14ac:dyDescent="0.25">
      <c r="B78" s="16">
        <v>227</v>
      </c>
      <c r="C78" s="57">
        <f t="shared" si="67"/>
        <v>4.7670000000000003</v>
      </c>
      <c r="D78" s="57">
        <v>7.2</v>
      </c>
      <c r="E78" s="58">
        <v>2583</v>
      </c>
      <c r="F78" s="58">
        <v>2646</v>
      </c>
      <c r="G78" s="5">
        <f t="shared" si="35"/>
        <v>52290</v>
      </c>
      <c r="H78" s="15">
        <f t="shared" si="66"/>
        <v>300</v>
      </c>
      <c r="I78" s="29">
        <v>289</v>
      </c>
      <c r="J78" s="30">
        <v>11</v>
      </c>
      <c r="K78" s="30">
        <v>0</v>
      </c>
      <c r="L78" s="31">
        <v>0</v>
      </c>
      <c r="N78" s="13">
        <f t="shared" si="26"/>
        <v>0.96333333333333337</v>
      </c>
      <c r="O78" s="13">
        <f t="shared" si="27"/>
        <v>3.6666666666666667E-2</v>
      </c>
      <c r="P78" s="13">
        <f t="shared" si="28"/>
        <v>0</v>
      </c>
      <c r="Q78" s="13">
        <f t="shared" si="29"/>
        <v>0</v>
      </c>
      <c r="R78" s="13">
        <f t="shared" si="30"/>
        <v>0</v>
      </c>
      <c r="S78" s="88">
        <f t="shared" si="54"/>
        <v>50372.700000000004</v>
      </c>
      <c r="T78" s="88">
        <f t="shared" si="55"/>
        <v>1917.3</v>
      </c>
      <c r="U78" s="10">
        <f t="shared" si="56"/>
        <v>0</v>
      </c>
      <c r="V78" s="10">
        <f t="shared" si="57"/>
        <v>0</v>
      </c>
      <c r="W78" s="10">
        <f t="shared" si="58"/>
        <v>0</v>
      </c>
      <c r="X78" s="81">
        <v>52290</v>
      </c>
      <c r="Y78" s="15" t="s">
        <v>16</v>
      </c>
      <c r="Z78" s="52">
        <f t="shared" si="59"/>
        <v>5.0372700000000004</v>
      </c>
      <c r="AA78" s="52">
        <f t="shared" si="60"/>
        <v>0.19172999999999998</v>
      </c>
      <c r="AB78" s="52">
        <f t="shared" si="61"/>
        <v>0</v>
      </c>
      <c r="AC78" s="52">
        <f t="shared" si="62"/>
        <v>0</v>
      </c>
      <c r="AD78" s="52">
        <f t="shared" si="63"/>
        <v>0</v>
      </c>
      <c r="AE78" s="52">
        <f t="shared" si="64"/>
        <v>5.2290000000000001</v>
      </c>
      <c r="AF78" s="15" t="s">
        <v>16</v>
      </c>
    </row>
    <row r="79" spans="1:32" s="15" customFormat="1" x14ac:dyDescent="0.25">
      <c r="B79" s="4">
        <v>228</v>
      </c>
      <c r="C79" s="65"/>
      <c r="D79" s="65"/>
      <c r="E79" s="18"/>
      <c r="F79" s="7"/>
      <c r="G79" s="5"/>
      <c r="H79" s="15">
        <f t="shared" si="66"/>
        <v>0</v>
      </c>
      <c r="I79" s="37"/>
      <c r="J79" s="38"/>
      <c r="K79" s="38"/>
      <c r="L79" s="39">
        <v>0</v>
      </c>
      <c r="N79" s="24" t="s">
        <v>39</v>
      </c>
      <c r="O79" s="13"/>
      <c r="P79" s="13"/>
      <c r="Q79" s="13"/>
      <c r="R79" s="13"/>
      <c r="S79" s="88"/>
      <c r="T79" s="88"/>
      <c r="U79" s="10"/>
      <c r="V79" s="10"/>
      <c r="W79" s="10"/>
      <c r="X79" s="81"/>
      <c r="Y79" s="15" t="s">
        <v>16</v>
      </c>
      <c r="Z79" s="52"/>
      <c r="AA79" s="52"/>
      <c r="AB79" s="52"/>
      <c r="AC79" s="52"/>
      <c r="AD79" s="52"/>
      <c r="AE79" s="52"/>
      <c r="AF79" s="15" t="s">
        <v>16</v>
      </c>
    </row>
    <row r="80" spans="1:32" s="15" customFormat="1" x14ac:dyDescent="0.25">
      <c r="B80" s="16">
        <v>229</v>
      </c>
      <c r="C80" s="57">
        <v>9.1770000000000014</v>
      </c>
      <c r="D80" s="57">
        <v>6.4</v>
      </c>
      <c r="E80" s="58">
        <v>1192</v>
      </c>
      <c r="F80" s="58">
        <v>1166</v>
      </c>
      <c r="G80" s="5">
        <f t="shared" ref="G80:G89" si="68">AVERAGE(E80:F80)*20</f>
        <v>23580</v>
      </c>
      <c r="H80" s="15">
        <f t="shared" si="66"/>
        <v>300</v>
      </c>
      <c r="I80" s="29">
        <v>272</v>
      </c>
      <c r="J80" s="30">
        <v>23</v>
      </c>
      <c r="K80" s="30">
        <v>5</v>
      </c>
      <c r="L80" s="31">
        <v>0</v>
      </c>
      <c r="N80" s="13">
        <f t="shared" si="26"/>
        <v>0.90666666666666662</v>
      </c>
      <c r="O80" s="13">
        <f t="shared" si="27"/>
        <v>7.6666666666666661E-2</v>
      </c>
      <c r="P80" s="13">
        <f t="shared" si="28"/>
        <v>1.6666666666666666E-2</v>
      </c>
      <c r="Q80" s="13">
        <f t="shared" si="29"/>
        <v>0</v>
      </c>
      <c r="R80" s="13">
        <f t="shared" si="30"/>
        <v>0</v>
      </c>
      <c r="S80" s="88">
        <f t="shared" si="54"/>
        <v>21379.200000000001</v>
      </c>
      <c r="T80" s="88">
        <f t="shared" si="55"/>
        <v>1807.8</v>
      </c>
      <c r="U80" s="10">
        <f t="shared" si="56"/>
        <v>393</v>
      </c>
      <c r="V80" s="10">
        <f t="shared" si="57"/>
        <v>0</v>
      </c>
      <c r="W80" s="10">
        <f t="shared" si="58"/>
        <v>0</v>
      </c>
      <c r="X80" s="81">
        <v>23580</v>
      </c>
      <c r="Y80" s="15" t="s">
        <v>16</v>
      </c>
      <c r="Z80" s="52">
        <f t="shared" si="59"/>
        <v>2.1379200000000003</v>
      </c>
      <c r="AA80" s="52">
        <f t="shared" si="60"/>
        <v>0.18078</v>
      </c>
      <c r="AB80" s="52">
        <f t="shared" si="61"/>
        <v>3.9300000000000002E-2</v>
      </c>
      <c r="AC80" s="52">
        <f t="shared" si="62"/>
        <v>0</v>
      </c>
      <c r="AD80" s="52">
        <f t="shared" si="63"/>
        <v>0</v>
      </c>
      <c r="AE80" s="52">
        <f t="shared" si="64"/>
        <v>2.3580000000000001</v>
      </c>
      <c r="AF80" s="15" t="s">
        <v>16</v>
      </c>
    </row>
    <row r="81" spans="2:32" s="15" customFormat="1" x14ac:dyDescent="0.25">
      <c r="B81" s="16">
        <v>230</v>
      </c>
      <c r="C81" s="57">
        <v>10.836</v>
      </c>
      <c r="D81" s="57">
        <v>6.9</v>
      </c>
      <c r="E81" s="58">
        <v>12331</v>
      </c>
      <c r="F81" s="58">
        <v>9822</v>
      </c>
      <c r="G81" s="5">
        <f t="shared" si="68"/>
        <v>221530</v>
      </c>
      <c r="H81" s="15">
        <f t="shared" si="66"/>
        <v>300</v>
      </c>
      <c r="I81" s="40">
        <v>282</v>
      </c>
      <c r="J81" s="41">
        <v>17</v>
      </c>
      <c r="K81" s="41">
        <v>1</v>
      </c>
      <c r="L81" s="31">
        <v>0</v>
      </c>
      <c r="N81" s="13">
        <f t="shared" si="26"/>
        <v>0.94</v>
      </c>
      <c r="O81" s="13">
        <f t="shared" si="27"/>
        <v>5.6666666666666664E-2</v>
      </c>
      <c r="P81" s="13">
        <f t="shared" si="28"/>
        <v>3.3333333333333335E-3</v>
      </c>
      <c r="Q81" s="13">
        <f t="shared" si="29"/>
        <v>0</v>
      </c>
      <c r="R81" s="13">
        <f t="shared" si="30"/>
        <v>0</v>
      </c>
      <c r="S81" s="88">
        <f t="shared" si="54"/>
        <v>208238.19999999998</v>
      </c>
      <c r="T81" s="88">
        <f t="shared" si="55"/>
        <v>12553.366666666667</v>
      </c>
      <c r="U81" s="10">
        <f t="shared" si="56"/>
        <v>738.43333333333339</v>
      </c>
      <c r="V81" s="10">
        <f t="shared" si="57"/>
        <v>0</v>
      </c>
      <c r="W81" s="10">
        <f t="shared" si="58"/>
        <v>0</v>
      </c>
      <c r="X81" s="81">
        <v>221530</v>
      </c>
      <c r="Y81" s="15" t="s">
        <v>16</v>
      </c>
      <c r="Z81" s="52">
        <f t="shared" si="59"/>
        <v>20.823819999999998</v>
      </c>
      <c r="AA81" s="52">
        <f t="shared" si="60"/>
        <v>1.2553366666666668</v>
      </c>
      <c r="AB81" s="52">
        <f t="shared" si="61"/>
        <v>7.3843333333333344E-2</v>
      </c>
      <c r="AC81" s="52">
        <f t="shared" si="62"/>
        <v>0</v>
      </c>
      <c r="AD81" s="52">
        <f t="shared" si="63"/>
        <v>0</v>
      </c>
      <c r="AE81" s="52">
        <f t="shared" si="64"/>
        <v>22.152999999999999</v>
      </c>
      <c r="AF81" s="15" t="s">
        <v>16</v>
      </c>
    </row>
    <row r="82" spans="2:32" s="15" customFormat="1" ht="15.75" thickBot="1" x14ac:dyDescent="0.3">
      <c r="B82" s="17">
        <v>231</v>
      </c>
      <c r="C82" s="59">
        <f t="shared" ref="C82" si="69">SUM(B82*0.035)*0.6</f>
        <v>4.851</v>
      </c>
      <c r="D82" s="59">
        <v>6</v>
      </c>
      <c r="E82" s="60">
        <v>1220</v>
      </c>
      <c r="F82" s="60">
        <v>1195</v>
      </c>
      <c r="G82" s="5">
        <f t="shared" si="68"/>
        <v>24150</v>
      </c>
      <c r="H82" s="15">
        <f t="shared" si="66"/>
        <v>300</v>
      </c>
      <c r="I82" s="42">
        <v>292</v>
      </c>
      <c r="J82" s="3">
        <v>4</v>
      </c>
      <c r="K82" s="3">
        <v>4</v>
      </c>
      <c r="L82" s="36">
        <v>0</v>
      </c>
      <c r="N82" s="13">
        <f t="shared" si="26"/>
        <v>0.97333333333333338</v>
      </c>
      <c r="O82" s="13">
        <f t="shared" si="27"/>
        <v>1.3333333333333334E-2</v>
      </c>
      <c r="P82" s="13">
        <f t="shared" si="28"/>
        <v>1.3333333333333334E-2</v>
      </c>
      <c r="Q82" s="13">
        <f t="shared" si="29"/>
        <v>0</v>
      </c>
      <c r="R82" s="13">
        <f t="shared" si="30"/>
        <v>0</v>
      </c>
      <c r="S82" s="88">
        <f t="shared" si="54"/>
        <v>23506</v>
      </c>
      <c r="T82" s="88">
        <f t="shared" si="55"/>
        <v>322</v>
      </c>
      <c r="U82" s="10">
        <f t="shared" si="56"/>
        <v>322</v>
      </c>
      <c r="V82" s="10">
        <f t="shared" si="57"/>
        <v>0</v>
      </c>
      <c r="W82" s="10">
        <f t="shared" si="58"/>
        <v>0</v>
      </c>
      <c r="X82" s="82">
        <v>24150</v>
      </c>
      <c r="Y82" s="15" t="s">
        <v>16</v>
      </c>
      <c r="Z82" s="52">
        <f t="shared" si="59"/>
        <v>2.3506</v>
      </c>
      <c r="AA82" s="52">
        <f t="shared" si="60"/>
        <v>3.2199999999999999E-2</v>
      </c>
      <c r="AB82" s="52">
        <f t="shared" si="61"/>
        <v>3.2199999999999999E-2</v>
      </c>
      <c r="AC82" s="52">
        <f t="shared" si="62"/>
        <v>0</v>
      </c>
      <c r="AD82" s="52">
        <f t="shared" si="63"/>
        <v>0</v>
      </c>
      <c r="AE82" s="52">
        <f t="shared" si="64"/>
        <v>2.415</v>
      </c>
      <c r="AF82" s="15" t="s">
        <v>16</v>
      </c>
    </row>
    <row r="83" spans="2:32" x14ac:dyDescent="0.25">
      <c r="B83" s="1">
        <v>232</v>
      </c>
      <c r="C83" s="61">
        <v>10.542</v>
      </c>
      <c r="D83" s="61">
        <v>7.8</v>
      </c>
      <c r="E83" s="62">
        <v>2343</v>
      </c>
      <c r="F83" s="62">
        <v>2478</v>
      </c>
      <c r="G83" s="5">
        <f t="shared" si="68"/>
        <v>48210</v>
      </c>
      <c r="H83" s="1">
        <v>323</v>
      </c>
      <c r="I83" s="1">
        <v>278</v>
      </c>
      <c r="J83" s="1">
        <v>20</v>
      </c>
      <c r="K83" s="1">
        <v>0</v>
      </c>
      <c r="L83" s="1">
        <v>18</v>
      </c>
      <c r="M83" s="1">
        <v>7</v>
      </c>
      <c r="N83" s="13">
        <f t="shared" si="26"/>
        <v>0.86068111455108354</v>
      </c>
      <c r="O83" s="13">
        <f t="shared" si="27"/>
        <v>6.1919504643962849E-2</v>
      </c>
      <c r="P83" s="13">
        <f t="shared" si="28"/>
        <v>0</v>
      </c>
      <c r="Q83" s="13">
        <f t="shared" si="29"/>
        <v>5.5727554179566562E-2</v>
      </c>
      <c r="R83" s="13">
        <f t="shared" si="30"/>
        <v>2.1671826625386997E-2</v>
      </c>
      <c r="S83" s="88">
        <f t="shared" si="54"/>
        <v>41493.436532507738</v>
      </c>
      <c r="T83" s="88">
        <f t="shared" si="55"/>
        <v>2985.139318885449</v>
      </c>
      <c r="U83" s="10">
        <f t="shared" si="56"/>
        <v>0</v>
      </c>
      <c r="V83" s="10">
        <f t="shared" si="57"/>
        <v>2686.6253869969041</v>
      </c>
      <c r="W83" s="10">
        <f t="shared" si="58"/>
        <v>1044.7987616099072</v>
      </c>
      <c r="X83" s="83">
        <v>48210</v>
      </c>
      <c r="Y83" s="15" t="s">
        <v>16</v>
      </c>
      <c r="Z83" s="50">
        <f t="shared" si="59"/>
        <v>4.1493436532507735</v>
      </c>
      <c r="AA83" s="50">
        <f t="shared" si="60"/>
        <v>0.29851393188854491</v>
      </c>
      <c r="AB83" s="50">
        <f t="shared" si="61"/>
        <v>0</v>
      </c>
      <c r="AC83" s="50">
        <f t="shared" si="62"/>
        <v>0.26866253869969042</v>
      </c>
      <c r="AD83" s="50">
        <f t="shared" si="63"/>
        <v>0.10447987616099072</v>
      </c>
      <c r="AE83" s="50">
        <f t="shared" si="64"/>
        <v>4.8209999999999997</v>
      </c>
      <c r="AF83" s="15" t="s">
        <v>16</v>
      </c>
    </row>
    <row r="84" spans="2:32" x14ac:dyDescent="0.25">
      <c r="B84" s="1">
        <v>233</v>
      </c>
      <c r="C84" s="61">
        <v>10.836</v>
      </c>
      <c r="D84" s="61">
        <v>8.5</v>
      </c>
      <c r="E84" s="62">
        <v>3429</v>
      </c>
      <c r="F84" s="62">
        <v>3462</v>
      </c>
      <c r="G84" s="5">
        <f t="shared" si="68"/>
        <v>68910</v>
      </c>
      <c r="H84" s="1">
        <v>320</v>
      </c>
      <c r="I84" s="1">
        <v>240</v>
      </c>
      <c r="J84" s="1">
        <v>46</v>
      </c>
      <c r="K84" s="1">
        <v>0</v>
      </c>
      <c r="L84" s="1">
        <v>24</v>
      </c>
      <c r="M84" s="1">
        <v>10</v>
      </c>
      <c r="N84" s="13">
        <f t="shared" si="26"/>
        <v>0.75</v>
      </c>
      <c r="O84" s="13">
        <f t="shared" si="27"/>
        <v>0.14374999999999999</v>
      </c>
      <c r="P84" s="13">
        <f t="shared" si="28"/>
        <v>0</v>
      </c>
      <c r="Q84" s="13">
        <f t="shared" si="29"/>
        <v>7.4999999999999997E-2</v>
      </c>
      <c r="R84" s="13">
        <f t="shared" si="30"/>
        <v>3.125E-2</v>
      </c>
      <c r="S84" s="88">
        <f t="shared" si="54"/>
        <v>51682.5</v>
      </c>
      <c r="T84" s="88">
        <f t="shared" si="55"/>
        <v>9905.8125</v>
      </c>
      <c r="U84" s="10">
        <f t="shared" si="56"/>
        <v>0</v>
      </c>
      <c r="V84" s="10">
        <f t="shared" si="57"/>
        <v>5168.25</v>
      </c>
      <c r="W84" s="10">
        <f t="shared" si="58"/>
        <v>2153.4375</v>
      </c>
      <c r="X84" s="83">
        <v>68910</v>
      </c>
      <c r="Y84" s="15" t="s">
        <v>16</v>
      </c>
      <c r="Z84" s="50">
        <f t="shared" si="59"/>
        <v>5.1682499999999996</v>
      </c>
      <c r="AA84" s="50">
        <f t="shared" si="60"/>
        <v>0.99058124999999997</v>
      </c>
      <c r="AB84" s="50">
        <f t="shared" si="61"/>
        <v>0</v>
      </c>
      <c r="AC84" s="50">
        <f t="shared" si="62"/>
        <v>0.51682499999999998</v>
      </c>
      <c r="AD84" s="50">
        <f t="shared" si="63"/>
        <v>0.21534375</v>
      </c>
      <c r="AE84" s="50">
        <f t="shared" si="64"/>
        <v>6.891</v>
      </c>
      <c r="AF84" s="15" t="s">
        <v>16</v>
      </c>
    </row>
    <row r="85" spans="2:32" x14ac:dyDescent="0.25">
      <c r="B85" s="1">
        <v>234</v>
      </c>
      <c r="C85" s="61">
        <v>10.647</v>
      </c>
      <c r="D85" s="61">
        <v>8.8000000000000007</v>
      </c>
      <c r="E85" s="62">
        <v>2807</v>
      </c>
      <c r="F85" s="62">
        <v>2727</v>
      </c>
      <c r="G85" s="5">
        <f t="shared" si="68"/>
        <v>55340</v>
      </c>
      <c r="H85" s="1">
        <v>324</v>
      </c>
      <c r="I85" s="1">
        <v>295</v>
      </c>
      <c r="J85" s="1">
        <v>11</v>
      </c>
      <c r="K85" s="1">
        <v>1</v>
      </c>
      <c r="L85" s="1">
        <v>7</v>
      </c>
      <c r="M85" s="1">
        <v>10</v>
      </c>
      <c r="N85" s="13">
        <f t="shared" si="26"/>
        <v>0.91049382716049387</v>
      </c>
      <c r="O85" s="13">
        <f t="shared" si="27"/>
        <v>3.3950617283950615E-2</v>
      </c>
      <c r="P85" s="13">
        <f t="shared" si="28"/>
        <v>3.0864197530864196E-3</v>
      </c>
      <c r="Q85" s="13">
        <f t="shared" si="29"/>
        <v>2.1604938271604937E-2</v>
      </c>
      <c r="R85" s="13">
        <f t="shared" si="30"/>
        <v>3.0864197530864196E-2</v>
      </c>
      <c r="S85" s="88">
        <f t="shared" si="54"/>
        <v>50386.728395061727</v>
      </c>
      <c r="T85" s="88">
        <f t="shared" si="55"/>
        <v>1878.827160493827</v>
      </c>
      <c r="U85" s="10">
        <f t="shared" si="56"/>
        <v>170.80246913580245</v>
      </c>
      <c r="V85" s="10">
        <f t="shared" si="57"/>
        <v>1195.6172839506173</v>
      </c>
      <c r="W85" s="10">
        <f t="shared" si="58"/>
        <v>1708.0246913580245</v>
      </c>
      <c r="X85" s="83">
        <v>55340</v>
      </c>
      <c r="Y85" s="15" t="s">
        <v>16</v>
      </c>
      <c r="Z85" s="50">
        <f t="shared" si="59"/>
        <v>5.0386728395061731</v>
      </c>
      <c r="AA85" s="50">
        <f t="shared" si="60"/>
        <v>0.1878827160493827</v>
      </c>
      <c r="AB85" s="50">
        <f t="shared" si="61"/>
        <v>1.7080246913580246E-2</v>
      </c>
      <c r="AC85" s="50">
        <f t="shared" si="62"/>
        <v>0.11956172839506173</v>
      </c>
      <c r="AD85" s="50">
        <f t="shared" si="63"/>
        <v>0.17080246913580244</v>
      </c>
      <c r="AE85" s="50">
        <f t="shared" si="64"/>
        <v>5.5339999999999998</v>
      </c>
      <c r="AF85" s="15" t="s">
        <v>16</v>
      </c>
    </row>
    <row r="86" spans="2:32" x14ac:dyDescent="0.25">
      <c r="B86" s="1">
        <v>235</v>
      </c>
      <c r="C86" s="61">
        <v>10.437000000000001</v>
      </c>
      <c r="D86" s="61">
        <v>8.1999999999999993</v>
      </c>
      <c r="E86" s="62">
        <v>3366</v>
      </c>
      <c r="F86" s="62">
        <v>3311</v>
      </c>
      <c r="G86" s="5">
        <f t="shared" si="68"/>
        <v>66770</v>
      </c>
      <c r="H86" s="1">
        <v>330</v>
      </c>
      <c r="I86" s="1">
        <v>290</v>
      </c>
      <c r="J86" s="1">
        <v>23</v>
      </c>
      <c r="K86" s="1">
        <v>0</v>
      </c>
      <c r="L86" s="1">
        <v>11</v>
      </c>
      <c r="M86" s="1">
        <v>6</v>
      </c>
      <c r="N86" s="13">
        <f t="shared" si="26"/>
        <v>0.87878787878787878</v>
      </c>
      <c r="O86" s="13">
        <f t="shared" si="27"/>
        <v>6.9696969696969702E-2</v>
      </c>
      <c r="P86" s="13">
        <f t="shared" si="28"/>
        <v>0</v>
      </c>
      <c r="Q86" s="13">
        <f t="shared" si="29"/>
        <v>3.3333333333333333E-2</v>
      </c>
      <c r="R86" s="13">
        <f t="shared" si="30"/>
        <v>1.8181818181818181E-2</v>
      </c>
      <c r="S86" s="88">
        <f t="shared" si="54"/>
        <v>58676.666666666664</v>
      </c>
      <c r="T86" s="88">
        <f t="shared" si="55"/>
        <v>4653.666666666667</v>
      </c>
      <c r="U86" s="10">
        <f t="shared" si="56"/>
        <v>0</v>
      </c>
      <c r="V86" s="10">
        <f t="shared" si="57"/>
        <v>2225.6666666666665</v>
      </c>
      <c r="W86" s="10">
        <f t="shared" si="58"/>
        <v>1214</v>
      </c>
      <c r="X86" s="83">
        <v>66770</v>
      </c>
      <c r="Y86" s="15" t="s">
        <v>16</v>
      </c>
      <c r="Z86" s="50">
        <f t="shared" si="59"/>
        <v>5.8676666666666666</v>
      </c>
      <c r="AA86" s="50">
        <f t="shared" si="60"/>
        <v>0.46536666666666671</v>
      </c>
      <c r="AB86" s="50">
        <f t="shared" si="61"/>
        <v>0</v>
      </c>
      <c r="AC86" s="50">
        <f t="shared" si="62"/>
        <v>0.22256666666666666</v>
      </c>
      <c r="AD86" s="50">
        <f t="shared" si="63"/>
        <v>0.12139999999999999</v>
      </c>
      <c r="AE86" s="50">
        <f t="shared" si="64"/>
        <v>6.6769999999999996</v>
      </c>
      <c r="AF86" s="15" t="s">
        <v>16</v>
      </c>
    </row>
    <row r="87" spans="2:32" x14ac:dyDescent="0.25">
      <c r="B87" s="1">
        <v>236</v>
      </c>
      <c r="C87" s="61">
        <v>10.857000000000001</v>
      </c>
      <c r="D87" s="61">
        <v>8</v>
      </c>
      <c r="E87" s="62">
        <v>2022</v>
      </c>
      <c r="F87" s="5">
        <v>2002</v>
      </c>
      <c r="G87" s="5">
        <f t="shared" si="68"/>
        <v>40240</v>
      </c>
      <c r="H87" s="1">
        <v>320</v>
      </c>
      <c r="I87" s="1">
        <v>250</v>
      </c>
      <c r="J87" s="1">
        <v>29</v>
      </c>
      <c r="K87" s="1">
        <v>1</v>
      </c>
      <c r="L87" s="1">
        <v>7</v>
      </c>
      <c r="M87" s="1">
        <v>33</v>
      </c>
      <c r="N87" s="13">
        <f t="shared" si="26"/>
        <v>0.78125</v>
      </c>
      <c r="O87" s="13">
        <f t="shared" si="27"/>
        <v>9.0624999999999997E-2</v>
      </c>
      <c r="P87" s="13">
        <f t="shared" si="28"/>
        <v>3.1250000000000002E-3</v>
      </c>
      <c r="Q87" s="13">
        <f t="shared" si="29"/>
        <v>2.1874999999999999E-2</v>
      </c>
      <c r="R87" s="13">
        <f t="shared" si="30"/>
        <v>0.10312499999999999</v>
      </c>
      <c r="S87" s="88">
        <f t="shared" si="54"/>
        <v>31437.5</v>
      </c>
      <c r="T87" s="88">
        <f t="shared" si="55"/>
        <v>3646.75</v>
      </c>
      <c r="U87" s="10">
        <f t="shared" si="56"/>
        <v>125.75</v>
      </c>
      <c r="V87" s="10">
        <f t="shared" si="57"/>
        <v>880.25</v>
      </c>
      <c r="W87" s="10">
        <f t="shared" si="58"/>
        <v>4149.75</v>
      </c>
      <c r="X87" s="83">
        <v>40240</v>
      </c>
      <c r="Y87" s="15" t="s">
        <v>16</v>
      </c>
      <c r="Z87" s="50">
        <f t="shared" si="59"/>
        <v>3.1437499999999998</v>
      </c>
      <c r="AA87" s="50">
        <f t="shared" si="60"/>
        <v>0.36467500000000003</v>
      </c>
      <c r="AB87" s="50">
        <f t="shared" si="61"/>
        <v>1.2574999999999999E-2</v>
      </c>
      <c r="AC87" s="50">
        <f t="shared" si="62"/>
        <v>8.8025000000000006E-2</v>
      </c>
      <c r="AD87" s="50">
        <f t="shared" si="63"/>
        <v>0.41497499999999998</v>
      </c>
      <c r="AE87" s="50">
        <f t="shared" si="64"/>
        <v>4.024</v>
      </c>
      <c r="AF87" s="15" t="s">
        <v>16</v>
      </c>
    </row>
    <row r="88" spans="2:32" x14ac:dyDescent="0.25">
      <c r="B88" s="1">
        <v>237</v>
      </c>
      <c r="C88" s="61">
        <v>10.058999999999999</v>
      </c>
      <c r="D88" s="61">
        <v>8.1999999999999993</v>
      </c>
      <c r="E88" s="62">
        <v>3779</v>
      </c>
      <c r="F88" s="5">
        <v>3746</v>
      </c>
      <c r="G88" s="5">
        <f t="shared" si="68"/>
        <v>75250</v>
      </c>
      <c r="H88" s="1">
        <v>305</v>
      </c>
      <c r="I88" s="1">
        <v>250</v>
      </c>
      <c r="J88" s="1">
        <v>36</v>
      </c>
      <c r="K88" s="1">
        <v>0</v>
      </c>
      <c r="L88" s="1">
        <v>11</v>
      </c>
      <c r="M88" s="1">
        <v>8</v>
      </c>
      <c r="N88" s="13">
        <f t="shared" si="26"/>
        <v>0.81967213114754101</v>
      </c>
      <c r="O88" s="13">
        <f t="shared" si="27"/>
        <v>0.11803278688524591</v>
      </c>
      <c r="P88" s="13">
        <f t="shared" si="28"/>
        <v>0</v>
      </c>
      <c r="Q88" s="13">
        <f t="shared" si="29"/>
        <v>3.6065573770491806E-2</v>
      </c>
      <c r="R88" s="13">
        <f t="shared" si="30"/>
        <v>2.6229508196721311E-2</v>
      </c>
      <c r="S88" s="88">
        <f t="shared" si="54"/>
        <v>61680.327868852459</v>
      </c>
      <c r="T88" s="88">
        <f t="shared" si="55"/>
        <v>8881.9672131147545</v>
      </c>
      <c r="U88" s="10">
        <f t="shared" si="56"/>
        <v>0</v>
      </c>
      <c r="V88" s="10">
        <f t="shared" si="57"/>
        <v>2713.9344262295085</v>
      </c>
      <c r="W88" s="10">
        <f t="shared" si="58"/>
        <v>1973.7704918032787</v>
      </c>
      <c r="X88" s="83">
        <v>75250</v>
      </c>
      <c r="Y88" s="15" t="s">
        <v>16</v>
      </c>
      <c r="Z88" s="50">
        <f t="shared" si="59"/>
        <v>6.168032786885246</v>
      </c>
      <c r="AA88" s="50">
        <f t="shared" si="60"/>
        <v>0.88819672131147542</v>
      </c>
      <c r="AB88" s="50">
        <f t="shared" si="61"/>
        <v>0</v>
      </c>
      <c r="AC88" s="50">
        <f t="shared" si="62"/>
        <v>0.27139344262295084</v>
      </c>
      <c r="AD88" s="50">
        <f t="shared" si="63"/>
        <v>0.19737704918032786</v>
      </c>
      <c r="AE88" s="50">
        <f t="shared" si="64"/>
        <v>7.5250000000000004</v>
      </c>
      <c r="AF88" s="15" t="s">
        <v>16</v>
      </c>
    </row>
    <row r="89" spans="2:32" x14ac:dyDescent="0.25">
      <c r="B89" s="1">
        <v>238</v>
      </c>
      <c r="C89" s="61">
        <f t="shared" ref="C89" si="70">SUM(B89*0.035)*0.6</f>
        <v>4.9980000000000002</v>
      </c>
      <c r="D89" s="61">
        <v>8.5</v>
      </c>
      <c r="E89" s="5">
        <v>3849</v>
      </c>
      <c r="F89" s="5">
        <v>3769</v>
      </c>
      <c r="G89" s="5">
        <f t="shared" si="68"/>
        <v>76180</v>
      </c>
      <c r="H89" s="1">
        <v>328</v>
      </c>
      <c r="I89" s="1">
        <v>226</v>
      </c>
      <c r="J89" s="1">
        <v>86</v>
      </c>
      <c r="K89" s="1">
        <v>0</v>
      </c>
      <c r="L89" s="1">
        <v>1</v>
      </c>
      <c r="M89" s="1">
        <v>15</v>
      </c>
      <c r="N89" s="13">
        <f t="shared" si="26"/>
        <v>0.68902439024390238</v>
      </c>
      <c r="O89" s="13">
        <f t="shared" si="27"/>
        <v>0.26219512195121952</v>
      </c>
      <c r="P89" s="13">
        <f t="shared" si="28"/>
        <v>0</v>
      </c>
      <c r="Q89" s="13">
        <f t="shared" si="29"/>
        <v>3.0487804878048782E-3</v>
      </c>
      <c r="R89" s="13">
        <f t="shared" si="30"/>
        <v>4.573170731707317E-2</v>
      </c>
      <c r="S89" s="88">
        <f t="shared" si="54"/>
        <v>52489.878048780483</v>
      </c>
      <c r="T89" s="88">
        <f t="shared" si="55"/>
        <v>19974.024390243903</v>
      </c>
      <c r="U89" s="10">
        <f t="shared" si="56"/>
        <v>0</v>
      </c>
      <c r="V89" s="10">
        <f t="shared" si="57"/>
        <v>232.2560975609756</v>
      </c>
      <c r="W89" s="10">
        <f t="shared" si="58"/>
        <v>3483.8414634146343</v>
      </c>
      <c r="X89" s="83">
        <v>76180</v>
      </c>
      <c r="Y89" s="15" t="s">
        <v>16</v>
      </c>
      <c r="Z89" s="50">
        <f t="shared" si="59"/>
        <v>5.2489878048780483</v>
      </c>
      <c r="AA89" s="50">
        <f t="shared" si="60"/>
        <v>1.9974024390243903</v>
      </c>
      <c r="AB89" s="50">
        <f t="shared" si="61"/>
        <v>0</v>
      </c>
      <c r="AC89" s="50">
        <f t="shared" si="62"/>
        <v>2.3225609756097561E-2</v>
      </c>
      <c r="AD89" s="50">
        <f t="shared" si="63"/>
        <v>0.34838414634146342</v>
      </c>
      <c r="AE89" s="50">
        <f t="shared" si="64"/>
        <v>7.6180000000000003</v>
      </c>
      <c r="AF89" s="15" t="s">
        <v>16</v>
      </c>
    </row>
    <row r="90" spans="2:32" x14ac:dyDescent="0.25">
      <c r="B90" s="1">
        <v>239</v>
      </c>
      <c r="C90" s="4"/>
      <c r="D90" s="15"/>
      <c r="E90" s="15"/>
      <c r="F90" s="15"/>
      <c r="G90" s="5"/>
      <c r="N90" s="24" t="s">
        <v>38</v>
      </c>
      <c r="O90" s="13"/>
      <c r="P90" s="13"/>
      <c r="Q90" s="13"/>
      <c r="R90" s="13"/>
      <c r="S90" s="88"/>
      <c r="T90" s="88"/>
      <c r="U90" s="10"/>
      <c r="V90" s="10"/>
      <c r="W90" s="10"/>
      <c r="X90" s="83"/>
      <c r="Y90" s="15" t="s">
        <v>16</v>
      </c>
      <c r="AF90" s="15" t="s">
        <v>16</v>
      </c>
    </row>
    <row r="91" spans="2:32" x14ac:dyDescent="0.25">
      <c r="B91" s="1">
        <v>240</v>
      </c>
      <c r="C91" s="61">
        <v>9.5130000000000017</v>
      </c>
      <c r="D91" s="61">
        <v>6</v>
      </c>
      <c r="E91" s="5">
        <v>2816</v>
      </c>
      <c r="F91" s="5">
        <v>2809</v>
      </c>
      <c r="G91" s="5">
        <f>AVERAGE(E91:F91)*20</f>
        <v>56250</v>
      </c>
      <c r="H91" s="1">
        <v>320</v>
      </c>
      <c r="I91" s="1">
        <v>291</v>
      </c>
      <c r="J91" s="1">
        <v>11</v>
      </c>
      <c r="K91" s="1">
        <v>0</v>
      </c>
      <c r="L91" s="1">
        <v>6</v>
      </c>
      <c r="M91" s="1">
        <v>12</v>
      </c>
      <c r="N91" s="13">
        <f t="shared" si="26"/>
        <v>0.90937500000000004</v>
      </c>
      <c r="O91" s="13">
        <f t="shared" si="27"/>
        <v>3.4375000000000003E-2</v>
      </c>
      <c r="P91" s="13">
        <f t="shared" si="28"/>
        <v>0</v>
      </c>
      <c r="Q91" s="13">
        <f t="shared" si="29"/>
        <v>1.8749999999999999E-2</v>
      </c>
      <c r="R91" s="13">
        <f t="shared" si="30"/>
        <v>3.7499999999999999E-2</v>
      </c>
      <c r="S91" s="88">
        <f>X91*N91</f>
        <v>51152.34375</v>
      </c>
      <c r="T91" s="88">
        <f>X91*O91</f>
        <v>1933.5937500000002</v>
      </c>
      <c r="U91" s="10">
        <f>X91*P91</f>
        <v>0</v>
      </c>
      <c r="V91" s="10">
        <f>X91*Q91</f>
        <v>1054.6875</v>
      </c>
      <c r="W91" s="10">
        <f>X91*R91</f>
        <v>2109.375</v>
      </c>
      <c r="X91" s="83">
        <v>56250</v>
      </c>
      <c r="Y91" s="15" t="s">
        <v>16</v>
      </c>
      <c r="Z91" s="50">
        <f t="shared" si="59"/>
        <v>5.115234375</v>
      </c>
      <c r="AA91" s="50">
        <f t="shared" si="60"/>
        <v>0.19335937500000003</v>
      </c>
      <c r="AB91" s="50">
        <f t="shared" si="61"/>
        <v>0</v>
      </c>
      <c r="AC91" s="50">
        <f t="shared" si="62"/>
        <v>0.10546875</v>
      </c>
      <c r="AD91" s="50">
        <f t="shared" si="63"/>
        <v>0.2109375</v>
      </c>
      <c r="AE91" s="50">
        <f t="shared" si="64"/>
        <v>5.625</v>
      </c>
      <c r="AF91" s="15" t="s">
        <v>16</v>
      </c>
    </row>
    <row r="92" spans="2:32" x14ac:dyDescent="0.25">
      <c r="B92" s="1">
        <v>241</v>
      </c>
      <c r="C92" s="61">
        <v>10.269</v>
      </c>
      <c r="D92" s="61">
        <v>8.3000000000000007</v>
      </c>
      <c r="E92" s="5">
        <v>3160</v>
      </c>
      <c r="F92" s="5">
        <v>3127</v>
      </c>
      <c r="G92" s="5">
        <f>AVERAGE(E92:F92)*20</f>
        <v>62870</v>
      </c>
      <c r="H92" s="1">
        <v>321</v>
      </c>
      <c r="I92" s="1">
        <v>257</v>
      </c>
      <c r="J92" s="1">
        <v>33</v>
      </c>
      <c r="K92" s="1">
        <v>0</v>
      </c>
      <c r="L92" s="1">
        <v>9</v>
      </c>
      <c r="M92" s="1">
        <v>22</v>
      </c>
      <c r="N92" s="13">
        <f t="shared" si="26"/>
        <v>0.80062305295950154</v>
      </c>
      <c r="O92" s="13">
        <f t="shared" si="27"/>
        <v>0.10280373831775701</v>
      </c>
      <c r="P92" s="13">
        <f t="shared" si="28"/>
        <v>0</v>
      </c>
      <c r="Q92" s="13">
        <f t="shared" si="29"/>
        <v>2.8037383177570093E-2</v>
      </c>
      <c r="R92" s="13">
        <f t="shared" si="30"/>
        <v>6.8535825545171333E-2</v>
      </c>
      <c r="S92" s="88">
        <f>X92*N92</f>
        <v>50335.171339563858</v>
      </c>
      <c r="T92" s="88">
        <f>X92*O92</f>
        <v>6463.2710280373831</v>
      </c>
      <c r="U92" s="10">
        <f>X92*P92</f>
        <v>0</v>
      </c>
      <c r="V92" s="10">
        <f>X92*Q92</f>
        <v>1762.7102803738317</v>
      </c>
      <c r="W92" s="10">
        <f>X92*R92</f>
        <v>4308.8473520249217</v>
      </c>
      <c r="X92" s="83">
        <v>62870</v>
      </c>
      <c r="Y92" s="15" t="s">
        <v>16</v>
      </c>
      <c r="Z92" s="50">
        <f t="shared" si="59"/>
        <v>5.0335171339563862</v>
      </c>
      <c r="AA92" s="50">
        <f t="shared" si="60"/>
        <v>0.64632710280373828</v>
      </c>
      <c r="AB92" s="50">
        <f t="shared" si="61"/>
        <v>0</v>
      </c>
      <c r="AC92" s="50">
        <f t="shared" si="62"/>
        <v>0.17627102803738318</v>
      </c>
      <c r="AD92" s="50">
        <f t="shared" si="63"/>
        <v>0.43088473520249215</v>
      </c>
      <c r="AE92" s="50">
        <f t="shared" si="64"/>
        <v>6.2869999999999999</v>
      </c>
      <c r="AF92" s="15" t="s">
        <v>16</v>
      </c>
    </row>
    <row r="93" spans="2:32" x14ac:dyDescent="0.25">
      <c r="B93" s="1">
        <v>242</v>
      </c>
      <c r="C93" s="61">
        <f t="shared" ref="C93" si="71">SUM(B93*0.035)*0.6</f>
        <v>5.0819999999999999</v>
      </c>
      <c r="D93" s="61">
        <v>7.9</v>
      </c>
      <c r="E93" s="5">
        <v>3222</v>
      </c>
      <c r="F93" s="5">
        <v>3060</v>
      </c>
      <c r="G93" s="5">
        <f>AVERAGE(E93:F93)*20</f>
        <v>62820</v>
      </c>
      <c r="H93" s="1">
        <v>327</v>
      </c>
      <c r="I93" s="1">
        <v>258</v>
      </c>
      <c r="J93" s="1">
        <v>27</v>
      </c>
      <c r="K93" s="1">
        <v>2</v>
      </c>
      <c r="L93" s="1">
        <v>6</v>
      </c>
      <c r="M93" s="1">
        <v>34</v>
      </c>
      <c r="N93" s="13">
        <f t="shared" si="26"/>
        <v>0.78899082568807344</v>
      </c>
      <c r="O93" s="13">
        <f t="shared" si="27"/>
        <v>8.2568807339449546E-2</v>
      </c>
      <c r="P93" s="13">
        <f t="shared" si="28"/>
        <v>6.1162079510703364E-3</v>
      </c>
      <c r="Q93" s="13">
        <f t="shared" si="29"/>
        <v>1.834862385321101E-2</v>
      </c>
      <c r="R93" s="13">
        <f t="shared" si="30"/>
        <v>0.10397553516819572</v>
      </c>
      <c r="S93" s="88">
        <f>X93*N93</f>
        <v>49564.403669724772</v>
      </c>
      <c r="T93" s="88">
        <f>X93*O93</f>
        <v>5186.9724770642206</v>
      </c>
      <c r="U93" s="10">
        <f>X93*P93</f>
        <v>384.22018348623851</v>
      </c>
      <c r="V93" s="10">
        <f>X93*Q93</f>
        <v>1152.6605504587158</v>
      </c>
      <c r="W93" s="10">
        <f>X93*R93</f>
        <v>6531.7431192660551</v>
      </c>
      <c r="X93" s="83">
        <v>62820</v>
      </c>
      <c r="Y93" s="15" t="s">
        <v>16</v>
      </c>
      <c r="Z93" s="50">
        <f t="shared" si="59"/>
        <v>4.956440366972477</v>
      </c>
      <c r="AA93" s="50">
        <f t="shared" si="60"/>
        <v>0.518697247706422</v>
      </c>
      <c r="AB93" s="50">
        <f t="shared" si="61"/>
        <v>3.8422018348623854E-2</v>
      </c>
      <c r="AC93" s="50">
        <f t="shared" si="62"/>
        <v>0.11526605504587158</v>
      </c>
      <c r="AD93" s="50">
        <f t="shared" si="63"/>
        <v>0.65317431192660547</v>
      </c>
      <c r="AE93" s="50">
        <f t="shared" si="64"/>
        <v>6.282</v>
      </c>
      <c r="AF93" s="15" t="s">
        <v>16</v>
      </c>
    </row>
    <row r="94" spans="2:32" x14ac:dyDescent="0.25">
      <c r="B94" s="1">
        <v>243</v>
      </c>
      <c r="C94" s="66"/>
      <c r="D94" s="66"/>
      <c r="E94" s="67"/>
      <c r="F94" s="67"/>
      <c r="G94" s="5"/>
      <c r="N94" s="24" t="s">
        <v>37</v>
      </c>
      <c r="O94" s="13"/>
      <c r="P94" s="13"/>
      <c r="Q94" s="13"/>
      <c r="R94" s="13"/>
      <c r="S94" s="88"/>
      <c r="T94" s="88"/>
      <c r="U94" s="10"/>
      <c r="V94" s="10"/>
      <c r="W94" s="10"/>
      <c r="X94" s="83"/>
      <c r="Y94" s="15" t="s">
        <v>16</v>
      </c>
      <c r="AF94" s="15" t="s">
        <v>16</v>
      </c>
    </row>
    <row r="95" spans="2:32" x14ac:dyDescent="0.25">
      <c r="B95" s="1">
        <v>244</v>
      </c>
      <c r="C95" s="61">
        <v>9.4500000000000011</v>
      </c>
      <c r="D95" s="61">
        <v>7.5</v>
      </c>
      <c r="E95" s="5">
        <v>2977</v>
      </c>
      <c r="F95" s="5">
        <v>3096</v>
      </c>
      <c r="G95" s="5">
        <f>AVERAGE(E95:F95)*20</f>
        <v>60730</v>
      </c>
      <c r="H95" s="1">
        <v>315</v>
      </c>
      <c r="I95" s="1">
        <v>251</v>
      </c>
      <c r="J95" s="1">
        <v>27</v>
      </c>
      <c r="K95" s="1">
        <v>0</v>
      </c>
      <c r="L95" s="1">
        <v>18</v>
      </c>
      <c r="M95" s="1">
        <v>19</v>
      </c>
      <c r="N95" s="13">
        <f t="shared" si="26"/>
        <v>0.79682539682539677</v>
      </c>
      <c r="O95" s="13">
        <f t="shared" si="27"/>
        <v>8.5714285714285715E-2</v>
      </c>
      <c r="P95" s="13">
        <f t="shared" si="28"/>
        <v>0</v>
      </c>
      <c r="Q95" s="13">
        <f t="shared" si="29"/>
        <v>5.7142857142857141E-2</v>
      </c>
      <c r="R95" s="13">
        <f t="shared" si="30"/>
        <v>6.0317460317460318E-2</v>
      </c>
      <c r="S95" s="88">
        <f t="shared" ref="S95:S133" si="72">X95*N95</f>
        <v>48391.206349206346</v>
      </c>
      <c r="T95" s="88">
        <f t="shared" ref="T95:T133" si="73">X95*O95</f>
        <v>5205.4285714285716</v>
      </c>
      <c r="U95" s="10">
        <f t="shared" ref="U95:U133" si="74">X95*P95</f>
        <v>0</v>
      </c>
      <c r="V95" s="10">
        <f t="shared" ref="V95:V133" si="75">X95*Q95</f>
        <v>3470.2857142857142</v>
      </c>
      <c r="W95" s="10">
        <f t="shared" ref="W95:W133" si="76">X95*R95</f>
        <v>3663.0793650793653</v>
      </c>
      <c r="X95" s="83">
        <v>60730</v>
      </c>
      <c r="Y95" s="15" t="s">
        <v>16</v>
      </c>
      <c r="Z95" s="50">
        <f t="shared" si="59"/>
        <v>4.8391206349206346</v>
      </c>
      <c r="AA95" s="50">
        <f t="shared" si="60"/>
        <v>0.5205428571428572</v>
      </c>
      <c r="AB95" s="50">
        <f t="shared" si="61"/>
        <v>0</v>
      </c>
      <c r="AC95" s="50">
        <f t="shared" si="62"/>
        <v>0.34702857142857141</v>
      </c>
      <c r="AD95" s="50">
        <f t="shared" si="63"/>
        <v>0.36630793650793653</v>
      </c>
      <c r="AE95" s="50">
        <f t="shared" si="64"/>
        <v>6.0730000000000004</v>
      </c>
      <c r="AF95" s="15" t="s">
        <v>16</v>
      </c>
    </row>
    <row r="96" spans="2:32" x14ac:dyDescent="0.25">
      <c r="B96" s="1">
        <v>245</v>
      </c>
      <c r="C96" s="61">
        <v>10.647</v>
      </c>
      <c r="D96" s="61">
        <v>7.6</v>
      </c>
      <c r="E96" s="5">
        <v>2766</v>
      </c>
      <c r="F96" s="5">
        <v>2759</v>
      </c>
      <c r="G96" s="5">
        <f>AVERAGE(E96:F96)*20</f>
        <v>55250</v>
      </c>
      <c r="H96" s="1">
        <v>312</v>
      </c>
      <c r="I96" s="1">
        <v>254</v>
      </c>
      <c r="J96" s="1">
        <v>35</v>
      </c>
      <c r="K96" s="1">
        <v>0</v>
      </c>
      <c r="L96" s="1">
        <v>4</v>
      </c>
      <c r="M96" s="1">
        <v>19</v>
      </c>
      <c r="N96" s="13">
        <f t="shared" si="26"/>
        <v>0.8141025641025641</v>
      </c>
      <c r="O96" s="13">
        <f t="shared" si="27"/>
        <v>0.11217948717948718</v>
      </c>
      <c r="P96" s="13">
        <f t="shared" si="28"/>
        <v>0</v>
      </c>
      <c r="Q96" s="13">
        <f t="shared" si="29"/>
        <v>1.282051282051282E-2</v>
      </c>
      <c r="R96" s="13">
        <f t="shared" si="30"/>
        <v>6.0897435897435896E-2</v>
      </c>
      <c r="S96" s="88">
        <f t="shared" si="72"/>
        <v>44979.166666666664</v>
      </c>
      <c r="T96" s="88">
        <f t="shared" si="73"/>
        <v>6197.916666666667</v>
      </c>
      <c r="U96" s="10">
        <f t="shared" si="74"/>
        <v>0</v>
      </c>
      <c r="V96" s="10">
        <f t="shared" si="75"/>
        <v>708.33333333333326</v>
      </c>
      <c r="W96" s="10">
        <f t="shared" si="76"/>
        <v>3364.5833333333335</v>
      </c>
      <c r="X96" s="83">
        <v>55250</v>
      </c>
      <c r="Y96" s="15" t="s">
        <v>16</v>
      </c>
      <c r="Z96" s="50">
        <f t="shared" si="59"/>
        <v>4.4979166666666668</v>
      </c>
      <c r="AA96" s="50">
        <f t="shared" si="60"/>
        <v>0.61979166666666674</v>
      </c>
      <c r="AB96" s="50">
        <f t="shared" si="61"/>
        <v>0</v>
      </c>
      <c r="AC96" s="50">
        <f t="shared" si="62"/>
        <v>7.0833333333333331E-2</v>
      </c>
      <c r="AD96" s="50">
        <f t="shared" si="63"/>
        <v>0.33645833333333336</v>
      </c>
      <c r="AE96" s="50">
        <f t="shared" si="64"/>
        <v>5.5250000000000004</v>
      </c>
      <c r="AF96" s="15" t="s">
        <v>16</v>
      </c>
    </row>
    <row r="97" spans="1:32" s="3" customFormat="1" ht="15.75" thickBot="1" x14ac:dyDescent="0.3">
      <c r="B97" s="3">
        <v>246</v>
      </c>
      <c r="C97" s="63">
        <v>9.072000000000001</v>
      </c>
      <c r="D97" s="63">
        <v>6.7</v>
      </c>
      <c r="E97" s="64">
        <v>2610</v>
      </c>
      <c r="F97" s="64">
        <v>2575</v>
      </c>
      <c r="G97" s="5">
        <f>AVERAGE(E97:F97)*20</f>
        <v>51850</v>
      </c>
      <c r="H97" s="3">
        <v>311</v>
      </c>
      <c r="I97" s="3">
        <v>278</v>
      </c>
      <c r="J97" s="3">
        <v>17</v>
      </c>
      <c r="K97" s="3">
        <v>0</v>
      </c>
      <c r="L97" s="3">
        <v>6</v>
      </c>
      <c r="M97" s="3">
        <v>10</v>
      </c>
      <c r="N97" s="14">
        <f t="shared" si="26"/>
        <v>0.89389067524115751</v>
      </c>
      <c r="O97" s="14">
        <f t="shared" si="27"/>
        <v>5.4662379421221867E-2</v>
      </c>
      <c r="P97" s="14">
        <f t="shared" si="28"/>
        <v>0</v>
      </c>
      <c r="Q97" s="14">
        <f t="shared" si="29"/>
        <v>1.9292604501607719E-2</v>
      </c>
      <c r="R97" s="14">
        <f t="shared" si="30"/>
        <v>3.215434083601286E-2</v>
      </c>
      <c r="S97" s="89">
        <f t="shared" si="72"/>
        <v>46348.231511254016</v>
      </c>
      <c r="T97" s="89">
        <f t="shared" si="73"/>
        <v>2834.2443729903539</v>
      </c>
      <c r="U97" s="11">
        <f t="shared" si="74"/>
        <v>0</v>
      </c>
      <c r="V97" s="11">
        <f t="shared" si="75"/>
        <v>1000.3215434083602</v>
      </c>
      <c r="W97" s="11">
        <f t="shared" si="76"/>
        <v>1667.2025723472668</v>
      </c>
      <c r="X97" s="84">
        <v>51850</v>
      </c>
      <c r="Y97" s="15" t="s">
        <v>16</v>
      </c>
      <c r="Z97" s="51">
        <f t="shared" si="59"/>
        <v>4.6348231511254019</v>
      </c>
      <c r="AA97" s="51">
        <f t="shared" si="60"/>
        <v>0.28342443729903538</v>
      </c>
      <c r="AB97" s="51">
        <f t="shared" si="61"/>
        <v>0</v>
      </c>
      <c r="AC97" s="51">
        <f t="shared" si="62"/>
        <v>0.10003215434083602</v>
      </c>
      <c r="AD97" s="51">
        <f t="shared" si="63"/>
        <v>0.16672025723472669</v>
      </c>
      <c r="AE97" s="51">
        <f t="shared" si="64"/>
        <v>5.1849999999999996</v>
      </c>
      <c r="AF97" s="15" t="s">
        <v>16</v>
      </c>
    </row>
    <row r="98" spans="1:32" s="15" customFormat="1" x14ac:dyDescent="0.25">
      <c r="A98" s="15" t="s">
        <v>17</v>
      </c>
      <c r="B98" s="16">
        <v>247</v>
      </c>
      <c r="C98" s="57">
        <f t="shared" ref="C98" si="77">SUM(B98*0.035)*0.6</f>
        <v>5.1870000000000003</v>
      </c>
      <c r="D98" s="57">
        <v>6.5</v>
      </c>
      <c r="E98" s="58">
        <v>3978</v>
      </c>
      <c r="F98" s="58">
        <v>4144</v>
      </c>
      <c r="G98" s="5">
        <f>AVERAGE(E98:F98)*20</f>
        <v>81220</v>
      </c>
      <c r="H98" s="6">
        <f t="shared" ref="H98:H107" si="78">SUM(I98:L98)</f>
        <v>300</v>
      </c>
      <c r="I98" s="26">
        <v>260</v>
      </c>
      <c r="J98" s="27">
        <v>38</v>
      </c>
      <c r="K98" s="27">
        <v>2</v>
      </c>
      <c r="L98" s="28">
        <v>0</v>
      </c>
      <c r="N98" s="13">
        <f t="shared" si="26"/>
        <v>0.8666666666666667</v>
      </c>
      <c r="O98" s="13">
        <f t="shared" si="27"/>
        <v>0.12666666666666668</v>
      </c>
      <c r="P98" s="13">
        <f t="shared" si="28"/>
        <v>6.6666666666666671E-3</v>
      </c>
      <c r="Q98" s="13">
        <f t="shared" si="29"/>
        <v>0</v>
      </c>
      <c r="R98" s="13">
        <f t="shared" si="30"/>
        <v>0</v>
      </c>
      <c r="S98" s="88">
        <f t="shared" si="72"/>
        <v>70390.666666666672</v>
      </c>
      <c r="T98" s="88">
        <f t="shared" si="73"/>
        <v>10287.866666666667</v>
      </c>
      <c r="U98" s="10">
        <f t="shared" si="74"/>
        <v>541.4666666666667</v>
      </c>
      <c r="V98" s="10">
        <f t="shared" si="75"/>
        <v>0</v>
      </c>
      <c r="W98" s="10">
        <f t="shared" si="76"/>
        <v>0</v>
      </c>
      <c r="X98" s="81">
        <v>81220</v>
      </c>
      <c r="Y98" s="15" t="s">
        <v>17</v>
      </c>
      <c r="Z98" s="52">
        <f t="shared" si="59"/>
        <v>7.0390666666666668</v>
      </c>
      <c r="AA98" s="52">
        <f t="shared" si="60"/>
        <v>1.0287866666666667</v>
      </c>
      <c r="AB98" s="52">
        <f t="shared" si="61"/>
        <v>5.4146666666666669E-2</v>
      </c>
      <c r="AC98" s="52">
        <f t="shared" si="62"/>
        <v>0</v>
      </c>
      <c r="AD98" s="52">
        <f t="shared" si="63"/>
        <v>0</v>
      </c>
      <c r="AE98" s="52">
        <f t="shared" si="64"/>
        <v>8.1219999999999999</v>
      </c>
      <c r="AF98" s="15" t="s">
        <v>17</v>
      </c>
    </row>
    <row r="99" spans="1:32" s="15" customFormat="1" x14ac:dyDescent="0.25">
      <c r="B99" s="18">
        <v>248</v>
      </c>
      <c r="C99" s="65"/>
      <c r="D99" s="65"/>
      <c r="E99" s="18"/>
      <c r="F99" s="7"/>
      <c r="G99" s="5"/>
      <c r="H99" s="6">
        <f t="shared" si="78"/>
        <v>0</v>
      </c>
      <c r="I99" s="37"/>
      <c r="J99" s="38"/>
      <c r="K99" s="38"/>
      <c r="L99" s="39">
        <v>0</v>
      </c>
      <c r="N99" s="24" t="s">
        <v>35</v>
      </c>
      <c r="O99" s="13"/>
      <c r="P99" s="13"/>
      <c r="Q99" s="13"/>
      <c r="R99" s="13"/>
      <c r="S99" s="88"/>
      <c r="T99" s="88"/>
      <c r="U99" s="10"/>
      <c r="V99" s="10"/>
      <c r="W99" s="10"/>
      <c r="X99" s="81"/>
      <c r="Y99" s="15" t="s">
        <v>17</v>
      </c>
      <c r="Z99" s="52"/>
      <c r="AA99" s="52"/>
      <c r="AB99" s="52"/>
      <c r="AC99" s="52"/>
      <c r="AD99" s="52"/>
      <c r="AE99" s="52"/>
      <c r="AF99" s="15" t="s">
        <v>17</v>
      </c>
    </row>
    <row r="100" spans="1:32" s="15" customFormat="1" x14ac:dyDescent="0.25">
      <c r="B100" s="16">
        <v>249</v>
      </c>
      <c r="C100" s="57">
        <v>10.479000000000001</v>
      </c>
      <c r="D100" s="57">
        <v>7.3</v>
      </c>
      <c r="E100" s="58">
        <v>4026</v>
      </c>
      <c r="F100" s="58">
        <v>4094</v>
      </c>
      <c r="G100" s="5">
        <f>AVERAGE(E100:F100)*20</f>
        <v>81200</v>
      </c>
      <c r="H100" s="6">
        <f t="shared" si="78"/>
        <v>300</v>
      </c>
      <c r="I100" s="29">
        <v>273</v>
      </c>
      <c r="J100" s="30">
        <v>27</v>
      </c>
      <c r="K100" s="30">
        <v>0</v>
      </c>
      <c r="L100" s="31">
        <v>0</v>
      </c>
      <c r="N100" s="13">
        <f t="shared" si="26"/>
        <v>0.91</v>
      </c>
      <c r="O100" s="13">
        <f t="shared" si="27"/>
        <v>0.09</v>
      </c>
      <c r="P100" s="13">
        <f t="shared" si="28"/>
        <v>0</v>
      </c>
      <c r="Q100" s="13">
        <f t="shared" si="29"/>
        <v>0</v>
      </c>
      <c r="R100" s="13">
        <f t="shared" si="30"/>
        <v>0</v>
      </c>
      <c r="S100" s="88">
        <f t="shared" si="72"/>
        <v>73892</v>
      </c>
      <c r="T100" s="88">
        <f t="shared" si="73"/>
        <v>7308</v>
      </c>
      <c r="U100" s="10">
        <f t="shared" si="74"/>
        <v>0</v>
      </c>
      <c r="V100" s="10">
        <f t="shared" si="75"/>
        <v>0</v>
      </c>
      <c r="W100" s="10">
        <f t="shared" si="76"/>
        <v>0</v>
      </c>
      <c r="X100" s="81">
        <v>81200</v>
      </c>
      <c r="Y100" s="15" t="s">
        <v>17</v>
      </c>
      <c r="Z100" s="52">
        <f t="shared" si="59"/>
        <v>7.3891999999999998</v>
      </c>
      <c r="AA100" s="52">
        <f t="shared" si="60"/>
        <v>0.73080000000000001</v>
      </c>
      <c r="AB100" s="52">
        <f t="shared" si="61"/>
        <v>0</v>
      </c>
      <c r="AC100" s="52">
        <f t="shared" si="62"/>
        <v>0</v>
      </c>
      <c r="AD100" s="52">
        <f t="shared" si="63"/>
        <v>0</v>
      </c>
      <c r="AE100" s="52">
        <f t="shared" si="64"/>
        <v>8.1199999999999992</v>
      </c>
      <c r="AF100" s="15" t="s">
        <v>17</v>
      </c>
    </row>
    <row r="101" spans="1:32" s="15" customFormat="1" x14ac:dyDescent="0.25">
      <c r="B101" s="16">
        <v>250</v>
      </c>
      <c r="C101" s="57">
        <v>10.016999999999999</v>
      </c>
      <c r="D101" s="57">
        <v>7.5</v>
      </c>
      <c r="E101" s="58">
        <v>3982</v>
      </c>
      <c r="F101" s="58">
        <v>3941</v>
      </c>
      <c r="G101" s="5">
        <f>AVERAGE(E101:F101)*20</f>
        <v>79230</v>
      </c>
      <c r="H101" s="6">
        <f t="shared" si="78"/>
        <v>300</v>
      </c>
      <c r="I101" s="29">
        <v>289</v>
      </c>
      <c r="J101" s="30">
        <v>11</v>
      </c>
      <c r="K101" s="30">
        <v>0</v>
      </c>
      <c r="L101" s="31">
        <v>0</v>
      </c>
      <c r="N101" s="13">
        <f t="shared" si="26"/>
        <v>0.96333333333333337</v>
      </c>
      <c r="O101" s="13">
        <f t="shared" si="27"/>
        <v>3.6666666666666667E-2</v>
      </c>
      <c r="P101" s="13">
        <f t="shared" si="28"/>
        <v>0</v>
      </c>
      <c r="Q101" s="13">
        <f t="shared" si="29"/>
        <v>0</v>
      </c>
      <c r="R101" s="13">
        <f t="shared" si="30"/>
        <v>0</v>
      </c>
      <c r="S101" s="88">
        <f t="shared" si="72"/>
        <v>76324.900000000009</v>
      </c>
      <c r="T101" s="88">
        <f t="shared" si="73"/>
        <v>2905.1</v>
      </c>
      <c r="U101" s="10">
        <f t="shared" si="74"/>
        <v>0</v>
      </c>
      <c r="V101" s="10">
        <f t="shared" si="75"/>
        <v>0</v>
      </c>
      <c r="W101" s="10">
        <f t="shared" si="76"/>
        <v>0</v>
      </c>
      <c r="X101" s="81">
        <v>79230</v>
      </c>
      <c r="Y101" s="15" t="s">
        <v>17</v>
      </c>
      <c r="Z101" s="52">
        <f t="shared" si="59"/>
        <v>7.6324900000000007</v>
      </c>
      <c r="AA101" s="52">
        <f t="shared" si="60"/>
        <v>0.29050999999999999</v>
      </c>
      <c r="AB101" s="52">
        <f t="shared" si="61"/>
        <v>0</v>
      </c>
      <c r="AC101" s="52">
        <f t="shared" si="62"/>
        <v>0</v>
      </c>
      <c r="AD101" s="52">
        <f t="shared" si="63"/>
        <v>0</v>
      </c>
      <c r="AE101" s="52">
        <f t="shared" si="64"/>
        <v>7.923</v>
      </c>
      <c r="AF101" s="15" t="s">
        <v>17</v>
      </c>
    </row>
    <row r="102" spans="1:32" s="15" customFormat="1" x14ac:dyDescent="0.25">
      <c r="B102" s="18">
        <v>251</v>
      </c>
      <c r="C102" s="65"/>
      <c r="D102" s="65"/>
      <c r="E102" s="18"/>
      <c r="F102" s="7"/>
      <c r="G102" s="5"/>
      <c r="H102" s="6">
        <f t="shared" si="78"/>
        <v>0</v>
      </c>
      <c r="I102" s="37"/>
      <c r="J102" s="38"/>
      <c r="K102" s="38"/>
      <c r="L102" s="39">
        <v>0</v>
      </c>
      <c r="N102" s="24" t="s">
        <v>36</v>
      </c>
      <c r="O102" s="13"/>
      <c r="P102" s="13"/>
      <c r="Q102" s="13"/>
      <c r="R102" s="13"/>
      <c r="S102" s="88"/>
      <c r="T102" s="88"/>
      <c r="U102" s="10"/>
      <c r="V102" s="10"/>
      <c r="W102" s="10"/>
      <c r="X102" s="81"/>
      <c r="Y102" s="15" t="s">
        <v>17</v>
      </c>
      <c r="Z102" s="52"/>
      <c r="AA102" s="52"/>
      <c r="AB102" s="52"/>
      <c r="AC102" s="52"/>
      <c r="AD102" s="52"/>
      <c r="AE102" s="52"/>
      <c r="AF102" s="15" t="s">
        <v>17</v>
      </c>
    </row>
    <row r="103" spans="1:32" s="15" customFormat="1" x14ac:dyDescent="0.25">
      <c r="B103" s="16">
        <v>252</v>
      </c>
      <c r="C103" s="57">
        <f t="shared" ref="C103:C104" si="79">SUM(B103*0.035)*0.6</f>
        <v>5.2919999999999998</v>
      </c>
      <c r="D103" s="57">
        <v>5.8</v>
      </c>
      <c r="E103" s="58">
        <v>3867</v>
      </c>
      <c r="F103" s="58">
        <v>3779</v>
      </c>
      <c r="G103" s="5">
        <f t="shared" ref="G103:G125" si="80">AVERAGE(E103:F103)*20</f>
        <v>76460</v>
      </c>
      <c r="H103" s="6">
        <f t="shared" si="78"/>
        <v>300</v>
      </c>
      <c r="I103" s="29">
        <v>283</v>
      </c>
      <c r="J103" s="30">
        <v>16</v>
      </c>
      <c r="K103" s="30">
        <v>1</v>
      </c>
      <c r="L103" s="31">
        <v>0</v>
      </c>
      <c r="N103" s="13">
        <f t="shared" si="26"/>
        <v>0.94333333333333336</v>
      </c>
      <c r="O103" s="13">
        <f t="shared" si="27"/>
        <v>5.3333333333333337E-2</v>
      </c>
      <c r="P103" s="13">
        <f t="shared" si="28"/>
        <v>3.3333333333333335E-3</v>
      </c>
      <c r="Q103" s="13">
        <f t="shared" si="29"/>
        <v>0</v>
      </c>
      <c r="R103" s="13">
        <f t="shared" si="30"/>
        <v>0</v>
      </c>
      <c r="S103" s="88">
        <f t="shared" si="72"/>
        <v>72127.266666666663</v>
      </c>
      <c r="T103" s="88">
        <f t="shared" si="73"/>
        <v>4077.8666666666668</v>
      </c>
      <c r="U103" s="10">
        <f t="shared" si="74"/>
        <v>254.86666666666667</v>
      </c>
      <c r="V103" s="10">
        <f t="shared" si="75"/>
        <v>0</v>
      </c>
      <c r="W103" s="10">
        <f t="shared" si="76"/>
        <v>0</v>
      </c>
      <c r="X103" s="81">
        <v>76460</v>
      </c>
      <c r="Y103" s="15" t="s">
        <v>17</v>
      </c>
      <c r="Z103" s="52">
        <f t="shared" si="59"/>
        <v>7.2127266666666658</v>
      </c>
      <c r="AA103" s="52">
        <f t="shared" si="60"/>
        <v>0.40778666666666669</v>
      </c>
      <c r="AB103" s="52">
        <f t="shared" si="61"/>
        <v>2.5486666666666668E-2</v>
      </c>
      <c r="AC103" s="52">
        <f t="shared" si="62"/>
        <v>0</v>
      </c>
      <c r="AD103" s="52">
        <f t="shared" si="63"/>
        <v>0</v>
      </c>
      <c r="AE103" s="52">
        <f t="shared" si="64"/>
        <v>7.6459999999999999</v>
      </c>
      <c r="AF103" s="15" t="s">
        <v>17</v>
      </c>
    </row>
    <row r="104" spans="1:32" s="15" customFormat="1" x14ac:dyDescent="0.25">
      <c r="B104" s="16">
        <v>253</v>
      </c>
      <c r="C104" s="57">
        <f t="shared" si="79"/>
        <v>5.3129999999999997</v>
      </c>
      <c r="D104" s="57">
        <v>6</v>
      </c>
      <c r="E104" s="58">
        <v>5593</v>
      </c>
      <c r="F104" s="58">
        <v>5441</v>
      </c>
      <c r="G104" s="5">
        <f t="shared" si="80"/>
        <v>110340</v>
      </c>
      <c r="H104" s="6">
        <f t="shared" si="78"/>
        <v>300</v>
      </c>
      <c r="I104" s="40">
        <v>295</v>
      </c>
      <c r="J104" s="41">
        <v>5</v>
      </c>
      <c r="K104" s="41">
        <v>0</v>
      </c>
      <c r="L104" s="31">
        <v>0</v>
      </c>
      <c r="N104" s="13">
        <f t="shared" si="26"/>
        <v>0.98333333333333328</v>
      </c>
      <c r="O104" s="13">
        <f t="shared" si="27"/>
        <v>1.6666666666666666E-2</v>
      </c>
      <c r="P104" s="13">
        <f t="shared" si="28"/>
        <v>0</v>
      </c>
      <c r="Q104" s="13">
        <f t="shared" si="29"/>
        <v>0</v>
      </c>
      <c r="R104" s="13">
        <f t="shared" si="30"/>
        <v>0</v>
      </c>
      <c r="S104" s="88">
        <f t="shared" si="72"/>
        <v>108501</v>
      </c>
      <c r="T104" s="88">
        <f t="shared" si="73"/>
        <v>1839</v>
      </c>
      <c r="U104" s="10">
        <f t="shared" si="74"/>
        <v>0</v>
      </c>
      <c r="V104" s="10">
        <f t="shared" si="75"/>
        <v>0</v>
      </c>
      <c r="W104" s="10">
        <f t="shared" si="76"/>
        <v>0</v>
      </c>
      <c r="X104" s="81">
        <v>110340</v>
      </c>
      <c r="Y104" s="15" t="s">
        <v>17</v>
      </c>
      <c r="Z104" s="52">
        <f t="shared" si="59"/>
        <v>10.850099999999999</v>
      </c>
      <c r="AA104" s="52">
        <f t="shared" si="60"/>
        <v>0.18390000000000001</v>
      </c>
      <c r="AB104" s="52">
        <f t="shared" si="61"/>
        <v>0</v>
      </c>
      <c r="AC104" s="52">
        <f t="shared" si="62"/>
        <v>0</v>
      </c>
      <c r="AD104" s="52">
        <f t="shared" si="63"/>
        <v>0</v>
      </c>
      <c r="AE104" s="52">
        <f t="shared" si="64"/>
        <v>11.034000000000001</v>
      </c>
      <c r="AF104" s="15" t="s">
        <v>17</v>
      </c>
    </row>
    <row r="105" spans="1:32" s="15" customFormat="1" x14ac:dyDescent="0.25">
      <c r="B105" s="16">
        <v>254</v>
      </c>
      <c r="C105" s="57">
        <v>10.206000000000001</v>
      </c>
      <c r="D105" s="57">
        <v>6.5</v>
      </c>
      <c r="E105" s="58">
        <v>1600</v>
      </c>
      <c r="F105" s="58">
        <v>1665</v>
      </c>
      <c r="G105" s="5">
        <f t="shared" si="80"/>
        <v>32650</v>
      </c>
      <c r="H105" s="6">
        <f t="shared" si="78"/>
        <v>300</v>
      </c>
      <c r="I105" s="29">
        <v>296</v>
      </c>
      <c r="J105" s="30">
        <v>4</v>
      </c>
      <c r="K105" s="30">
        <v>0</v>
      </c>
      <c r="L105" s="31">
        <v>0</v>
      </c>
      <c r="N105" s="13">
        <f t="shared" si="26"/>
        <v>0.98666666666666669</v>
      </c>
      <c r="O105" s="13">
        <f t="shared" si="27"/>
        <v>1.3333333333333334E-2</v>
      </c>
      <c r="P105" s="13">
        <f t="shared" si="28"/>
        <v>0</v>
      </c>
      <c r="Q105" s="13">
        <f t="shared" si="29"/>
        <v>0</v>
      </c>
      <c r="R105" s="13">
        <f t="shared" si="30"/>
        <v>0</v>
      </c>
      <c r="S105" s="88">
        <f t="shared" si="72"/>
        <v>32214.666666666668</v>
      </c>
      <c r="T105" s="88">
        <f t="shared" si="73"/>
        <v>435.33333333333337</v>
      </c>
      <c r="U105" s="10">
        <f t="shared" si="74"/>
        <v>0</v>
      </c>
      <c r="V105" s="10">
        <f t="shared" si="75"/>
        <v>0</v>
      </c>
      <c r="W105" s="10">
        <f t="shared" si="76"/>
        <v>0</v>
      </c>
      <c r="X105" s="81">
        <v>32650</v>
      </c>
      <c r="Y105" s="15" t="s">
        <v>17</v>
      </c>
      <c r="Z105" s="52">
        <f t="shared" si="59"/>
        <v>3.2214666666666667</v>
      </c>
      <c r="AA105" s="52">
        <f t="shared" si="60"/>
        <v>4.3533333333333341E-2</v>
      </c>
      <c r="AB105" s="52">
        <f t="shared" si="61"/>
        <v>0</v>
      </c>
      <c r="AC105" s="52">
        <f t="shared" si="62"/>
        <v>0</v>
      </c>
      <c r="AD105" s="52">
        <f t="shared" si="63"/>
        <v>0</v>
      </c>
      <c r="AE105" s="52">
        <f t="shared" si="64"/>
        <v>3.2650000000000001</v>
      </c>
      <c r="AF105" s="15" t="s">
        <v>17</v>
      </c>
    </row>
    <row r="106" spans="1:32" s="15" customFormat="1" x14ac:dyDescent="0.25">
      <c r="B106" s="16">
        <v>255</v>
      </c>
      <c r="C106" s="57">
        <v>10.058999999999999</v>
      </c>
      <c r="D106" s="57">
        <v>7</v>
      </c>
      <c r="E106" s="58">
        <v>3980</v>
      </c>
      <c r="F106" s="58">
        <v>3948</v>
      </c>
      <c r="G106" s="5">
        <f t="shared" si="80"/>
        <v>79280</v>
      </c>
      <c r="H106" s="6">
        <f t="shared" si="78"/>
        <v>300</v>
      </c>
      <c r="I106" s="29">
        <v>261</v>
      </c>
      <c r="J106" s="30">
        <v>38</v>
      </c>
      <c r="K106" s="30">
        <v>1</v>
      </c>
      <c r="L106" s="31">
        <v>0</v>
      </c>
      <c r="N106" s="13">
        <f t="shared" si="26"/>
        <v>0.87</v>
      </c>
      <c r="O106" s="13">
        <f t="shared" si="27"/>
        <v>0.12666666666666668</v>
      </c>
      <c r="P106" s="13">
        <f t="shared" si="28"/>
        <v>3.3333333333333335E-3</v>
      </c>
      <c r="Q106" s="13">
        <f t="shared" si="29"/>
        <v>0</v>
      </c>
      <c r="R106" s="13">
        <f t="shared" si="30"/>
        <v>0</v>
      </c>
      <c r="S106" s="88">
        <f t="shared" si="72"/>
        <v>68973.600000000006</v>
      </c>
      <c r="T106" s="88">
        <f t="shared" si="73"/>
        <v>10042.133333333335</v>
      </c>
      <c r="U106" s="10">
        <f t="shared" si="74"/>
        <v>264.26666666666671</v>
      </c>
      <c r="V106" s="10">
        <f t="shared" si="75"/>
        <v>0</v>
      </c>
      <c r="W106" s="10">
        <f t="shared" si="76"/>
        <v>0</v>
      </c>
      <c r="X106" s="81">
        <v>79280</v>
      </c>
      <c r="Y106" s="15" t="s">
        <v>17</v>
      </c>
      <c r="Z106" s="52">
        <f t="shared" si="59"/>
        <v>6.8973600000000008</v>
      </c>
      <c r="AA106" s="52">
        <f t="shared" si="60"/>
        <v>1.0042133333333334</v>
      </c>
      <c r="AB106" s="52">
        <f t="shared" si="61"/>
        <v>2.6426666666666671E-2</v>
      </c>
      <c r="AC106" s="52">
        <f t="shared" si="62"/>
        <v>0</v>
      </c>
      <c r="AD106" s="52">
        <f t="shared" si="63"/>
        <v>0</v>
      </c>
      <c r="AE106" s="52">
        <f t="shared" si="64"/>
        <v>7.9279999999999999</v>
      </c>
      <c r="AF106" s="15" t="s">
        <v>17</v>
      </c>
    </row>
    <row r="107" spans="1:32" s="15" customFormat="1" ht="15.75" thickBot="1" x14ac:dyDescent="0.3">
      <c r="B107" s="17">
        <v>256</v>
      </c>
      <c r="C107" s="59">
        <f t="shared" ref="C107" si="81">SUM(B107*0.035)*0.6</f>
        <v>5.3760000000000003</v>
      </c>
      <c r="D107" s="59">
        <v>6.2</v>
      </c>
      <c r="E107" s="60">
        <v>3940</v>
      </c>
      <c r="F107" s="60">
        <v>3920</v>
      </c>
      <c r="G107" s="5">
        <f t="shared" si="80"/>
        <v>78600</v>
      </c>
      <c r="H107" s="6">
        <f t="shared" si="78"/>
        <v>300</v>
      </c>
      <c r="I107" s="42">
        <v>291</v>
      </c>
      <c r="J107" s="3">
        <v>8</v>
      </c>
      <c r="K107" s="3">
        <v>1</v>
      </c>
      <c r="L107" s="36">
        <v>0</v>
      </c>
      <c r="N107" s="13">
        <f t="shared" si="26"/>
        <v>0.97</v>
      </c>
      <c r="O107" s="13">
        <f t="shared" si="27"/>
        <v>2.6666666666666668E-2</v>
      </c>
      <c r="P107" s="13">
        <f t="shared" si="28"/>
        <v>3.3333333333333335E-3</v>
      </c>
      <c r="Q107" s="13">
        <f t="shared" si="29"/>
        <v>0</v>
      </c>
      <c r="R107" s="13">
        <f t="shared" si="30"/>
        <v>0</v>
      </c>
      <c r="S107" s="88">
        <f t="shared" si="72"/>
        <v>76242</v>
      </c>
      <c r="T107" s="88">
        <f t="shared" si="73"/>
        <v>2096</v>
      </c>
      <c r="U107" s="10">
        <f t="shared" si="74"/>
        <v>262</v>
      </c>
      <c r="V107" s="10">
        <f t="shared" si="75"/>
        <v>0</v>
      </c>
      <c r="W107" s="10">
        <f t="shared" si="76"/>
        <v>0</v>
      </c>
      <c r="X107" s="82">
        <v>78600</v>
      </c>
      <c r="Y107" s="15" t="s">
        <v>17</v>
      </c>
      <c r="Z107" s="52">
        <f t="shared" si="59"/>
        <v>7.6242000000000001</v>
      </c>
      <c r="AA107" s="52">
        <f t="shared" si="60"/>
        <v>0.20960000000000001</v>
      </c>
      <c r="AB107" s="52">
        <f t="shared" si="61"/>
        <v>2.6200000000000001E-2</v>
      </c>
      <c r="AC107" s="52">
        <f t="shared" si="62"/>
        <v>0</v>
      </c>
      <c r="AD107" s="52">
        <f t="shared" si="63"/>
        <v>0</v>
      </c>
      <c r="AE107" s="52">
        <f t="shared" si="64"/>
        <v>7.86</v>
      </c>
      <c r="AF107" s="15" t="s">
        <v>17</v>
      </c>
    </row>
    <row r="108" spans="1:32" x14ac:dyDescent="0.25">
      <c r="B108" s="1">
        <v>257</v>
      </c>
      <c r="C108" s="61">
        <v>8.484</v>
      </c>
      <c r="D108" s="61">
        <v>7.4</v>
      </c>
      <c r="E108" s="62">
        <v>3325</v>
      </c>
      <c r="F108" s="62">
        <v>3340</v>
      </c>
      <c r="G108" s="5">
        <f t="shared" si="80"/>
        <v>66650</v>
      </c>
      <c r="H108" s="1">
        <v>302</v>
      </c>
      <c r="I108" s="1">
        <v>266</v>
      </c>
      <c r="J108" s="1">
        <v>6</v>
      </c>
      <c r="K108" s="1">
        <v>0</v>
      </c>
      <c r="L108" s="1">
        <v>12</v>
      </c>
      <c r="M108" s="1">
        <v>17</v>
      </c>
      <c r="N108" s="13">
        <f t="shared" si="26"/>
        <v>0.88079470198675491</v>
      </c>
      <c r="O108" s="13">
        <f t="shared" si="27"/>
        <v>1.9867549668874173E-2</v>
      </c>
      <c r="P108" s="13">
        <f t="shared" si="28"/>
        <v>0</v>
      </c>
      <c r="Q108" s="13">
        <f t="shared" si="29"/>
        <v>3.9735099337748346E-2</v>
      </c>
      <c r="R108" s="13">
        <f t="shared" si="30"/>
        <v>5.6291390728476824E-2</v>
      </c>
      <c r="S108" s="88">
        <f t="shared" si="72"/>
        <v>58704.966887417213</v>
      </c>
      <c r="T108" s="88">
        <f t="shared" si="73"/>
        <v>1324.1721854304637</v>
      </c>
      <c r="U108" s="10">
        <f t="shared" si="74"/>
        <v>0</v>
      </c>
      <c r="V108" s="10">
        <f t="shared" si="75"/>
        <v>2648.3443708609275</v>
      </c>
      <c r="W108" s="10">
        <f t="shared" si="76"/>
        <v>3751.8211920529802</v>
      </c>
      <c r="X108" s="83">
        <v>66650</v>
      </c>
      <c r="Y108" s="15" t="s">
        <v>17</v>
      </c>
      <c r="Z108" s="50">
        <f t="shared" si="59"/>
        <v>5.8704966887417216</v>
      </c>
      <c r="AA108" s="50">
        <f t="shared" si="60"/>
        <v>0.13241721854304636</v>
      </c>
      <c r="AB108" s="50">
        <f t="shared" si="61"/>
        <v>0</v>
      </c>
      <c r="AC108" s="50">
        <f t="shared" si="62"/>
        <v>0.26483443708609272</v>
      </c>
      <c r="AD108" s="50">
        <f t="shared" si="63"/>
        <v>0.37518211920529804</v>
      </c>
      <c r="AE108" s="50">
        <f t="shared" si="64"/>
        <v>6.665</v>
      </c>
      <c r="AF108" s="15" t="s">
        <v>17</v>
      </c>
    </row>
    <row r="109" spans="1:32" x14ac:dyDescent="0.25">
      <c r="B109" s="1">
        <v>258</v>
      </c>
      <c r="C109" s="61">
        <v>9.7860000000000014</v>
      </c>
      <c r="D109" s="61">
        <v>8</v>
      </c>
      <c r="E109" s="62">
        <v>3084</v>
      </c>
      <c r="F109" s="62">
        <v>3042</v>
      </c>
      <c r="G109" s="5">
        <f t="shared" si="80"/>
        <v>61260</v>
      </c>
      <c r="H109" s="1">
        <v>326</v>
      </c>
      <c r="I109" s="1">
        <v>282</v>
      </c>
      <c r="J109" s="1">
        <v>9</v>
      </c>
      <c r="K109" s="1">
        <v>0</v>
      </c>
      <c r="L109" s="1">
        <v>22</v>
      </c>
      <c r="M109" s="1">
        <v>13</v>
      </c>
      <c r="N109" s="13">
        <f t="shared" si="26"/>
        <v>0.86503067484662577</v>
      </c>
      <c r="O109" s="13">
        <f t="shared" si="27"/>
        <v>2.7607361963190184E-2</v>
      </c>
      <c r="P109" s="13">
        <f t="shared" si="28"/>
        <v>0</v>
      </c>
      <c r="Q109" s="13">
        <f t="shared" si="29"/>
        <v>6.7484662576687116E-2</v>
      </c>
      <c r="R109" s="13">
        <f t="shared" si="30"/>
        <v>3.9877300613496931E-2</v>
      </c>
      <c r="S109" s="88">
        <f t="shared" si="72"/>
        <v>52991.779141104293</v>
      </c>
      <c r="T109" s="88">
        <f t="shared" si="73"/>
        <v>1691.2269938650306</v>
      </c>
      <c r="U109" s="10">
        <f t="shared" si="74"/>
        <v>0</v>
      </c>
      <c r="V109" s="10">
        <f t="shared" si="75"/>
        <v>4134.1104294478528</v>
      </c>
      <c r="W109" s="10">
        <f t="shared" si="76"/>
        <v>2442.8834355828221</v>
      </c>
      <c r="X109" s="83">
        <v>61260</v>
      </c>
      <c r="Y109" s="15" t="s">
        <v>17</v>
      </c>
      <c r="Z109" s="50">
        <f t="shared" si="59"/>
        <v>5.2991779141104294</v>
      </c>
      <c r="AA109" s="50">
        <f t="shared" si="60"/>
        <v>0.16912269938650307</v>
      </c>
      <c r="AB109" s="50">
        <f t="shared" si="61"/>
        <v>0</v>
      </c>
      <c r="AC109" s="50">
        <f t="shared" si="62"/>
        <v>0.41341104294478526</v>
      </c>
      <c r="AD109" s="50">
        <f t="shared" si="63"/>
        <v>0.24428834355828222</v>
      </c>
      <c r="AE109" s="50">
        <f t="shared" si="64"/>
        <v>6.1260000000000003</v>
      </c>
      <c r="AF109" s="15" t="s">
        <v>17</v>
      </c>
    </row>
    <row r="110" spans="1:32" x14ac:dyDescent="0.25">
      <c r="B110" s="1">
        <v>259</v>
      </c>
      <c r="C110" s="61">
        <v>8.9670000000000005</v>
      </c>
      <c r="D110" s="61">
        <v>7.5</v>
      </c>
      <c r="E110" s="62">
        <v>2391</v>
      </c>
      <c r="F110" s="5">
        <v>2356</v>
      </c>
      <c r="G110" s="5">
        <f t="shared" si="80"/>
        <v>47470</v>
      </c>
      <c r="H110" s="1">
        <v>309</v>
      </c>
      <c r="I110" s="1">
        <v>266</v>
      </c>
      <c r="J110" s="1">
        <v>30</v>
      </c>
      <c r="K110" s="1">
        <v>0</v>
      </c>
      <c r="L110" s="1">
        <v>5</v>
      </c>
      <c r="M110" s="1">
        <v>8</v>
      </c>
      <c r="N110" s="13">
        <f t="shared" ref="N110:N209" si="82">I110/H110</f>
        <v>0.86084142394822005</v>
      </c>
      <c r="O110" s="13">
        <f t="shared" ref="O110:O209" si="83">J110/H110</f>
        <v>9.7087378640776698E-2</v>
      </c>
      <c r="P110" s="13">
        <f t="shared" ref="P110:P209" si="84">K110/H110</f>
        <v>0</v>
      </c>
      <c r="Q110" s="13">
        <f t="shared" ref="Q110:Q209" si="85">L110/H110</f>
        <v>1.6181229773462782E-2</v>
      </c>
      <c r="R110" s="13">
        <f t="shared" ref="R110:R209" si="86">M110/H110</f>
        <v>2.5889967637540454E-2</v>
      </c>
      <c r="S110" s="88">
        <f t="shared" si="72"/>
        <v>40864.142394822004</v>
      </c>
      <c r="T110" s="88">
        <f t="shared" si="73"/>
        <v>4608.7378640776697</v>
      </c>
      <c r="U110" s="10">
        <f t="shared" si="74"/>
        <v>0</v>
      </c>
      <c r="V110" s="10">
        <f t="shared" si="75"/>
        <v>768.12297734627828</v>
      </c>
      <c r="W110" s="10">
        <f t="shared" si="76"/>
        <v>1228.9967637540453</v>
      </c>
      <c r="X110" s="83">
        <v>47470</v>
      </c>
      <c r="Y110" s="15" t="s">
        <v>17</v>
      </c>
      <c r="Z110" s="50">
        <f t="shared" si="59"/>
        <v>4.0864142394822007</v>
      </c>
      <c r="AA110" s="50">
        <f t="shared" si="60"/>
        <v>0.46087378640776694</v>
      </c>
      <c r="AB110" s="50">
        <f t="shared" si="61"/>
        <v>0</v>
      </c>
      <c r="AC110" s="50">
        <f t="shared" si="62"/>
        <v>7.6812297734627832E-2</v>
      </c>
      <c r="AD110" s="50">
        <f t="shared" si="63"/>
        <v>0.12289967637540454</v>
      </c>
      <c r="AE110" s="50">
        <f t="shared" si="64"/>
        <v>4.7469999999999999</v>
      </c>
      <c r="AF110" s="15" t="s">
        <v>17</v>
      </c>
    </row>
    <row r="111" spans="1:32" x14ac:dyDescent="0.25">
      <c r="B111" s="1">
        <v>260</v>
      </c>
      <c r="C111" s="61">
        <v>10.122</v>
      </c>
      <c r="D111" s="61">
        <v>8</v>
      </c>
      <c r="E111" s="62">
        <v>2468</v>
      </c>
      <c r="F111" s="5">
        <v>2545</v>
      </c>
      <c r="G111" s="5">
        <f t="shared" si="80"/>
        <v>50130</v>
      </c>
      <c r="H111" s="1">
        <v>310</v>
      </c>
      <c r="I111" s="1">
        <v>254</v>
      </c>
      <c r="J111" s="1">
        <v>15</v>
      </c>
      <c r="K111" s="1">
        <v>0</v>
      </c>
      <c r="L111" s="1">
        <v>20</v>
      </c>
      <c r="M111" s="1">
        <v>21</v>
      </c>
      <c r="N111" s="13">
        <f t="shared" si="82"/>
        <v>0.8193548387096774</v>
      </c>
      <c r="O111" s="13">
        <f t="shared" si="83"/>
        <v>4.8387096774193547E-2</v>
      </c>
      <c r="P111" s="13">
        <f t="shared" si="84"/>
        <v>0</v>
      </c>
      <c r="Q111" s="13">
        <f t="shared" si="85"/>
        <v>6.4516129032258063E-2</v>
      </c>
      <c r="R111" s="13">
        <f t="shared" si="86"/>
        <v>6.7741935483870974E-2</v>
      </c>
      <c r="S111" s="88">
        <f t="shared" si="72"/>
        <v>41074.258064516129</v>
      </c>
      <c r="T111" s="88">
        <f t="shared" si="73"/>
        <v>2425.6451612903224</v>
      </c>
      <c r="U111" s="10">
        <f t="shared" si="74"/>
        <v>0</v>
      </c>
      <c r="V111" s="10">
        <f t="shared" si="75"/>
        <v>3234.1935483870966</v>
      </c>
      <c r="W111" s="10">
        <f t="shared" si="76"/>
        <v>3395.9032258064522</v>
      </c>
      <c r="X111" s="83">
        <v>50130</v>
      </c>
      <c r="Y111" s="15" t="s">
        <v>17</v>
      </c>
      <c r="Z111" s="50">
        <f t="shared" si="59"/>
        <v>4.1074258064516131</v>
      </c>
      <c r="AA111" s="50">
        <f t="shared" si="60"/>
        <v>0.24256451612903224</v>
      </c>
      <c r="AB111" s="50">
        <f t="shared" si="61"/>
        <v>0</v>
      </c>
      <c r="AC111" s="50">
        <f t="shared" si="62"/>
        <v>0.32341935483870965</v>
      </c>
      <c r="AD111" s="50">
        <f t="shared" si="63"/>
        <v>0.3395903225806452</v>
      </c>
      <c r="AE111" s="50">
        <f t="shared" si="64"/>
        <v>5.0129999999999999</v>
      </c>
      <c r="AF111" s="15" t="s">
        <v>17</v>
      </c>
    </row>
    <row r="112" spans="1:32" x14ac:dyDescent="0.25">
      <c r="B112" s="1">
        <v>261</v>
      </c>
      <c r="C112" s="61">
        <v>9.093</v>
      </c>
      <c r="D112" s="61">
        <v>7.6</v>
      </c>
      <c r="E112" s="5">
        <v>3700</v>
      </c>
      <c r="F112" s="5">
        <v>3768</v>
      </c>
      <c r="G112" s="5">
        <f t="shared" si="80"/>
        <v>74680</v>
      </c>
      <c r="H112" s="1">
        <v>322</v>
      </c>
      <c r="I112" s="1">
        <v>294</v>
      </c>
      <c r="J112" s="1">
        <v>7</v>
      </c>
      <c r="K112" s="1">
        <v>0</v>
      </c>
      <c r="L112" s="1">
        <v>7</v>
      </c>
      <c r="M112" s="1">
        <v>14</v>
      </c>
      <c r="N112" s="13">
        <f t="shared" si="82"/>
        <v>0.91304347826086951</v>
      </c>
      <c r="O112" s="13">
        <f t="shared" si="83"/>
        <v>2.1739130434782608E-2</v>
      </c>
      <c r="P112" s="13">
        <f t="shared" si="84"/>
        <v>0</v>
      </c>
      <c r="Q112" s="13">
        <f t="shared" si="85"/>
        <v>2.1739130434782608E-2</v>
      </c>
      <c r="R112" s="13">
        <f t="shared" si="86"/>
        <v>4.3478260869565216E-2</v>
      </c>
      <c r="S112" s="88">
        <f t="shared" si="72"/>
        <v>68186.086956521729</v>
      </c>
      <c r="T112" s="88">
        <f t="shared" si="73"/>
        <v>1623.4782608695652</v>
      </c>
      <c r="U112" s="10">
        <f t="shared" si="74"/>
        <v>0</v>
      </c>
      <c r="V112" s="10">
        <f t="shared" si="75"/>
        <v>1623.4782608695652</v>
      </c>
      <c r="W112" s="10">
        <f t="shared" si="76"/>
        <v>3246.9565217391305</v>
      </c>
      <c r="X112" s="83">
        <v>74680</v>
      </c>
      <c r="Y112" s="15" t="s">
        <v>17</v>
      </c>
      <c r="Z112" s="50">
        <f t="shared" si="59"/>
        <v>6.8186086956521725</v>
      </c>
      <c r="AA112" s="50">
        <f t="shared" si="60"/>
        <v>0.16234782608695653</v>
      </c>
      <c r="AB112" s="50">
        <f t="shared" si="61"/>
        <v>0</v>
      </c>
      <c r="AC112" s="50">
        <f t="shared" si="62"/>
        <v>0.16234782608695653</v>
      </c>
      <c r="AD112" s="50">
        <f t="shared" si="63"/>
        <v>0.32469565217391305</v>
      </c>
      <c r="AE112" s="50">
        <f t="shared" si="64"/>
        <v>7.468</v>
      </c>
      <c r="AF112" s="15" t="s">
        <v>17</v>
      </c>
    </row>
    <row r="113" spans="1:32" x14ac:dyDescent="0.25">
      <c r="B113" s="1">
        <v>262</v>
      </c>
      <c r="C113" s="61">
        <v>10.374000000000001</v>
      </c>
      <c r="D113" s="61">
        <v>7.6</v>
      </c>
      <c r="E113" s="5">
        <v>1826</v>
      </c>
      <c r="F113" s="5">
        <v>1921</v>
      </c>
      <c r="G113" s="5">
        <f t="shared" si="80"/>
        <v>37470</v>
      </c>
      <c r="H113" s="1">
        <v>119</v>
      </c>
      <c r="I113" s="1">
        <v>103</v>
      </c>
      <c r="J113" s="1">
        <v>6</v>
      </c>
      <c r="K113" s="1">
        <v>0</v>
      </c>
      <c r="L113" s="1">
        <v>2</v>
      </c>
      <c r="M113" s="1">
        <v>8</v>
      </c>
      <c r="N113" s="13">
        <f t="shared" si="82"/>
        <v>0.86554621848739499</v>
      </c>
      <c r="O113" s="13">
        <f t="shared" si="83"/>
        <v>5.0420168067226892E-2</v>
      </c>
      <c r="P113" s="13">
        <f t="shared" si="84"/>
        <v>0</v>
      </c>
      <c r="Q113" s="13">
        <f t="shared" si="85"/>
        <v>1.680672268907563E-2</v>
      </c>
      <c r="R113" s="13">
        <f t="shared" si="86"/>
        <v>6.7226890756302518E-2</v>
      </c>
      <c r="S113" s="88">
        <f t="shared" si="72"/>
        <v>32432.016806722691</v>
      </c>
      <c r="T113" s="88">
        <f t="shared" si="73"/>
        <v>1889.2436974789916</v>
      </c>
      <c r="U113" s="10">
        <f t="shared" si="74"/>
        <v>0</v>
      </c>
      <c r="V113" s="10">
        <f t="shared" si="75"/>
        <v>629.7478991596638</v>
      </c>
      <c r="W113" s="10">
        <f t="shared" si="76"/>
        <v>2518.9915966386552</v>
      </c>
      <c r="X113" s="83">
        <v>37470</v>
      </c>
      <c r="Y113" s="15" t="s">
        <v>17</v>
      </c>
      <c r="Z113" s="50">
        <f t="shared" si="59"/>
        <v>3.2432016806722692</v>
      </c>
      <c r="AA113" s="50">
        <f t="shared" si="60"/>
        <v>0.18892436974789917</v>
      </c>
      <c r="AB113" s="50">
        <f t="shared" si="61"/>
        <v>0</v>
      </c>
      <c r="AC113" s="50">
        <f t="shared" si="62"/>
        <v>6.2974789915966375E-2</v>
      </c>
      <c r="AD113" s="50">
        <f t="shared" si="63"/>
        <v>0.2518991596638655</v>
      </c>
      <c r="AE113" s="50">
        <f t="shared" si="64"/>
        <v>3.7469999999999999</v>
      </c>
      <c r="AF113" s="15" t="s">
        <v>17</v>
      </c>
    </row>
    <row r="114" spans="1:32" x14ac:dyDescent="0.25">
      <c r="B114" s="1">
        <v>263</v>
      </c>
      <c r="C114" s="61">
        <v>8.8410000000000011</v>
      </c>
      <c r="D114" s="61">
        <v>7</v>
      </c>
      <c r="E114" s="5">
        <v>2747</v>
      </c>
      <c r="F114" s="5">
        <v>2765</v>
      </c>
      <c r="G114" s="5">
        <f t="shared" si="80"/>
        <v>55120</v>
      </c>
      <c r="H114" s="1">
        <v>404</v>
      </c>
      <c r="I114" s="1">
        <v>351</v>
      </c>
      <c r="J114" s="1">
        <v>23</v>
      </c>
      <c r="K114" s="1">
        <v>0</v>
      </c>
      <c r="L114" s="1">
        <v>7</v>
      </c>
      <c r="M114" s="1">
        <v>23</v>
      </c>
      <c r="N114" s="13">
        <f t="shared" si="82"/>
        <v>0.86881188118811881</v>
      </c>
      <c r="O114" s="13">
        <f t="shared" si="83"/>
        <v>5.6930693069306933E-2</v>
      </c>
      <c r="P114" s="13">
        <f t="shared" si="84"/>
        <v>0</v>
      </c>
      <c r="Q114" s="13">
        <f t="shared" si="85"/>
        <v>1.7326732673267328E-2</v>
      </c>
      <c r="R114" s="13">
        <f t="shared" si="86"/>
        <v>5.6930693069306933E-2</v>
      </c>
      <c r="S114" s="88">
        <f t="shared" si="72"/>
        <v>47888.910891089108</v>
      </c>
      <c r="T114" s="88">
        <f t="shared" si="73"/>
        <v>3138.0198019801983</v>
      </c>
      <c r="U114" s="10">
        <f t="shared" si="74"/>
        <v>0</v>
      </c>
      <c r="V114" s="10">
        <f t="shared" si="75"/>
        <v>955.04950495049513</v>
      </c>
      <c r="W114" s="10">
        <f t="shared" si="76"/>
        <v>3138.0198019801983</v>
      </c>
      <c r="X114" s="83">
        <v>55120</v>
      </c>
      <c r="Y114" s="15" t="s">
        <v>17</v>
      </c>
      <c r="Z114" s="50">
        <f t="shared" si="59"/>
        <v>4.7888910891089109</v>
      </c>
      <c r="AA114" s="50">
        <f t="shared" si="60"/>
        <v>0.3138019801980198</v>
      </c>
      <c r="AB114" s="50">
        <f t="shared" si="61"/>
        <v>0</v>
      </c>
      <c r="AC114" s="50">
        <f t="shared" si="62"/>
        <v>9.5504950495049507E-2</v>
      </c>
      <c r="AD114" s="50">
        <f t="shared" si="63"/>
        <v>0.3138019801980198</v>
      </c>
      <c r="AE114" s="50">
        <f t="shared" si="64"/>
        <v>5.5119999999999996</v>
      </c>
      <c r="AF114" s="15" t="s">
        <v>17</v>
      </c>
    </row>
    <row r="115" spans="1:32" x14ac:dyDescent="0.25">
      <c r="B115" s="1">
        <v>264</v>
      </c>
      <c r="C115" s="61">
        <v>9.1140000000000008</v>
      </c>
      <c r="D115" s="61">
        <v>6.5</v>
      </c>
      <c r="E115" s="5">
        <v>2882</v>
      </c>
      <c r="F115" s="5">
        <v>2923</v>
      </c>
      <c r="G115" s="5">
        <f t="shared" si="80"/>
        <v>58050</v>
      </c>
      <c r="H115" s="1">
        <v>308</v>
      </c>
      <c r="I115" s="1">
        <v>269</v>
      </c>
      <c r="J115" s="1">
        <v>25</v>
      </c>
      <c r="K115" s="1">
        <v>0</v>
      </c>
      <c r="L115" s="1">
        <v>4</v>
      </c>
      <c r="M115" s="1">
        <v>19</v>
      </c>
      <c r="N115" s="13">
        <f t="shared" si="82"/>
        <v>0.87337662337662336</v>
      </c>
      <c r="O115" s="13">
        <f t="shared" si="83"/>
        <v>8.1168831168831168E-2</v>
      </c>
      <c r="P115" s="13">
        <f t="shared" si="84"/>
        <v>0</v>
      </c>
      <c r="Q115" s="13">
        <f t="shared" si="85"/>
        <v>1.2987012987012988E-2</v>
      </c>
      <c r="R115" s="13">
        <f t="shared" si="86"/>
        <v>6.1688311688311688E-2</v>
      </c>
      <c r="S115" s="88">
        <f t="shared" si="72"/>
        <v>50699.512987012989</v>
      </c>
      <c r="T115" s="88">
        <f t="shared" si="73"/>
        <v>4711.8506493506493</v>
      </c>
      <c r="U115" s="10">
        <f t="shared" si="74"/>
        <v>0</v>
      </c>
      <c r="V115" s="10">
        <f t="shared" si="75"/>
        <v>753.89610389610391</v>
      </c>
      <c r="W115" s="10">
        <f t="shared" si="76"/>
        <v>3581.0064935064934</v>
      </c>
      <c r="X115" s="83">
        <v>58050</v>
      </c>
      <c r="Y115" s="15" t="s">
        <v>17</v>
      </c>
      <c r="Z115" s="50">
        <f t="shared" si="59"/>
        <v>5.0699512987012989</v>
      </c>
      <c r="AA115" s="50">
        <f t="shared" si="60"/>
        <v>0.47118506493506496</v>
      </c>
      <c r="AB115" s="50">
        <f t="shared" si="61"/>
        <v>0</v>
      </c>
      <c r="AC115" s="50">
        <f t="shared" si="62"/>
        <v>7.5389610389610395E-2</v>
      </c>
      <c r="AD115" s="50">
        <f t="shared" si="63"/>
        <v>0.35810064935064934</v>
      </c>
      <c r="AE115" s="50">
        <f t="shared" si="64"/>
        <v>5.8049999999999997</v>
      </c>
      <c r="AF115" s="15" t="s">
        <v>17</v>
      </c>
    </row>
    <row r="116" spans="1:32" x14ac:dyDescent="0.25">
      <c r="B116" s="1">
        <v>265</v>
      </c>
      <c r="C116" s="61">
        <v>10.101000000000001</v>
      </c>
      <c r="D116" s="61">
        <v>7.9</v>
      </c>
      <c r="E116" s="5">
        <v>2694</v>
      </c>
      <c r="F116" s="5">
        <v>2719</v>
      </c>
      <c r="G116" s="5">
        <f t="shared" si="80"/>
        <v>54130</v>
      </c>
      <c r="H116" s="1">
        <v>307</v>
      </c>
      <c r="I116" s="1">
        <v>248</v>
      </c>
      <c r="J116" s="1">
        <v>6</v>
      </c>
      <c r="K116" s="1">
        <v>0</v>
      </c>
      <c r="L116" s="1">
        <v>3</v>
      </c>
      <c r="M116" s="1">
        <v>50</v>
      </c>
      <c r="N116" s="13">
        <f t="shared" si="82"/>
        <v>0.80781758957654726</v>
      </c>
      <c r="O116" s="13">
        <f t="shared" si="83"/>
        <v>1.9543973941368076E-2</v>
      </c>
      <c r="P116" s="13">
        <f t="shared" si="84"/>
        <v>0</v>
      </c>
      <c r="Q116" s="13">
        <f t="shared" si="85"/>
        <v>9.7719869706840382E-3</v>
      </c>
      <c r="R116" s="13">
        <f t="shared" si="86"/>
        <v>0.16286644951140064</v>
      </c>
      <c r="S116" s="88">
        <f t="shared" si="72"/>
        <v>43727.166123778501</v>
      </c>
      <c r="T116" s="88">
        <f t="shared" si="73"/>
        <v>1057.915309446254</v>
      </c>
      <c r="U116" s="10">
        <f t="shared" si="74"/>
        <v>0</v>
      </c>
      <c r="V116" s="10">
        <f t="shared" si="75"/>
        <v>528.95765472312701</v>
      </c>
      <c r="W116" s="10">
        <f t="shared" si="76"/>
        <v>8815.9609120521163</v>
      </c>
      <c r="X116" s="83">
        <v>54130</v>
      </c>
      <c r="Y116" s="15" t="s">
        <v>17</v>
      </c>
      <c r="Z116" s="50">
        <f t="shared" si="59"/>
        <v>4.3727166123778503</v>
      </c>
      <c r="AA116" s="50">
        <f t="shared" si="60"/>
        <v>0.1057915309446254</v>
      </c>
      <c r="AB116" s="50">
        <f t="shared" si="61"/>
        <v>0</v>
      </c>
      <c r="AC116" s="50">
        <f t="shared" si="62"/>
        <v>5.28957654723127E-2</v>
      </c>
      <c r="AD116" s="50">
        <f t="shared" si="63"/>
        <v>0.88159609120521165</v>
      </c>
      <c r="AE116" s="50">
        <f t="shared" si="64"/>
        <v>5.4130000000000003</v>
      </c>
      <c r="AF116" s="15" t="s">
        <v>17</v>
      </c>
    </row>
    <row r="117" spans="1:32" x14ac:dyDescent="0.25">
      <c r="B117" s="1">
        <v>266</v>
      </c>
      <c r="C117" s="61">
        <v>9.2190000000000012</v>
      </c>
      <c r="D117" s="61">
        <v>7.5</v>
      </c>
      <c r="E117" s="5">
        <v>4557</v>
      </c>
      <c r="F117" s="5">
        <v>4508</v>
      </c>
      <c r="G117" s="5">
        <f t="shared" si="80"/>
        <v>90650</v>
      </c>
      <c r="H117" s="1">
        <v>323</v>
      </c>
      <c r="I117" s="1">
        <v>129</v>
      </c>
      <c r="J117" s="1">
        <v>183</v>
      </c>
      <c r="K117" s="1">
        <v>0</v>
      </c>
      <c r="L117" s="1">
        <v>2</v>
      </c>
      <c r="M117" s="1">
        <v>9</v>
      </c>
      <c r="N117" s="13">
        <f t="shared" si="82"/>
        <v>0.39938080495356038</v>
      </c>
      <c r="O117" s="13">
        <f t="shared" si="83"/>
        <v>0.56656346749226005</v>
      </c>
      <c r="P117" s="13">
        <f t="shared" si="84"/>
        <v>0</v>
      </c>
      <c r="Q117" s="13">
        <f t="shared" si="85"/>
        <v>6.1919504643962852E-3</v>
      </c>
      <c r="R117" s="13">
        <f t="shared" si="86"/>
        <v>2.7863777089783281E-2</v>
      </c>
      <c r="S117" s="88">
        <f t="shared" si="72"/>
        <v>36203.86996904025</v>
      </c>
      <c r="T117" s="88">
        <f t="shared" si="73"/>
        <v>51358.978328173376</v>
      </c>
      <c r="U117" s="10">
        <f t="shared" si="74"/>
        <v>0</v>
      </c>
      <c r="V117" s="10">
        <f t="shared" si="75"/>
        <v>561.30030959752321</v>
      </c>
      <c r="W117" s="10">
        <f t="shared" si="76"/>
        <v>2525.8513931888542</v>
      </c>
      <c r="X117" s="83">
        <v>90650</v>
      </c>
      <c r="Y117" s="15" t="s">
        <v>17</v>
      </c>
      <c r="Z117" s="50">
        <f t="shared" si="59"/>
        <v>3.620386996904025</v>
      </c>
      <c r="AA117" s="50">
        <f t="shared" si="60"/>
        <v>5.1358978328173377</v>
      </c>
      <c r="AB117" s="50">
        <f t="shared" si="61"/>
        <v>0</v>
      </c>
      <c r="AC117" s="50">
        <f t="shared" si="62"/>
        <v>5.6130030959752324E-2</v>
      </c>
      <c r="AD117" s="50">
        <f t="shared" si="63"/>
        <v>0.25258513931888543</v>
      </c>
      <c r="AE117" s="50">
        <f t="shared" si="64"/>
        <v>9.0649999999999995</v>
      </c>
      <c r="AF117" s="15" t="s">
        <v>17</v>
      </c>
    </row>
    <row r="118" spans="1:32" x14ac:dyDescent="0.25">
      <c r="B118" s="1">
        <v>267</v>
      </c>
      <c r="C118" s="61">
        <v>8.3369999999999997</v>
      </c>
      <c r="D118" s="61">
        <v>6.8</v>
      </c>
      <c r="E118" s="5">
        <v>3360</v>
      </c>
      <c r="F118" s="5">
        <v>3564</v>
      </c>
      <c r="G118" s="5">
        <f t="shared" si="80"/>
        <v>69240</v>
      </c>
      <c r="H118" s="1">
        <v>308</v>
      </c>
      <c r="I118" s="1">
        <v>252</v>
      </c>
      <c r="J118" s="1">
        <v>7</v>
      </c>
      <c r="K118" s="1">
        <v>0</v>
      </c>
      <c r="L118" s="1">
        <v>17</v>
      </c>
      <c r="M118" s="1">
        <v>32</v>
      </c>
      <c r="N118" s="13">
        <f t="shared" si="82"/>
        <v>0.81818181818181823</v>
      </c>
      <c r="O118" s="13">
        <f t="shared" si="83"/>
        <v>2.2727272727272728E-2</v>
      </c>
      <c r="P118" s="13">
        <f t="shared" si="84"/>
        <v>0</v>
      </c>
      <c r="Q118" s="13">
        <f t="shared" si="85"/>
        <v>5.5194805194805192E-2</v>
      </c>
      <c r="R118" s="13">
        <f t="shared" si="86"/>
        <v>0.1038961038961039</v>
      </c>
      <c r="S118" s="88">
        <f t="shared" si="72"/>
        <v>56650.909090909096</v>
      </c>
      <c r="T118" s="88">
        <f t="shared" si="73"/>
        <v>1573.6363636363637</v>
      </c>
      <c r="U118" s="10">
        <f t="shared" si="74"/>
        <v>0</v>
      </c>
      <c r="V118" s="10">
        <f t="shared" si="75"/>
        <v>3821.6883116883114</v>
      </c>
      <c r="W118" s="10">
        <f t="shared" si="76"/>
        <v>7193.7662337662341</v>
      </c>
      <c r="X118" s="83">
        <v>69240</v>
      </c>
      <c r="Y118" s="15" t="s">
        <v>17</v>
      </c>
      <c r="Z118" s="50">
        <f t="shared" si="59"/>
        <v>5.6650909090909094</v>
      </c>
      <c r="AA118" s="50">
        <f t="shared" si="60"/>
        <v>0.15736363636363637</v>
      </c>
      <c r="AB118" s="50">
        <f t="shared" si="61"/>
        <v>0</v>
      </c>
      <c r="AC118" s="50">
        <f t="shared" si="62"/>
        <v>0.38216883116883116</v>
      </c>
      <c r="AD118" s="50">
        <f t="shared" si="63"/>
        <v>0.71937662337662345</v>
      </c>
      <c r="AE118" s="50">
        <f t="shared" si="64"/>
        <v>6.9240000000000004</v>
      </c>
      <c r="AF118" s="15" t="s">
        <v>17</v>
      </c>
    </row>
    <row r="119" spans="1:32" x14ac:dyDescent="0.25">
      <c r="B119" s="1">
        <v>268</v>
      </c>
      <c r="C119" s="61">
        <v>9.5760000000000005</v>
      </c>
      <c r="D119" s="61">
        <v>6.2</v>
      </c>
      <c r="E119" s="5">
        <v>2361</v>
      </c>
      <c r="F119" s="5">
        <v>2472</v>
      </c>
      <c r="G119" s="5">
        <f t="shared" si="80"/>
        <v>48330</v>
      </c>
      <c r="H119" s="1">
        <v>300</v>
      </c>
      <c r="I119" s="1">
        <v>272</v>
      </c>
      <c r="J119" s="1">
        <v>9</v>
      </c>
      <c r="K119" s="1">
        <v>0</v>
      </c>
      <c r="L119" s="1">
        <v>1</v>
      </c>
      <c r="M119" s="1">
        <v>18</v>
      </c>
      <c r="N119" s="13">
        <f t="shared" si="82"/>
        <v>0.90666666666666662</v>
      </c>
      <c r="O119" s="13">
        <f t="shared" si="83"/>
        <v>0.03</v>
      </c>
      <c r="P119" s="13">
        <f t="shared" si="84"/>
        <v>0</v>
      </c>
      <c r="Q119" s="13">
        <f t="shared" si="85"/>
        <v>3.3333333333333335E-3</v>
      </c>
      <c r="R119" s="13">
        <f t="shared" si="86"/>
        <v>0.06</v>
      </c>
      <c r="S119" s="88">
        <f t="shared" si="72"/>
        <v>43819.199999999997</v>
      </c>
      <c r="T119" s="88">
        <f t="shared" si="73"/>
        <v>1449.8999999999999</v>
      </c>
      <c r="U119" s="10">
        <f t="shared" si="74"/>
        <v>0</v>
      </c>
      <c r="V119" s="10">
        <f t="shared" si="75"/>
        <v>161.10000000000002</v>
      </c>
      <c r="W119" s="10">
        <f t="shared" si="76"/>
        <v>2899.7999999999997</v>
      </c>
      <c r="X119" s="83">
        <v>48330</v>
      </c>
      <c r="Y119" s="15" t="s">
        <v>17</v>
      </c>
      <c r="Z119" s="50">
        <f t="shared" si="59"/>
        <v>4.38192</v>
      </c>
      <c r="AA119" s="50">
        <f t="shared" si="60"/>
        <v>0.14498999999999998</v>
      </c>
      <c r="AB119" s="50">
        <f t="shared" si="61"/>
        <v>0</v>
      </c>
      <c r="AC119" s="50">
        <f t="shared" si="62"/>
        <v>1.6110000000000003E-2</v>
      </c>
      <c r="AD119" s="50">
        <f t="shared" si="63"/>
        <v>0.28997999999999996</v>
      </c>
      <c r="AE119" s="50">
        <f t="shared" si="64"/>
        <v>4.8330000000000002</v>
      </c>
      <c r="AF119" s="15" t="s">
        <v>17</v>
      </c>
    </row>
    <row r="120" spans="1:32" x14ac:dyDescent="0.25">
      <c r="B120" s="1">
        <v>269</v>
      </c>
      <c r="C120" s="61">
        <v>9.5340000000000007</v>
      </c>
      <c r="D120" s="61">
        <v>7.7</v>
      </c>
      <c r="E120" s="5">
        <v>2700</v>
      </c>
      <c r="F120" s="5">
        <v>2864</v>
      </c>
      <c r="G120" s="5">
        <f t="shared" si="80"/>
        <v>55640</v>
      </c>
      <c r="H120" s="1">
        <v>325</v>
      </c>
      <c r="I120" s="1">
        <v>296</v>
      </c>
      <c r="J120" s="1">
        <v>5</v>
      </c>
      <c r="K120" s="1">
        <v>0</v>
      </c>
      <c r="L120" s="1">
        <v>1</v>
      </c>
      <c r="M120" s="1">
        <v>23</v>
      </c>
      <c r="N120" s="13">
        <f t="shared" si="82"/>
        <v>0.91076923076923078</v>
      </c>
      <c r="O120" s="13">
        <f t="shared" si="83"/>
        <v>1.5384615384615385E-2</v>
      </c>
      <c r="P120" s="13">
        <f t="shared" si="84"/>
        <v>0</v>
      </c>
      <c r="Q120" s="13">
        <f t="shared" si="85"/>
        <v>3.0769230769230769E-3</v>
      </c>
      <c r="R120" s="13">
        <f t="shared" si="86"/>
        <v>7.0769230769230765E-2</v>
      </c>
      <c r="S120" s="88">
        <f t="shared" si="72"/>
        <v>50675.199999999997</v>
      </c>
      <c r="T120" s="88">
        <f t="shared" si="73"/>
        <v>856</v>
      </c>
      <c r="U120" s="10">
        <f t="shared" si="74"/>
        <v>0</v>
      </c>
      <c r="V120" s="10">
        <f t="shared" si="75"/>
        <v>171.2</v>
      </c>
      <c r="W120" s="10">
        <f t="shared" si="76"/>
        <v>3937.6</v>
      </c>
      <c r="X120" s="83">
        <v>55640</v>
      </c>
      <c r="Y120" s="15" t="s">
        <v>17</v>
      </c>
      <c r="Z120" s="50">
        <f t="shared" si="59"/>
        <v>5.06752</v>
      </c>
      <c r="AA120" s="50">
        <f t="shared" si="60"/>
        <v>8.5599999999999996E-2</v>
      </c>
      <c r="AB120" s="50">
        <f t="shared" si="61"/>
        <v>0</v>
      </c>
      <c r="AC120" s="50">
        <f t="shared" si="62"/>
        <v>1.712E-2</v>
      </c>
      <c r="AD120" s="50">
        <f t="shared" si="63"/>
        <v>0.39376</v>
      </c>
      <c r="AE120" s="50">
        <f t="shared" si="64"/>
        <v>5.5640000000000001</v>
      </c>
      <c r="AF120" s="15" t="s">
        <v>17</v>
      </c>
    </row>
    <row r="121" spans="1:32" s="3" customFormat="1" ht="15.75" thickBot="1" x14ac:dyDescent="0.3">
      <c r="B121" s="3">
        <v>270</v>
      </c>
      <c r="C121" s="63">
        <v>9.8280000000000012</v>
      </c>
      <c r="D121" s="63">
        <v>6.5</v>
      </c>
      <c r="E121" s="64">
        <v>3119</v>
      </c>
      <c r="F121" s="64">
        <v>3204</v>
      </c>
      <c r="G121" s="5">
        <f t="shared" si="80"/>
        <v>63230</v>
      </c>
      <c r="H121" s="3">
        <v>307</v>
      </c>
      <c r="I121" s="3">
        <v>247</v>
      </c>
      <c r="J121" s="3">
        <v>38</v>
      </c>
      <c r="K121" s="3">
        <v>0</v>
      </c>
      <c r="L121" s="3">
        <v>2</v>
      </c>
      <c r="M121" s="3">
        <v>20</v>
      </c>
      <c r="N121" s="14">
        <f t="shared" si="82"/>
        <v>0.80456026058631924</v>
      </c>
      <c r="O121" s="14">
        <f t="shared" si="83"/>
        <v>0.12377850162866449</v>
      </c>
      <c r="P121" s="14">
        <f t="shared" si="84"/>
        <v>0</v>
      </c>
      <c r="Q121" s="14">
        <f t="shared" si="85"/>
        <v>6.5146579804560263E-3</v>
      </c>
      <c r="R121" s="14">
        <f t="shared" si="86"/>
        <v>6.5146579804560262E-2</v>
      </c>
      <c r="S121" s="89">
        <f t="shared" si="72"/>
        <v>50872.345276872962</v>
      </c>
      <c r="T121" s="89">
        <f t="shared" si="73"/>
        <v>7826.5146579804559</v>
      </c>
      <c r="U121" s="11">
        <f t="shared" si="74"/>
        <v>0</v>
      </c>
      <c r="V121" s="11">
        <f t="shared" si="75"/>
        <v>411.92182410423453</v>
      </c>
      <c r="W121" s="11">
        <f t="shared" si="76"/>
        <v>4119.2182410423457</v>
      </c>
      <c r="X121" s="84">
        <v>63230</v>
      </c>
      <c r="Y121" s="15" t="s">
        <v>17</v>
      </c>
      <c r="Z121" s="51">
        <f t="shared" si="59"/>
        <v>5.0872345276872961</v>
      </c>
      <c r="AA121" s="51">
        <f t="shared" si="60"/>
        <v>0.78265146579804556</v>
      </c>
      <c r="AB121" s="51">
        <f t="shared" si="61"/>
        <v>0</v>
      </c>
      <c r="AC121" s="51">
        <f t="shared" si="62"/>
        <v>4.1192182410423453E-2</v>
      </c>
      <c r="AD121" s="51">
        <f t="shared" si="63"/>
        <v>0.41192182410423456</v>
      </c>
      <c r="AE121" s="51">
        <f t="shared" si="64"/>
        <v>6.3230000000000004</v>
      </c>
      <c r="AF121" s="15" t="s">
        <v>17</v>
      </c>
    </row>
    <row r="122" spans="1:32" s="15" customFormat="1" x14ac:dyDescent="0.25">
      <c r="A122" s="15" t="s">
        <v>18</v>
      </c>
      <c r="B122" s="16">
        <v>271</v>
      </c>
      <c r="C122" s="57">
        <f t="shared" ref="C122" si="87">SUM(B122*0.035)*0.6</f>
        <v>5.6910000000000007</v>
      </c>
      <c r="D122" s="57">
        <v>6.6</v>
      </c>
      <c r="E122" s="58">
        <v>1385</v>
      </c>
      <c r="F122" s="58">
        <v>1420</v>
      </c>
      <c r="G122" s="5">
        <f t="shared" si="80"/>
        <v>28050</v>
      </c>
      <c r="H122" s="6">
        <f t="shared" ref="H122:H130" si="88">SUM(I122:L122)</f>
        <v>300</v>
      </c>
      <c r="I122" s="26">
        <v>275</v>
      </c>
      <c r="J122" s="27">
        <v>24</v>
      </c>
      <c r="K122" s="27">
        <v>1</v>
      </c>
      <c r="L122" s="28">
        <v>0</v>
      </c>
      <c r="N122" s="13">
        <f t="shared" si="82"/>
        <v>0.91666666666666663</v>
      </c>
      <c r="O122" s="13">
        <f t="shared" si="83"/>
        <v>0.08</v>
      </c>
      <c r="P122" s="13">
        <f t="shared" si="84"/>
        <v>3.3333333333333335E-3</v>
      </c>
      <c r="Q122" s="13">
        <f t="shared" si="85"/>
        <v>0</v>
      </c>
      <c r="R122" s="13">
        <f t="shared" si="86"/>
        <v>0</v>
      </c>
      <c r="S122" s="88">
        <f t="shared" si="72"/>
        <v>25712.5</v>
      </c>
      <c r="T122" s="88">
        <f t="shared" si="73"/>
        <v>2244</v>
      </c>
      <c r="U122" s="10">
        <f t="shared" si="74"/>
        <v>93.5</v>
      </c>
      <c r="V122" s="10">
        <f t="shared" si="75"/>
        <v>0</v>
      </c>
      <c r="W122" s="10">
        <f t="shared" si="76"/>
        <v>0</v>
      </c>
      <c r="X122" s="81">
        <v>28050</v>
      </c>
      <c r="Y122" s="15" t="s">
        <v>18</v>
      </c>
      <c r="Z122" s="52">
        <f t="shared" si="59"/>
        <v>2.57125</v>
      </c>
      <c r="AA122" s="52">
        <f t="shared" si="60"/>
        <v>0.22439999999999999</v>
      </c>
      <c r="AB122" s="52">
        <f t="shared" si="61"/>
        <v>9.3500000000000007E-3</v>
      </c>
      <c r="AC122" s="52">
        <f t="shared" si="62"/>
        <v>0</v>
      </c>
      <c r="AD122" s="52">
        <f t="shared" si="63"/>
        <v>0</v>
      </c>
      <c r="AE122" s="52">
        <f t="shared" si="64"/>
        <v>2.8050000000000002</v>
      </c>
      <c r="AF122" s="15" t="s">
        <v>18</v>
      </c>
    </row>
    <row r="123" spans="1:32" s="15" customFormat="1" x14ac:dyDescent="0.25">
      <c r="B123" s="16">
        <v>272</v>
      </c>
      <c r="C123" s="57">
        <v>10.164</v>
      </c>
      <c r="D123" s="57">
        <v>5.2</v>
      </c>
      <c r="E123" s="58">
        <v>3575</v>
      </c>
      <c r="F123" s="58">
        <v>3493</v>
      </c>
      <c r="G123" s="5">
        <f t="shared" si="80"/>
        <v>70680</v>
      </c>
      <c r="H123" s="6">
        <f t="shared" si="88"/>
        <v>300</v>
      </c>
      <c r="I123" s="29">
        <v>294</v>
      </c>
      <c r="J123" s="30">
        <v>6</v>
      </c>
      <c r="K123" s="30">
        <v>0</v>
      </c>
      <c r="L123" s="31">
        <v>0</v>
      </c>
      <c r="N123" s="13">
        <f t="shared" si="82"/>
        <v>0.98</v>
      </c>
      <c r="O123" s="13">
        <f t="shared" si="83"/>
        <v>0.02</v>
      </c>
      <c r="P123" s="13">
        <f t="shared" si="84"/>
        <v>0</v>
      </c>
      <c r="Q123" s="13">
        <f t="shared" si="85"/>
        <v>0</v>
      </c>
      <c r="R123" s="13">
        <f t="shared" si="86"/>
        <v>0</v>
      </c>
      <c r="S123" s="88">
        <f t="shared" si="72"/>
        <v>69266.399999999994</v>
      </c>
      <c r="T123" s="88">
        <f t="shared" si="73"/>
        <v>1413.6000000000001</v>
      </c>
      <c r="U123" s="10">
        <f t="shared" si="74"/>
        <v>0</v>
      </c>
      <c r="V123" s="10">
        <f t="shared" si="75"/>
        <v>0</v>
      </c>
      <c r="W123" s="10">
        <f t="shared" si="76"/>
        <v>0</v>
      </c>
      <c r="X123" s="81">
        <v>70680</v>
      </c>
      <c r="Y123" s="15" t="s">
        <v>18</v>
      </c>
      <c r="Z123" s="52">
        <f t="shared" si="59"/>
        <v>6.926639999999999</v>
      </c>
      <c r="AA123" s="52">
        <f t="shared" si="60"/>
        <v>0.14136000000000001</v>
      </c>
      <c r="AB123" s="52">
        <f t="shared" si="61"/>
        <v>0</v>
      </c>
      <c r="AC123" s="52">
        <f t="shared" si="62"/>
        <v>0</v>
      </c>
      <c r="AD123" s="52">
        <f t="shared" si="63"/>
        <v>0</v>
      </c>
      <c r="AE123" s="52">
        <f t="shared" si="64"/>
        <v>7.0679999999999996</v>
      </c>
      <c r="AF123" s="15" t="s">
        <v>18</v>
      </c>
    </row>
    <row r="124" spans="1:32" s="15" customFormat="1" x14ac:dyDescent="0.25">
      <c r="B124" s="16">
        <v>273</v>
      </c>
      <c r="C124" s="57">
        <v>9.8910000000000018</v>
      </c>
      <c r="D124" s="57">
        <v>6.8</v>
      </c>
      <c r="E124" s="58">
        <v>2185</v>
      </c>
      <c r="F124" s="58">
        <v>2222</v>
      </c>
      <c r="G124" s="5">
        <f t="shared" si="80"/>
        <v>44070</v>
      </c>
      <c r="H124" s="6">
        <f t="shared" si="88"/>
        <v>300</v>
      </c>
      <c r="I124" s="29">
        <v>280</v>
      </c>
      <c r="J124" s="30">
        <v>19</v>
      </c>
      <c r="K124" s="30">
        <v>1</v>
      </c>
      <c r="L124" s="31">
        <v>0</v>
      </c>
      <c r="N124" s="13">
        <f t="shared" si="82"/>
        <v>0.93333333333333335</v>
      </c>
      <c r="O124" s="13">
        <f t="shared" si="83"/>
        <v>6.3333333333333339E-2</v>
      </c>
      <c r="P124" s="13">
        <f t="shared" si="84"/>
        <v>3.3333333333333335E-3</v>
      </c>
      <c r="Q124" s="13">
        <f t="shared" si="85"/>
        <v>0</v>
      </c>
      <c r="R124" s="13">
        <f t="shared" si="86"/>
        <v>0</v>
      </c>
      <c r="S124" s="88">
        <f t="shared" si="72"/>
        <v>41132</v>
      </c>
      <c r="T124" s="88">
        <f t="shared" si="73"/>
        <v>2791.1000000000004</v>
      </c>
      <c r="U124" s="10">
        <f t="shared" si="74"/>
        <v>146.9</v>
      </c>
      <c r="V124" s="10">
        <f t="shared" si="75"/>
        <v>0</v>
      </c>
      <c r="W124" s="10">
        <f t="shared" si="76"/>
        <v>0</v>
      </c>
      <c r="X124" s="81">
        <v>44070</v>
      </c>
      <c r="Y124" s="15" t="s">
        <v>18</v>
      </c>
      <c r="Z124" s="52">
        <f t="shared" si="59"/>
        <v>4.1132</v>
      </c>
      <c r="AA124" s="52">
        <f t="shared" si="60"/>
        <v>0.27911000000000002</v>
      </c>
      <c r="AB124" s="52">
        <f t="shared" si="61"/>
        <v>1.469E-2</v>
      </c>
      <c r="AC124" s="52">
        <f t="shared" si="62"/>
        <v>0</v>
      </c>
      <c r="AD124" s="52">
        <f t="shared" si="63"/>
        <v>0</v>
      </c>
      <c r="AE124" s="52">
        <f t="shared" si="64"/>
        <v>4.407</v>
      </c>
      <c r="AF124" s="15" t="s">
        <v>18</v>
      </c>
    </row>
    <row r="125" spans="1:32" s="15" customFormat="1" x14ac:dyDescent="0.25">
      <c r="B125" s="16">
        <v>274</v>
      </c>
      <c r="C125" s="57">
        <f t="shared" ref="C125" si="89">SUM(B125*0.035)*0.6</f>
        <v>5.7540000000000004</v>
      </c>
      <c r="D125" s="57">
        <v>6.4</v>
      </c>
      <c r="E125" s="58">
        <v>2817</v>
      </c>
      <c r="F125" s="58">
        <v>2826</v>
      </c>
      <c r="G125" s="5">
        <f t="shared" si="80"/>
        <v>56430</v>
      </c>
      <c r="H125" s="6">
        <f t="shared" si="88"/>
        <v>300</v>
      </c>
      <c r="I125" s="29">
        <v>290</v>
      </c>
      <c r="J125" s="30">
        <v>9</v>
      </c>
      <c r="K125" s="30">
        <v>1</v>
      </c>
      <c r="L125" s="31">
        <v>0</v>
      </c>
      <c r="N125" s="13">
        <f t="shared" si="82"/>
        <v>0.96666666666666667</v>
      </c>
      <c r="O125" s="13">
        <f t="shared" si="83"/>
        <v>0.03</v>
      </c>
      <c r="P125" s="13">
        <f t="shared" si="84"/>
        <v>3.3333333333333335E-3</v>
      </c>
      <c r="Q125" s="13">
        <f t="shared" si="85"/>
        <v>0</v>
      </c>
      <c r="R125" s="13">
        <f t="shared" si="86"/>
        <v>0</v>
      </c>
      <c r="S125" s="88">
        <f t="shared" si="72"/>
        <v>54549</v>
      </c>
      <c r="T125" s="88">
        <f t="shared" si="73"/>
        <v>1692.8999999999999</v>
      </c>
      <c r="U125" s="10">
        <f t="shared" si="74"/>
        <v>188.10000000000002</v>
      </c>
      <c r="V125" s="10">
        <f t="shared" si="75"/>
        <v>0</v>
      </c>
      <c r="W125" s="10">
        <f t="shared" si="76"/>
        <v>0</v>
      </c>
      <c r="X125" s="81">
        <v>56430</v>
      </c>
      <c r="Y125" s="15" t="s">
        <v>18</v>
      </c>
      <c r="Z125" s="52">
        <f t="shared" si="59"/>
        <v>5.4549000000000003</v>
      </c>
      <c r="AA125" s="52">
        <f t="shared" si="60"/>
        <v>0.16929</v>
      </c>
      <c r="AB125" s="52">
        <f t="shared" si="61"/>
        <v>1.8810000000000004E-2</v>
      </c>
      <c r="AC125" s="52">
        <f t="shared" si="62"/>
        <v>0</v>
      </c>
      <c r="AD125" s="52">
        <f t="shared" si="63"/>
        <v>0</v>
      </c>
      <c r="AE125" s="52">
        <f t="shared" si="64"/>
        <v>5.6429999999999998</v>
      </c>
      <c r="AF125" s="15" t="s">
        <v>18</v>
      </c>
    </row>
    <row r="126" spans="1:32" s="15" customFormat="1" x14ac:dyDescent="0.25">
      <c r="B126" s="18">
        <v>275</v>
      </c>
      <c r="C126" s="65"/>
      <c r="D126" s="65"/>
      <c r="E126" s="18"/>
      <c r="F126" s="7"/>
      <c r="G126" s="5"/>
      <c r="H126" s="6">
        <f t="shared" si="88"/>
        <v>0</v>
      </c>
      <c r="I126" s="21"/>
      <c r="J126" s="22"/>
      <c r="K126" s="22"/>
      <c r="L126" s="43">
        <v>0</v>
      </c>
      <c r="N126" s="24" t="s">
        <v>34</v>
      </c>
      <c r="O126" s="13"/>
      <c r="P126" s="13"/>
      <c r="Q126" s="13"/>
      <c r="R126" s="13"/>
      <c r="S126" s="88"/>
      <c r="T126" s="88"/>
      <c r="U126" s="10"/>
      <c r="V126" s="10"/>
      <c r="W126" s="10"/>
      <c r="X126" s="81"/>
      <c r="Y126" s="15" t="s">
        <v>18</v>
      </c>
      <c r="Z126" s="52"/>
      <c r="AA126" s="52"/>
      <c r="AB126" s="52"/>
      <c r="AC126" s="52"/>
      <c r="AD126" s="52"/>
      <c r="AE126" s="52"/>
      <c r="AF126" s="15" t="s">
        <v>18</v>
      </c>
    </row>
    <row r="127" spans="1:32" s="15" customFormat="1" x14ac:dyDescent="0.25">
      <c r="B127" s="16">
        <v>276</v>
      </c>
      <c r="C127" s="57">
        <f t="shared" ref="C127:C129" si="90">SUM(B127*0.035)*0.6</f>
        <v>5.7960000000000003</v>
      </c>
      <c r="D127" s="57">
        <v>7</v>
      </c>
      <c r="E127" s="58">
        <v>1875</v>
      </c>
      <c r="F127" s="58">
        <v>1767</v>
      </c>
      <c r="G127" s="5">
        <f>AVERAGE(E127:F127)*20</f>
        <v>36420</v>
      </c>
      <c r="H127" s="6">
        <f t="shared" si="88"/>
        <v>300</v>
      </c>
      <c r="I127" s="40">
        <v>275</v>
      </c>
      <c r="J127" s="41">
        <v>25</v>
      </c>
      <c r="K127" s="41">
        <v>0</v>
      </c>
      <c r="L127" s="31">
        <v>0</v>
      </c>
      <c r="N127" s="13">
        <f t="shared" si="82"/>
        <v>0.91666666666666663</v>
      </c>
      <c r="O127" s="13">
        <f t="shared" si="83"/>
        <v>8.3333333333333329E-2</v>
      </c>
      <c r="P127" s="13">
        <f t="shared" si="84"/>
        <v>0</v>
      </c>
      <c r="Q127" s="13">
        <f t="shared" si="85"/>
        <v>0</v>
      </c>
      <c r="R127" s="13">
        <f t="shared" si="86"/>
        <v>0</v>
      </c>
      <c r="S127" s="88">
        <f t="shared" si="72"/>
        <v>33385</v>
      </c>
      <c r="T127" s="88">
        <f t="shared" si="73"/>
        <v>3035</v>
      </c>
      <c r="U127" s="10">
        <f t="shared" si="74"/>
        <v>0</v>
      </c>
      <c r="V127" s="10">
        <f t="shared" si="75"/>
        <v>0</v>
      </c>
      <c r="W127" s="10">
        <f t="shared" si="76"/>
        <v>0</v>
      </c>
      <c r="X127" s="81">
        <v>36420</v>
      </c>
      <c r="Y127" s="15" t="s">
        <v>18</v>
      </c>
      <c r="Z127" s="52">
        <f t="shared" si="59"/>
        <v>3.3384999999999998</v>
      </c>
      <c r="AA127" s="52">
        <f t="shared" si="60"/>
        <v>0.30349999999999999</v>
      </c>
      <c r="AB127" s="52">
        <f t="shared" si="61"/>
        <v>0</v>
      </c>
      <c r="AC127" s="52">
        <f t="shared" si="62"/>
        <v>0</v>
      </c>
      <c r="AD127" s="52">
        <f t="shared" si="63"/>
        <v>0</v>
      </c>
      <c r="AE127" s="52">
        <f t="shared" si="64"/>
        <v>3.6419999999999999</v>
      </c>
      <c r="AF127" s="15" t="s">
        <v>18</v>
      </c>
    </row>
    <row r="128" spans="1:32" s="15" customFormat="1" x14ac:dyDescent="0.25">
      <c r="B128" s="16">
        <v>277</v>
      </c>
      <c r="C128" s="57">
        <f t="shared" si="90"/>
        <v>5.8170000000000002</v>
      </c>
      <c r="D128" s="57">
        <v>7.7</v>
      </c>
      <c r="E128" s="58">
        <v>1657</v>
      </c>
      <c r="F128" s="58">
        <v>1664</v>
      </c>
      <c r="G128" s="5">
        <f>AVERAGE(E128:F128)*20</f>
        <v>33210</v>
      </c>
      <c r="H128" s="6">
        <f t="shared" si="88"/>
        <v>300</v>
      </c>
      <c r="I128" s="40">
        <v>289</v>
      </c>
      <c r="J128" s="41">
        <v>9</v>
      </c>
      <c r="K128" s="41">
        <v>2</v>
      </c>
      <c r="L128" s="31">
        <v>0</v>
      </c>
      <c r="N128" s="13">
        <f t="shared" si="82"/>
        <v>0.96333333333333337</v>
      </c>
      <c r="O128" s="13">
        <f t="shared" si="83"/>
        <v>0.03</v>
      </c>
      <c r="P128" s="13">
        <f t="shared" si="84"/>
        <v>6.6666666666666671E-3</v>
      </c>
      <c r="Q128" s="13">
        <f t="shared" si="85"/>
        <v>0</v>
      </c>
      <c r="R128" s="13">
        <f t="shared" si="86"/>
        <v>0</v>
      </c>
      <c r="S128" s="88">
        <f t="shared" si="72"/>
        <v>31992.300000000003</v>
      </c>
      <c r="T128" s="88">
        <f t="shared" si="73"/>
        <v>996.3</v>
      </c>
      <c r="U128" s="10">
        <f t="shared" si="74"/>
        <v>221.4</v>
      </c>
      <c r="V128" s="10">
        <f t="shared" si="75"/>
        <v>0</v>
      </c>
      <c r="W128" s="10">
        <f t="shared" si="76"/>
        <v>0</v>
      </c>
      <c r="X128" s="81">
        <v>33210</v>
      </c>
      <c r="Y128" s="15" t="s">
        <v>18</v>
      </c>
      <c r="Z128" s="52">
        <f t="shared" si="59"/>
        <v>3.1992300000000005</v>
      </c>
      <c r="AA128" s="52">
        <f t="shared" si="60"/>
        <v>9.9629999999999996E-2</v>
      </c>
      <c r="AB128" s="52">
        <f t="shared" si="61"/>
        <v>2.214E-2</v>
      </c>
      <c r="AC128" s="52">
        <f t="shared" si="62"/>
        <v>0</v>
      </c>
      <c r="AD128" s="52">
        <f t="shared" si="63"/>
        <v>0</v>
      </c>
      <c r="AE128" s="52">
        <f t="shared" si="64"/>
        <v>3.3210000000000002</v>
      </c>
      <c r="AF128" s="15" t="s">
        <v>18</v>
      </c>
    </row>
    <row r="129" spans="2:32" s="15" customFormat="1" x14ac:dyDescent="0.25">
      <c r="B129" s="16">
        <v>278</v>
      </c>
      <c r="C129" s="57">
        <f t="shared" si="90"/>
        <v>5.8380000000000001</v>
      </c>
      <c r="D129" s="57">
        <v>6.4</v>
      </c>
      <c r="E129" s="58">
        <v>1999</v>
      </c>
      <c r="F129" s="58">
        <v>1928</v>
      </c>
      <c r="G129" s="5">
        <f>AVERAGE(E129:F129)*20</f>
        <v>39270</v>
      </c>
      <c r="H129" s="6">
        <f t="shared" si="88"/>
        <v>300</v>
      </c>
      <c r="I129" s="29">
        <v>293</v>
      </c>
      <c r="J129" s="15">
        <v>7</v>
      </c>
      <c r="K129" s="15">
        <v>0</v>
      </c>
      <c r="L129" s="31">
        <v>0</v>
      </c>
      <c r="N129" s="13">
        <f t="shared" si="82"/>
        <v>0.97666666666666668</v>
      </c>
      <c r="O129" s="13">
        <f t="shared" si="83"/>
        <v>2.3333333333333334E-2</v>
      </c>
      <c r="P129" s="13">
        <f t="shared" si="84"/>
        <v>0</v>
      </c>
      <c r="Q129" s="13">
        <f t="shared" si="85"/>
        <v>0</v>
      </c>
      <c r="R129" s="13">
        <f t="shared" si="86"/>
        <v>0</v>
      </c>
      <c r="S129" s="88">
        <f t="shared" si="72"/>
        <v>38353.699999999997</v>
      </c>
      <c r="T129" s="88">
        <f t="shared" si="73"/>
        <v>916.30000000000007</v>
      </c>
      <c r="U129" s="10">
        <f t="shared" si="74"/>
        <v>0</v>
      </c>
      <c r="V129" s="10">
        <f t="shared" si="75"/>
        <v>0</v>
      </c>
      <c r="W129" s="10">
        <f t="shared" si="76"/>
        <v>0</v>
      </c>
      <c r="X129" s="81">
        <v>39270</v>
      </c>
      <c r="Y129" s="15" t="s">
        <v>18</v>
      </c>
      <c r="Z129" s="52">
        <f t="shared" si="59"/>
        <v>3.8353699999999997</v>
      </c>
      <c r="AA129" s="52">
        <f t="shared" si="60"/>
        <v>9.1630000000000003E-2</v>
      </c>
      <c r="AB129" s="52">
        <f t="shared" si="61"/>
        <v>0</v>
      </c>
      <c r="AC129" s="52">
        <f t="shared" si="62"/>
        <v>0</v>
      </c>
      <c r="AD129" s="52">
        <f t="shared" si="63"/>
        <v>0</v>
      </c>
      <c r="AE129" s="52">
        <f t="shared" si="64"/>
        <v>3.927</v>
      </c>
      <c r="AF129" s="15" t="s">
        <v>18</v>
      </c>
    </row>
    <row r="130" spans="2:32" s="15" customFormat="1" ht="15.75" thickBot="1" x14ac:dyDescent="0.3">
      <c r="B130" s="17">
        <v>279</v>
      </c>
      <c r="C130" s="60"/>
      <c r="D130" s="60"/>
      <c r="E130" s="19"/>
      <c r="F130" s="19"/>
      <c r="G130" s="5"/>
      <c r="H130" s="6">
        <f t="shared" si="88"/>
        <v>0</v>
      </c>
      <c r="I130" s="44"/>
      <c r="J130" s="45"/>
      <c r="K130" s="45"/>
      <c r="L130" s="46">
        <v>0</v>
      </c>
      <c r="N130" s="25" t="s">
        <v>33</v>
      </c>
      <c r="O130" s="13"/>
      <c r="P130" s="13"/>
      <c r="Q130" s="13"/>
      <c r="R130" s="13"/>
      <c r="S130" s="88"/>
      <c r="T130" s="88"/>
      <c r="U130" s="10"/>
      <c r="V130" s="10"/>
      <c r="W130" s="10"/>
      <c r="X130" s="85"/>
      <c r="Y130" s="15" t="s">
        <v>18</v>
      </c>
      <c r="Z130" s="52"/>
      <c r="AA130" s="52"/>
      <c r="AB130" s="52"/>
      <c r="AC130" s="52"/>
      <c r="AD130" s="52"/>
      <c r="AE130" s="52"/>
      <c r="AF130" s="15" t="s">
        <v>18</v>
      </c>
    </row>
    <row r="131" spans="2:32" x14ac:dyDescent="0.25">
      <c r="B131" s="1">
        <v>280</v>
      </c>
      <c r="C131" s="61">
        <v>10.206000000000001</v>
      </c>
      <c r="D131" s="61">
        <v>6.8</v>
      </c>
      <c r="E131" s="62">
        <v>2790</v>
      </c>
      <c r="F131" s="62">
        <v>2793</v>
      </c>
      <c r="G131" s="5">
        <f>AVERAGE(E131:F131)*20</f>
        <v>55830</v>
      </c>
      <c r="H131" s="1">
        <v>333</v>
      </c>
      <c r="I131" s="1">
        <v>284</v>
      </c>
      <c r="J131" s="1">
        <v>14</v>
      </c>
      <c r="K131" s="1">
        <v>0</v>
      </c>
      <c r="L131" s="1">
        <v>9</v>
      </c>
      <c r="M131" s="1">
        <v>26</v>
      </c>
      <c r="N131" s="13">
        <f t="shared" si="82"/>
        <v>0.85285285285285284</v>
      </c>
      <c r="O131" s="13">
        <f t="shared" si="83"/>
        <v>4.2042042042042045E-2</v>
      </c>
      <c r="P131" s="13">
        <f t="shared" si="84"/>
        <v>0</v>
      </c>
      <c r="Q131" s="13">
        <f t="shared" si="85"/>
        <v>2.7027027027027029E-2</v>
      </c>
      <c r="R131" s="13">
        <f t="shared" si="86"/>
        <v>7.8078078078078081E-2</v>
      </c>
      <c r="S131" s="88">
        <f t="shared" si="72"/>
        <v>47614.774774774771</v>
      </c>
      <c r="T131" s="88">
        <f t="shared" si="73"/>
        <v>2347.2072072072074</v>
      </c>
      <c r="U131" s="10">
        <f t="shared" si="74"/>
        <v>0</v>
      </c>
      <c r="V131" s="10">
        <f t="shared" si="75"/>
        <v>1508.918918918919</v>
      </c>
      <c r="W131" s="10">
        <f t="shared" si="76"/>
        <v>4359.0990990990995</v>
      </c>
      <c r="X131" s="83">
        <v>55830</v>
      </c>
      <c r="Y131" s="15" t="s">
        <v>18</v>
      </c>
      <c r="Z131" s="50">
        <f t="shared" ref="Z131:Z194" si="91">S131/10000</f>
        <v>4.7614774774774773</v>
      </c>
      <c r="AA131" s="50">
        <f t="shared" ref="AA131:AA194" si="92">T131/10000</f>
        <v>0.23472072072072073</v>
      </c>
      <c r="AB131" s="50">
        <f t="shared" ref="AB131:AB193" si="93">U131/10000</f>
        <v>0</v>
      </c>
      <c r="AC131" s="50">
        <f t="shared" ref="AC131:AC194" si="94">V131/10000</f>
        <v>0.15089189189189189</v>
      </c>
      <c r="AD131" s="50">
        <f t="shared" ref="AD131:AD194" si="95">W131/10000</f>
        <v>0.43590990990990997</v>
      </c>
      <c r="AE131" s="50">
        <f t="shared" si="64"/>
        <v>5.5830000000000002</v>
      </c>
      <c r="AF131" s="15" t="s">
        <v>18</v>
      </c>
    </row>
    <row r="132" spans="2:32" x14ac:dyDescent="0.25">
      <c r="B132" s="1">
        <v>281</v>
      </c>
      <c r="C132" s="61">
        <v>9.7440000000000015</v>
      </c>
      <c r="D132" s="61">
        <v>5</v>
      </c>
      <c r="E132" s="62">
        <v>7922</v>
      </c>
      <c r="F132" s="62">
        <v>8012</v>
      </c>
      <c r="G132" s="5">
        <f>AVERAGE(E132:F132)*20</f>
        <v>159340</v>
      </c>
      <c r="H132" s="1">
        <v>300</v>
      </c>
      <c r="I132" s="1">
        <v>262</v>
      </c>
      <c r="J132" s="1">
        <v>16</v>
      </c>
      <c r="K132" s="1">
        <v>1</v>
      </c>
      <c r="L132" s="1">
        <v>21</v>
      </c>
      <c r="M132" s="1">
        <v>0</v>
      </c>
      <c r="N132" s="13">
        <f t="shared" si="82"/>
        <v>0.87333333333333329</v>
      </c>
      <c r="O132" s="13">
        <f t="shared" si="83"/>
        <v>5.3333333333333337E-2</v>
      </c>
      <c r="P132" s="13">
        <f t="shared" si="84"/>
        <v>3.3333333333333335E-3</v>
      </c>
      <c r="Q132" s="13">
        <f t="shared" si="85"/>
        <v>7.0000000000000007E-2</v>
      </c>
      <c r="R132" s="13">
        <f t="shared" si="86"/>
        <v>0</v>
      </c>
      <c r="S132" s="88">
        <f t="shared" si="72"/>
        <v>139156.93333333332</v>
      </c>
      <c r="T132" s="88">
        <f t="shared" si="73"/>
        <v>8498.1333333333332</v>
      </c>
      <c r="U132" s="10">
        <f t="shared" si="74"/>
        <v>531.13333333333333</v>
      </c>
      <c r="V132" s="10">
        <f t="shared" si="75"/>
        <v>11153.800000000001</v>
      </c>
      <c r="W132" s="10">
        <f t="shared" si="76"/>
        <v>0</v>
      </c>
      <c r="X132" s="83">
        <v>159340</v>
      </c>
      <c r="Y132" s="15" t="s">
        <v>18</v>
      </c>
      <c r="Z132" s="50">
        <f t="shared" si="91"/>
        <v>13.915693333333332</v>
      </c>
      <c r="AA132" s="50">
        <f t="shared" si="92"/>
        <v>0.84981333333333331</v>
      </c>
      <c r="AB132" s="50">
        <f t="shared" si="93"/>
        <v>5.3113333333333332E-2</v>
      </c>
      <c r="AC132" s="50">
        <f t="shared" si="94"/>
        <v>1.11538</v>
      </c>
      <c r="AD132" s="50">
        <f t="shared" si="95"/>
        <v>0</v>
      </c>
      <c r="AE132" s="50">
        <f t="shared" ref="AE132:AE195" si="96">X132/10000</f>
        <v>15.933999999999999</v>
      </c>
      <c r="AF132" s="15" t="s">
        <v>18</v>
      </c>
    </row>
    <row r="133" spans="2:32" x14ac:dyDescent="0.25">
      <c r="B133" s="1">
        <v>282</v>
      </c>
      <c r="C133" s="61">
        <v>10.016999999999999</v>
      </c>
      <c r="D133" s="61">
        <v>7.2</v>
      </c>
      <c r="E133" s="62">
        <v>2834</v>
      </c>
      <c r="F133" s="62">
        <v>2786</v>
      </c>
      <c r="G133" s="5">
        <f>AVERAGE(E133:F133)*20</f>
        <v>56200</v>
      </c>
      <c r="H133" s="1">
        <v>300</v>
      </c>
      <c r="I133" s="1">
        <v>280</v>
      </c>
      <c r="J133" s="1">
        <v>17</v>
      </c>
      <c r="K133" s="1">
        <v>0</v>
      </c>
      <c r="L133" s="1">
        <v>3</v>
      </c>
      <c r="M133" s="1">
        <v>6</v>
      </c>
      <c r="N133" s="13">
        <f t="shared" si="82"/>
        <v>0.93333333333333335</v>
      </c>
      <c r="O133" s="13">
        <f t="shared" si="83"/>
        <v>5.6666666666666664E-2</v>
      </c>
      <c r="P133" s="13">
        <f t="shared" si="84"/>
        <v>0</v>
      </c>
      <c r="Q133" s="13">
        <f t="shared" si="85"/>
        <v>0.01</v>
      </c>
      <c r="R133" s="13">
        <f t="shared" si="86"/>
        <v>0.02</v>
      </c>
      <c r="S133" s="88">
        <f t="shared" si="72"/>
        <v>52453.333333333336</v>
      </c>
      <c r="T133" s="88">
        <f t="shared" si="73"/>
        <v>3184.6666666666665</v>
      </c>
      <c r="U133" s="10">
        <f t="shared" si="74"/>
        <v>0</v>
      </c>
      <c r="V133" s="10">
        <f t="shared" si="75"/>
        <v>562</v>
      </c>
      <c r="W133" s="10">
        <f t="shared" si="76"/>
        <v>1124</v>
      </c>
      <c r="X133" s="83">
        <v>56200</v>
      </c>
      <c r="Y133" s="15" t="s">
        <v>18</v>
      </c>
      <c r="Z133" s="50">
        <f t="shared" si="91"/>
        <v>5.2453333333333338</v>
      </c>
      <c r="AA133" s="50">
        <f t="shared" si="92"/>
        <v>0.31846666666666668</v>
      </c>
      <c r="AB133" s="50">
        <f t="shared" si="93"/>
        <v>0</v>
      </c>
      <c r="AC133" s="50">
        <f t="shared" si="94"/>
        <v>5.62E-2</v>
      </c>
      <c r="AD133" s="50">
        <f t="shared" si="95"/>
        <v>0.1124</v>
      </c>
      <c r="AE133" s="50">
        <f t="shared" si="96"/>
        <v>5.62</v>
      </c>
      <c r="AF133" s="15" t="s">
        <v>18</v>
      </c>
    </row>
    <row r="134" spans="2:32" x14ac:dyDescent="0.25">
      <c r="B134" s="1">
        <v>283</v>
      </c>
      <c r="C134" s="15"/>
      <c r="D134" s="66"/>
      <c r="E134" s="67"/>
      <c r="F134" s="67"/>
      <c r="G134" s="5"/>
      <c r="N134" s="24" t="s">
        <v>32</v>
      </c>
      <c r="O134" s="13"/>
      <c r="P134" s="13"/>
      <c r="Q134" s="13"/>
      <c r="R134" s="13"/>
      <c r="S134" s="88"/>
      <c r="T134" s="88"/>
      <c r="U134" s="10"/>
      <c r="V134" s="10"/>
      <c r="W134" s="10"/>
      <c r="X134" s="83"/>
      <c r="Y134" s="15" t="s">
        <v>18</v>
      </c>
      <c r="AF134" s="15" t="s">
        <v>18</v>
      </c>
    </row>
    <row r="135" spans="2:32" x14ac:dyDescent="0.25">
      <c r="B135" s="1">
        <v>284</v>
      </c>
      <c r="C135" s="61">
        <f t="shared" ref="C135" si="97">SUM(B135*0.035)*0.6</f>
        <v>5.9640000000000004</v>
      </c>
      <c r="D135" s="61">
        <v>7</v>
      </c>
      <c r="E135" s="62">
        <v>2511</v>
      </c>
      <c r="F135" s="5">
        <v>2563</v>
      </c>
      <c r="G135" s="5">
        <f t="shared" ref="G135:G152" si="98">AVERAGE(E135:F135)*20</f>
        <v>50740</v>
      </c>
      <c r="H135" s="1">
        <v>319</v>
      </c>
      <c r="I135" s="1">
        <v>276</v>
      </c>
      <c r="J135" s="1">
        <v>10</v>
      </c>
      <c r="K135" s="1">
        <v>0</v>
      </c>
      <c r="L135" s="1">
        <v>3</v>
      </c>
      <c r="M135" s="1">
        <v>30</v>
      </c>
      <c r="N135" s="13">
        <f t="shared" si="82"/>
        <v>0.86520376175548586</v>
      </c>
      <c r="O135" s="13">
        <f t="shared" si="83"/>
        <v>3.1347962382445138E-2</v>
      </c>
      <c r="P135" s="13">
        <f t="shared" si="84"/>
        <v>0</v>
      </c>
      <c r="Q135" s="13">
        <f t="shared" si="85"/>
        <v>9.4043887147335428E-3</v>
      </c>
      <c r="R135" s="13">
        <f t="shared" si="86"/>
        <v>9.4043887147335428E-2</v>
      </c>
      <c r="S135" s="88">
        <f t="shared" ref="S135:S155" si="99">X135*N135</f>
        <v>43900.43887147335</v>
      </c>
      <c r="T135" s="88">
        <f t="shared" ref="T135:T155" si="100">X135*O135</f>
        <v>1590.5956112852664</v>
      </c>
      <c r="U135" s="10">
        <f t="shared" ref="U135:U155" si="101">X135*P135</f>
        <v>0</v>
      </c>
      <c r="V135" s="10">
        <f t="shared" ref="V135:V155" si="102">X135*Q135</f>
        <v>477.17868338557997</v>
      </c>
      <c r="W135" s="10">
        <f t="shared" ref="W135:W155" si="103">X135*R135</f>
        <v>4771.7868338558001</v>
      </c>
      <c r="X135" s="83">
        <v>50740</v>
      </c>
      <c r="Y135" s="15" t="s">
        <v>18</v>
      </c>
      <c r="Z135" s="50">
        <f t="shared" si="91"/>
        <v>4.3900438871473346</v>
      </c>
      <c r="AA135" s="50">
        <f t="shared" si="92"/>
        <v>0.15905956112852665</v>
      </c>
      <c r="AB135" s="50">
        <f t="shared" si="93"/>
        <v>0</v>
      </c>
      <c r="AC135" s="50">
        <f t="shared" si="94"/>
        <v>4.7717868338557998E-2</v>
      </c>
      <c r="AD135" s="50">
        <f t="shared" si="95"/>
        <v>0.47717868338558</v>
      </c>
      <c r="AE135" s="50">
        <f t="shared" si="96"/>
        <v>5.0739999999999998</v>
      </c>
      <c r="AF135" s="15" t="s">
        <v>18</v>
      </c>
    </row>
    <row r="136" spans="2:32" x14ac:dyDescent="0.25">
      <c r="B136" s="1">
        <v>285</v>
      </c>
      <c r="C136" s="61">
        <v>9.093</v>
      </c>
      <c r="D136" s="61">
        <v>7</v>
      </c>
      <c r="E136" s="5">
        <v>2972</v>
      </c>
      <c r="F136" s="5">
        <v>3010</v>
      </c>
      <c r="G136" s="5">
        <f t="shared" si="98"/>
        <v>59820</v>
      </c>
      <c r="H136" s="1">
        <v>324</v>
      </c>
      <c r="I136" s="1">
        <v>280</v>
      </c>
      <c r="J136" s="1">
        <v>9</v>
      </c>
      <c r="K136" s="1">
        <v>0</v>
      </c>
      <c r="L136" s="1">
        <v>4</v>
      </c>
      <c r="M136" s="1">
        <v>31</v>
      </c>
      <c r="N136" s="13">
        <f t="shared" si="82"/>
        <v>0.86419753086419748</v>
      </c>
      <c r="O136" s="13">
        <f t="shared" si="83"/>
        <v>2.7777777777777776E-2</v>
      </c>
      <c r="P136" s="13">
        <f t="shared" si="84"/>
        <v>0</v>
      </c>
      <c r="Q136" s="13">
        <f t="shared" si="85"/>
        <v>1.2345679012345678E-2</v>
      </c>
      <c r="R136" s="13">
        <f t="shared" si="86"/>
        <v>9.5679012345679007E-2</v>
      </c>
      <c r="S136" s="88">
        <f t="shared" si="99"/>
        <v>51696.296296296292</v>
      </c>
      <c r="T136" s="88">
        <f t="shared" si="100"/>
        <v>1661.6666666666665</v>
      </c>
      <c r="U136" s="10">
        <f t="shared" si="101"/>
        <v>0</v>
      </c>
      <c r="V136" s="10">
        <f t="shared" si="102"/>
        <v>738.51851851851848</v>
      </c>
      <c r="W136" s="10">
        <f t="shared" si="103"/>
        <v>5723.5185185185182</v>
      </c>
      <c r="X136" s="83">
        <v>59820</v>
      </c>
      <c r="Y136" s="15" t="s">
        <v>18</v>
      </c>
      <c r="Z136" s="50">
        <f t="shared" si="91"/>
        <v>5.1696296296296289</v>
      </c>
      <c r="AA136" s="50">
        <f t="shared" si="92"/>
        <v>0.16616666666666666</v>
      </c>
      <c r="AB136" s="50">
        <f t="shared" si="93"/>
        <v>0</v>
      </c>
      <c r="AC136" s="50">
        <f t="shared" si="94"/>
        <v>7.3851851851851849E-2</v>
      </c>
      <c r="AD136" s="50">
        <f t="shared" si="95"/>
        <v>0.57235185185185178</v>
      </c>
      <c r="AE136" s="50">
        <f t="shared" si="96"/>
        <v>5.9820000000000002</v>
      </c>
      <c r="AF136" s="15" t="s">
        <v>18</v>
      </c>
    </row>
    <row r="137" spans="2:32" x14ac:dyDescent="0.25">
      <c r="B137" s="1">
        <v>286</v>
      </c>
      <c r="C137" s="61">
        <v>10.479000000000001</v>
      </c>
      <c r="D137" s="61">
        <v>7.2</v>
      </c>
      <c r="E137" s="5">
        <v>2670</v>
      </c>
      <c r="F137" s="5">
        <v>2673</v>
      </c>
      <c r="G137" s="5">
        <f t="shared" si="98"/>
        <v>53430</v>
      </c>
      <c r="H137" s="1">
        <v>339</v>
      </c>
      <c r="I137" s="1">
        <v>316</v>
      </c>
      <c r="J137" s="1">
        <v>15</v>
      </c>
      <c r="K137" s="1">
        <v>0</v>
      </c>
      <c r="L137" s="1">
        <v>6</v>
      </c>
      <c r="M137" s="1">
        <v>2</v>
      </c>
      <c r="N137" s="13">
        <f t="shared" si="82"/>
        <v>0.93215339233038352</v>
      </c>
      <c r="O137" s="13">
        <f t="shared" si="83"/>
        <v>4.4247787610619468E-2</v>
      </c>
      <c r="P137" s="13">
        <f t="shared" si="84"/>
        <v>0</v>
      </c>
      <c r="Q137" s="13">
        <f t="shared" si="85"/>
        <v>1.7699115044247787E-2</v>
      </c>
      <c r="R137" s="13">
        <f t="shared" si="86"/>
        <v>5.8997050147492625E-3</v>
      </c>
      <c r="S137" s="88">
        <f t="shared" si="99"/>
        <v>49804.955752212394</v>
      </c>
      <c r="T137" s="88">
        <f t="shared" si="100"/>
        <v>2364.1592920353983</v>
      </c>
      <c r="U137" s="10">
        <f t="shared" si="101"/>
        <v>0</v>
      </c>
      <c r="V137" s="10">
        <f t="shared" si="102"/>
        <v>945.66371681415933</v>
      </c>
      <c r="W137" s="10">
        <f t="shared" si="103"/>
        <v>315.22123893805309</v>
      </c>
      <c r="X137" s="83">
        <v>53430</v>
      </c>
      <c r="Y137" s="15" t="s">
        <v>18</v>
      </c>
      <c r="Z137" s="50">
        <f t="shared" si="91"/>
        <v>4.980495575221239</v>
      </c>
      <c r="AA137" s="50">
        <f t="shared" si="92"/>
        <v>0.23641592920353982</v>
      </c>
      <c r="AB137" s="50">
        <f t="shared" si="93"/>
        <v>0</v>
      </c>
      <c r="AC137" s="50">
        <f t="shared" si="94"/>
        <v>9.4566371681415934E-2</v>
      </c>
      <c r="AD137" s="50">
        <f t="shared" si="95"/>
        <v>3.1522123893805307E-2</v>
      </c>
      <c r="AE137" s="50">
        <f t="shared" si="96"/>
        <v>5.343</v>
      </c>
      <c r="AF137" s="15" t="s">
        <v>18</v>
      </c>
    </row>
    <row r="138" spans="2:32" x14ac:dyDescent="0.25">
      <c r="B138" s="1">
        <v>287</v>
      </c>
      <c r="C138" s="61">
        <v>10.248000000000001</v>
      </c>
      <c r="D138" s="61">
        <v>7.8</v>
      </c>
      <c r="E138" s="5">
        <v>2189</v>
      </c>
      <c r="F138" s="5">
        <v>2245</v>
      </c>
      <c r="G138" s="5">
        <f t="shared" si="98"/>
        <v>44340</v>
      </c>
      <c r="H138" s="1">
        <v>215</v>
      </c>
      <c r="I138" s="1">
        <v>179</v>
      </c>
      <c r="J138" s="1">
        <v>9</v>
      </c>
      <c r="K138" s="1">
        <v>1</v>
      </c>
      <c r="L138" s="1">
        <v>4</v>
      </c>
      <c r="M138" s="1">
        <v>22</v>
      </c>
      <c r="N138" s="13">
        <f t="shared" si="82"/>
        <v>0.83255813953488367</v>
      </c>
      <c r="O138" s="13">
        <f t="shared" si="83"/>
        <v>4.1860465116279069E-2</v>
      </c>
      <c r="P138" s="13">
        <f t="shared" si="84"/>
        <v>4.6511627906976744E-3</v>
      </c>
      <c r="Q138" s="13">
        <f t="shared" si="85"/>
        <v>1.8604651162790697E-2</v>
      </c>
      <c r="R138" s="13">
        <f t="shared" si="86"/>
        <v>0.10232558139534884</v>
      </c>
      <c r="S138" s="88">
        <f t="shared" si="99"/>
        <v>36915.627906976741</v>
      </c>
      <c r="T138" s="88">
        <f t="shared" si="100"/>
        <v>1856.0930232558139</v>
      </c>
      <c r="U138" s="10">
        <f t="shared" si="101"/>
        <v>206.23255813953489</v>
      </c>
      <c r="V138" s="10">
        <f t="shared" si="102"/>
        <v>824.93023255813955</v>
      </c>
      <c r="W138" s="10">
        <f t="shared" si="103"/>
        <v>4537.1162790697672</v>
      </c>
      <c r="X138" s="83">
        <v>44340</v>
      </c>
      <c r="Y138" s="15" t="s">
        <v>18</v>
      </c>
      <c r="Z138" s="50">
        <f t="shared" si="91"/>
        <v>3.6915627906976742</v>
      </c>
      <c r="AA138" s="50">
        <f t="shared" si="92"/>
        <v>0.1856093023255814</v>
      </c>
      <c r="AB138" s="50">
        <f t="shared" si="93"/>
        <v>2.0623255813953488E-2</v>
      </c>
      <c r="AC138" s="50">
        <f t="shared" si="94"/>
        <v>8.2493023255813952E-2</v>
      </c>
      <c r="AD138" s="50">
        <f t="shared" si="95"/>
        <v>0.45371162790697672</v>
      </c>
      <c r="AE138" s="50">
        <f t="shared" si="96"/>
        <v>4.4340000000000002</v>
      </c>
      <c r="AF138" s="15" t="s">
        <v>18</v>
      </c>
    </row>
    <row r="139" spans="2:32" x14ac:dyDescent="0.25">
      <c r="B139" s="1">
        <v>288</v>
      </c>
      <c r="C139" s="61">
        <v>9.7860000000000014</v>
      </c>
      <c r="D139" s="61">
        <v>6</v>
      </c>
      <c r="E139" s="5">
        <v>3030</v>
      </c>
      <c r="F139" s="5">
        <v>2865</v>
      </c>
      <c r="G139" s="5">
        <f t="shared" si="98"/>
        <v>58950</v>
      </c>
      <c r="H139" s="1">
        <v>303</v>
      </c>
      <c r="I139" s="1">
        <v>246</v>
      </c>
      <c r="J139" s="1">
        <v>36</v>
      </c>
      <c r="K139" s="1">
        <v>0</v>
      </c>
      <c r="L139" s="1">
        <v>7</v>
      </c>
      <c r="M139" s="1">
        <v>14</v>
      </c>
      <c r="N139" s="13">
        <f t="shared" si="82"/>
        <v>0.81188118811881194</v>
      </c>
      <c r="O139" s="13">
        <f t="shared" si="83"/>
        <v>0.11881188118811881</v>
      </c>
      <c r="P139" s="13">
        <f t="shared" si="84"/>
        <v>0</v>
      </c>
      <c r="Q139" s="13">
        <f t="shared" si="85"/>
        <v>2.3102310231023101E-2</v>
      </c>
      <c r="R139" s="13">
        <f t="shared" si="86"/>
        <v>4.6204620462046202E-2</v>
      </c>
      <c r="S139" s="88">
        <f t="shared" si="99"/>
        <v>47860.396039603962</v>
      </c>
      <c r="T139" s="88">
        <f t="shared" si="100"/>
        <v>7003.9603960396034</v>
      </c>
      <c r="U139" s="10">
        <f t="shared" si="101"/>
        <v>0</v>
      </c>
      <c r="V139" s="10">
        <f t="shared" si="102"/>
        <v>1361.8811881188119</v>
      </c>
      <c r="W139" s="10">
        <f t="shared" si="103"/>
        <v>2723.7623762376238</v>
      </c>
      <c r="X139" s="83">
        <v>58950</v>
      </c>
      <c r="Y139" s="15" t="s">
        <v>18</v>
      </c>
      <c r="Z139" s="50">
        <f t="shared" si="91"/>
        <v>4.7860396039603961</v>
      </c>
      <c r="AA139" s="50">
        <f t="shared" si="92"/>
        <v>0.70039603960396035</v>
      </c>
      <c r="AB139" s="50">
        <f t="shared" si="93"/>
        <v>0</v>
      </c>
      <c r="AC139" s="50">
        <f t="shared" si="94"/>
        <v>0.1361881188118812</v>
      </c>
      <c r="AD139" s="50">
        <f t="shared" si="95"/>
        <v>0.2723762376237624</v>
      </c>
      <c r="AE139" s="50">
        <f t="shared" si="96"/>
        <v>5.8949999999999996</v>
      </c>
      <c r="AF139" s="15" t="s">
        <v>18</v>
      </c>
    </row>
    <row r="140" spans="2:32" x14ac:dyDescent="0.25">
      <c r="B140" s="1">
        <v>289</v>
      </c>
      <c r="C140" s="61">
        <v>9.9330000000000016</v>
      </c>
      <c r="D140" s="61">
        <v>8</v>
      </c>
      <c r="E140" s="5">
        <v>3130</v>
      </c>
      <c r="F140" s="5">
        <v>3158</v>
      </c>
      <c r="G140" s="5">
        <f t="shared" si="98"/>
        <v>62880</v>
      </c>
      <c r="H140" s="1">
        <v>303</v>
      </c>
      <c r="I140" s="1">
        <v>231</v>
      </c>
      <c r="J140" s="1">
        <v>52</v>
      </c>
      <c r="K140" s="1">
        <v>1</v>
      </c>
      <c r="L140" s="1">
        <v>9</v>
      </c>
      <c r="M140" s="1">
        <v>10</v>
      </c>
      <c r="N140" s="13">
        <f t="shared" si="82"/>
        <v>0.76237623762376239</v>
      </c>
      <c r="O140" s="13">
        <f t="shared" si="83"/>
        <v>0.17161716171617161</v>
      </c>
      <c r="P140" s="13">
        <f t="shared" si="84"/>
        <v>3.3003300330033004E-3</v>
      </c>
      <c r="Q140" s="13">
        <f t="shared" si="85"/>
        <v>2.9702970297029702E-2</v>
      </c>
      <c r="R140" s="13">
        <f t="shared" si="86"/>
        <v>3.3003300330033E-2</v>
      </c>
      <c r="S140" s="88">
        <f t="shared" si="99"/>
        <v>47938.217821782178</v>
      </c>
      <c r="T140" s="88">
        <f t="shared" si="100"/>
        <v>10791.287128712871</v>
      </c>
      <c r="U140" s="10">
        <f t="shared" si="101"/>
        <v>207.52475247524754</v>
      </c>
      <c r="V140" s="10">
        <f t="shared" si="102"/>
        <v>1867.7227722772277</v>
      </c>
      <c r="W140" s="10">
        <f t="shared" si="103"/>
        <v>2075.2475247524749</v>
      </c>
      <c r="X140" s="83">
        <v>62880</v>
      </c>
      <c r="Y140" s="15" t="s">
        <v>18</v>
      </c>
      <c r="Z140" s="50">
        <f t="shared" si="91"/>
        <v>4.7938217821782176</v>
      </c>
      <c r="AA140" s="50">
        <f t="shared" si="92"/>
        <v>1.0791287128712872</v>
      </c>
      <c r="AB140" s="50">
        <f t="shared" si="93"/>
        <v>2.0752475247524754E-2</v>
      </c>
      <c r="AC140" s="50">
        <f t="shared" si="94"/>
        <v>0.18677227722772277</v>
      </c>
      <c r="AD140" s="50">
        <f t="shared" si="95"/>
        <v>0.20752475247524749</v>
      </c>
      <c r="AE140" s="50">
        <f t="shared" si="96"/>
        <v>6.2880000000000003</v>
      </c>
      <c r="AF140" s="15" t="s">
        <v>18</v>
      </c>
    </row>
    <row r="141" spans="2:32" x14ac:dyDescent="0.25">
      <c r="B141" s="1">
        <v>290</v>
      </c>
      <c r="C141" s="61">
        <v>10.143000000000001</v>
      </c>
      <c r="D141" s="61">
        <v>7.5</v>
      </c>
      <c r="E141" s="5">
        <v>3585</v>
      </c>
      <c r="F141" s="5">
        <v>3549</v>
      </c>
      <c r="G141" s="5">
        <f t="shared" si="98"/>
        <v>71340</v>
      </c>
      <c r="H141" s="1">
        <v>351</v>
      </c>
      <c r="I141" s="1">
        <v>188</v>
      </c>
      <c r="J141" s="1">
        <v>126</v>
      </c>
      <c r="K141" s="1">
        <v>0</v>
      </c>
      <c r="L141" s="1">
        <v>0</v>
      </c>
      <c r="M141" s="1">
        <v>37</v>
      </c>
      <c r="N141" s="13">
        <f t="shared" si="82"/>
        <v>0.53561253561253563</v>
      </c>
      <c r="O141" s="13">
        <f t="shared" si="83"/>
        <v>0.35897435897435898</v>
      </c>
      <c r="P141" s="13">
        <f t="shared" si="84"/>
        <v>0</v>
      </c>
      <c r="Q141" s="13">
        <f t="shared" si="85"/>
        <v>0</v>
      </c>
      <c r="R141" s="13">
        <f t="shared" si="86"/>
        <v>0.10541310541310542</v>
      </c>
      <c r="S141" s="88">
        <f t="shared" si="99"/>
        <v>38210.598290598289</v>
      </c>
      <c r="T141" s="88">
        <f t="shared" si="100"/>
        <v>25609.23076923077</v>
      </c>
      <c r="U141" s="10">
        <f t="shared" si="101"/>
        <v>0</v>
      </c>
      <c r="V141" s="10">
        <f t="shared" si="102"/>
        <v>0</v>
      </c>
      <c r="W141" s="10">
        <f t="shared" si="103"/>
        <v>7520.1709401709404</v>
      </c>
      <c r="X141" s="83">
        <v>71340</v>
      </c>
      <c r="Y141" s="15" t="s">
        <v>18</v>
      </c>
      <c r="Z141" s="50">
        <f t="shared" si="91"/>
        <v>3.8210598290598288</v>
      </c>
      <c r="AA141" s="50">
        <f t="shared" si="92"/>
        <v>2.5609230769230771</v>
      </c>
      <c r="AB141" s="50">
        <f t="shared" si="93"/>
        <v>0</v>
      </c>
      <c r="AC141" s="50">
        <f t="shared" si="94"/>
        <v>0</v>
      </c>
      <c r="AD141" s="50">
        <f t="shared" si="95"/>
        <v>0.75201709401709405</v>
      </c>
      <c r="AE141" s="50">
        <f t="shared" si="96"/>
        <v>7.1340000000000003</v>
      </c>
      <c r="AF141" s="15" t="s">
        <v>18</v>
      </c>
    </row>
    <row r="142" spans="2:32" x14ac:dyDescent="0.25">
      <c r="B142" s="1">
        <v>291</v>
      </c>
      <c r="C142" s="61">
        <v>9.9960000000000004</v>
      </c>
      <c r="D142" s="61">
        <v>8</v>
      </c>
      <c r="E142" s="5">
        <v>4386</v>
      </c>
      <c r="F142" s="5">
        <v>4294</v>
      </c>
      <c r="G142" s="5">
        <f t="shared" si="98"/>
        <v>86800</v>
      </c>
      <c r="H142" s="1">
        <v>323</v>
      </c>
      <c r="I142" s="1">
        <v>236</v>
      </c>
      <c r="J142" s="1">
        <v>50</v>
      </c>
      <c r="K142" s="1">
        <v>0</v>
      </c>
      <c r="L142" s="1">
        <v>6</v>
      </c>
      <c r="M142" s="1">
        <v>31</v>
      </c>
      <c r="N142" s="13">
        <f t="shared" si="82"/>
        <v>0.73065015479876161</v>
      </c>
      <c r="O142" s="13">
        <f t="shared" si="83"/>
        <v>0.15479876160990713</v>
      </c>
      <c r="P142" s="13">
        <f t="shared" si="84"/>
        <v>0</v>
      </c>
      <c r="Q142" s="13">
        <f t="shared" si="85"/>
        <v>1.8575851393188854E-2</v>
      </c>
      <c r="R142" s="13">
        <f t="shared" si="86"/>
        <v>9.5975232198142413E-2</v>
      </c>
      <c r="S142" s="88">
        <f t="shared" si="99"/>
        <v>63420.433436532505</v>
      </c>
      <c r="T142" s="88">
        <f t="shared" si="100"/>
        <v>13436.532507739939</v>
      </c>
      <c r="U142" s="10">
        <f t="shared" si="101"/>
        <v>0</v>
      </c>
      <c r="V142" s="10">
        <f t="shared" si="102"/>
        <v>1612.3839009287926</v>
      </c>
      <c r="W142" s="10">
        <f t="shared" si="103"/>
        <v>8330.6501547987609</v>
      </c>
      <c r="X142" s="83">
        <v>86800</v>
      </c>
      <c r="Y142" s="15" t="s">
        <v>18</v>
      </c>
      <c r="Z142" s="50">
        <f t="shared" si="91"/>
        <v>6.3420433436532502</v>
      </c>
      <c r="AA142" s="50">
        <f t="shared" si="92"/>
        <v>1.343653250773994</v>
      </c>
      <c r="AB142" s="50">
        <f t="shared" si="93"/>
        <v>0</v>
      </c>
      <c r="AC142" s="50">
        <f t="shared" si="94"/>
        <v>0.16123839009287927</v>
      </c>
      <c r="AD142" s="50">
        <f t="shared" si="95"/>
        <v>0.8330650154798761</v>
      </c>
      <c r="AE142" s="50">
        <f t="shared" si="96"/>
        <v>8.68</v>
      </c>
      <c r="AF142" s="15" t="s">
        <v>18</v>
      </c>
    </row>
    <row r="143" spans="2:32" x14ac:dyDescent="0.25">
      <c r="B143" s="1">
        <v>292</v>
      </c>
      <c r="C143" s="61">
        <v>10.290000000000001</v>
      </c>
      <c r="D143" s="61">
        <v>7.9</v>
      </c>
      <c r="E143" s="5">
        <v>1731</v>
      </c>
      <c r="F143" s="5">
        <v>1681</v>
      </c>
      <c r="G143" s="5">
        <f t="shared" si="98"/>
        <v>34120</v>
      </c>
      <c r="H143" s="1">
        <v>245</v>
      </c>
      <c r="I143" s="1">
        <v>194</v>
      </c>
      <c r="J143" s="1">
        <v>23</v>
      </c>
      <c r="K143" s="1">
        <v>0</v>
      </c>
      <c r="L143" s="1">
        <v>5</v>
      </c>
      <c r="M143" s="1">
        <v>23</v>
      </c>
      <c r="N143" s="13">
        <f t="shared" si="82"/>
        <v>0.7918367346938775</v>
      </c>
      <c r="O143" s="13">
        <f t="shared" si="83"/>
        <v>9.3877551020408165E-2</v>
      </c>
      <c r="P143" s="13">
        <f t="shared" si="84"/>
        <v>0</v>
      </c>
      <c r="Q143" s="13">
        <f t="shared" si="85"/>
        <v>2.0408163265306121E-2</v>
      </c>
      <c r="R143" s="13">
        <f t="shared" si="86"/>
        <v>9.3877551020408165E-2</v>
      </c>
      <c r="S143" s="88">
        <f t="shared" si="99"/>
        <v>27017.4693877551</v>
      </c>
      <c r="T143" s="88">
        <f t="shared" si="100"/>
        <v>3203.1020408163267</v>
      </c>
      <c r="U143" s="10">
        <f t="shared" si="101"/>
        <v>0</v>
      </c>
      <c r="V143" s="10">
        <f t="shared" si="102"/>
        <v>696.32653061224482</v>
      </c>
      <c r="W143" s="10">
        <f t="shared" si="103"/>
        <v>3203.1020408163267</v>
      </c>
      <c r="X143" s="83">
        <v>34120</v>
      </c>
      <c r="Y143" s="15" t="s">
        <v>18</v>
      </c>
      <c r="Z143" s="50">
        <f t="shared" si="91"/>
        <v>2.7017469387755102</v>
      </c>
      <c r="AA143" s="50">
        <f t="shared" si="92"/>
        <v>0.32031020408163269</v>
      </c>
      <c r="AB143" s="50">
        <f t="shared" si="93"/>
        <v>0</v>
      </c>
      <c r="AC143" s="50">
        <f t="shared" si="94"/>
        <v>6.9632653061224487E-2</v>
      </c>
      <c r="AD143" s="50">
        <f t="shared" si="95"/>
        <v>0.32031020408163269</v>
      </c>
      <c r="AE143" s="50">
        <f t="shared" si="96"/>
        <v>3.4119999999999999</v>
      </c>
      <c r="AF143" s="15" t="s">
        <v>18</v>
      </c>
    </row>
    <row r="144" spans="2:32" x14ac:dyDescent="0.25">
      <c r="B144" s="1">
        <v>293</v>
      </c>
      <c r="C144" s="61">
        <v>10.479000000000001</v>
      </c>
      <c r="D144" s="61">
        <v>8.1999999999999993</v>
      </c>
      <c r="E144" s="5">
        <v>2601</v>
      </c>
      <c r="F144" s="5">
        <v>2619</v>
      </c>
      <c r="G144" s="5">
        <f t="shared" si="98"/>
        <v>52200</v>
      </c>
      <c r="H144" s="1">
        <v>307</v>
      </c>
      <c r="I144" s="1">
        <v>268</v>
      </c>
      <c r="J144" s="1">
        <v>19</v>
      </c>
      <c r="K144" s="1">
        <v>0</v>
      </c>
      <c r="L144" s="1">
        <v>2</v>
      </c>
      <c r="M144" s="1">
        <v>18</v>
      </c>
      <c r="N144" s="13">
        <f t="shared" si="82"/>
        <v>0.87296416938110755</v>
      </c>
      <c r="O144" s="13">
        <f t="shared" si="83"/>
        <v>6.1889250814332247E-2</v>
      </c>
      <c r="P144" s="13">
        <f t="shared" si="84"/>
        <v>0</v>
      </c>
      <c r="Q144" s="13">
        <f t="shared" si="85"/>
        <v>6.5146579804560263E-3</v>
      </c>
      <c r="R144" s="13">
        <f t="shared" si="86"/>
        <v>5.8631921824104233E-2</v>
      </c>
      <c r="S144" s="88">
        <f t="shared" si="99"/>
        <v>45568.729641693812</v>
      </c>
      <c r="T144" s="88">
        <f t="shared" si="100"/>
        <v>3230.6188925081433</v>
      </c>
      <c r="U144" s="10">
        <f t="shared" si="101"/>
        <v>0</v>
      </c>
      <c r="V144" s="10">
        <f t="shared" si="102"/>
        <v>340.06514657980455</v>
      </c>
      <c r="W144" s="10">
        <f t="shared" si="103"/>
        <v>3060.586319218241</v>
      </c>
      <c r="X144" s="83">
        <v>52200</v>
      </c>
      <c r="Y144" s="15" t="s">
        <v>18</v>
      </c>
      <c r="Z144" s="50">
        <f t="shared" si="91"/>
        <v>4.556872964169381</v>
      </c>
      <c r="AA144" s="50">
        <f t="shared" si="92"/>
        <v>0.3230618892508143</v>
      </c>
      <c r="AB144" s="50">
        <f t="shared" si="93"/>
        <v>0</v>
      </c>
      <c r="AC144" s="50">
        <f t="shared" si="94"/>
        <v>3.4006514657980456E-2</v>
      </c>
      <c r="AD144" s="50">
        <f t="shared" si="95"/>
        <v>0.30605863192182409</v>
      </c>
      <c r="AE144" s="50">
        <f t="shared" si="96"/>
        <v>5.22</v>
      </c>
      <c r="AF144" s="15" t="s">
        <v>18</v>
      </c>
    </row>
    <row r="145" spans="1:32" s="3" customFormat="1" ht="15.75" thickBot="1" x14ac:dyDescent="0.3">
      <c r="B145" s="3">
        <v>294</v>
      </c>
      <c r="C145" s="63">
        <v>9.282</v>
      </c>
      <c r="D145" s="63">
        <v>7.1</v>
      </c>
      <c r="E145" s="64">
        <v>2279</v>
      </c>
      <c r="F145" s="64">
        <v>2224</v>
      </c>
      <c r="G145" s="5">
        <f t="shared" si="98"/>
        <v>45030</v>
      </c>
      <c r="H145" s="3">
        <v>308</v>
      </c>
      <c r="I145" s="3">
        <v>242</v>
      </c>
      <c r="J145" s="3">
        <v>27</v>
      </c>
      <c r="K145" s="3">
        <v>0</v>
      </c>
      <c r="L145" s="3">
        <v>5</v>
      </c>
      <c r="M145" s="3">
        <v>34</v>
      </c>
      <c r="N145" s="14">
        <f t="shared" si="82"/>
        <v>0.7857142857142857</v>
      </c>
      <c r="O145" s="14">
        <f t="shared" si="83"/>
        <v>8.7662337662337664E-2</v>
      </c>
      <c r="P145" s="14">
        <f t="shared" si="84"/>
        <v>0</v>
      </c>
      <c r="Q145" s="14">
        <f t="shared" si="85"/>
        <v>1.6233766233766232E-2</v>
      </c>
      <c r="R145" s="14">
        <f t="shared" si="86"/>
        <v>0.11038961038961038</v>
      </c>
      <c r="S145" s="89">
        <f t="shared" si="99"/>
        <v>35380.714285714283</v>
      </c>
      <c r="T145" s="89">
        <f t="shared" si="100"/>
        <v>3947.4350649350649</v>
      </c>
      <c r="U145" s="11">
        <f t="shared" si="101"/>
        <v>0</v>
      </c>
      <c r="V145" s="11">
        <f t="shared" si="102"/>
        <v>731.00649350649348</v>
      </c>
      <c r="W145" s="11">
        <f t="shared" si="103"/>
        <v>4970.8441558441555</v>
      </c>
      <c r="X145" s="84">
        <v>45030</v>
      </c>
      <c r="Y145" s="15" t="s">
        <v>18</v>
      </c>
      <c r="Z145" s="51">
        <f t="shared" si="91"/>
        <v>3.5380714285714281</v>
      </c>
      <c r="AA145" s="51">
        <f t="shared" si="92"/>
        <v>0.39474350649350648</v>
      </c>
      <c r="AB145" s="51">
        <f t="shared" si="93"/>
        <v>0</v>
      </c>
      <c r="AC145" s="51">
        <f t="shared" si="94"/>
        <v>7.3100649350649347E-2</v>
      </c>
      <c r="AD145" s="51">
        <f t="shared" si="95"/>
        <v>0.49708441558441557</v>
      </c>
      <c r="AE145" s="51">
        <f t="shared" si="96"/>
        <v>4.5030000000000001</v>
      </c>
      <c r="AF145" s="15" t="s">
        <v>18</v>
      </c>
    </row>
    <row r="146" spans="1:32" s="15" customFormat="1" x14ac:dyDescent="0.25">
      <c r="A146" s="15" t="s">
        <v>19</v>
      </c>
      <c r="B146" s="16">
        <v>295</v>
      </c>
      <c r="C146" s="57">
        <f t="shared" ref="C146:C147" si="104">SUM(B146*0.035)*0.6</f>
        <v>6.1950000000000003</v>
      </c>
      <c r="D146" s="57">
        <v>5.4</v>
      </c>
      <c r="E146" s="58">
        <v>4446</v>
      </c>
      <c r="F146" s="58">
        <v>4291</v>
      </c>
      <c r="G146" s="5">
        <f t="shared" si="98"/>
        <v>87370</v>
      </c>
      <c r="H146" s="6">
        <f t="shared" ref="H146:H154" si="105">SUM(I146:L146)</f>
        <v>300</v>
      </c>
      <c r="I146" s="26">
        <v>288</v>
      </c>
      <c r="J146" s="27">
        <v>12</v>
      </c>
      <c r="K146" s="27">
        <v>0</v>
      </c>
      <c r="L146" s="47">
        <v>0</v>
      </c>
      <c r="N146" s="13">
        <f t="shared" si="82"/>
        <v>0.96</v>
      </c>
      <c r="O146" s="13">
        <f t="shared" si="83"/>
        <v>0.04</v>
      </c>
      <c r="P146" s="13">
        <f t="shared" si="84"/>
        <v>0</v>
      </c>
      <c r="Q146" s="13">
        <f t="shared" si="85"/>
        <v>0</v>
      </c>
      <c r="R146" s="13">
        <f t="shared" si="86"/>
        <v>0</v>
      </c>
      <c r="S146" s="88">
        <f t="shared" si="99"/>
        <v>83875.199999999997</v>
      </c>
      <c r="T146" s="88">
        <f t="shared" si="100"/>
        <v>3494.8</v>
      </c>
      <c r="U146" s="10">
        <f t="shared" si="101"/>
        <v>0</v>
      </c>
      <c r="V146" s="10">
        <f t="shared" si="102"/>
        <v>0</v>
      </c>
      <c r="W146" s="10">
        <f t="shared" si="103"/>
        <v>0</v>
      </c>
      <c r="X146" s="81">
        <v>87370</v>
      </c>
      <c r="Y146" s="15" t="s">
        <v>19</v>
      </c>
      <c r="Z146" s="52">
        <f t="shared" si="91"/>
        <v>8.3875200000000003</v>
      </c>
      <c r="AA146" s="52">
        <f t="shared" si="92"/>
        <v>0.34948000000000001</v>
      </c>
      <c r="AB146" s="52">
        <f t="shared" si="93"/>
        <v>0</v>
      </c>
      <c r="AC146" s="52">
        <f t="shared" si="94"/>
        <v>0</v>
      </c>
      <c r="AD146" s="52">
        <f t="shared" si="95"/>
        <v>0</v>
      </c>
      <c r="AE146" s="52">
        <f t="shared" si="96"/>
        <v>8.7370000000000001</v>
      </c>
      <c r="AF146" s="15" t="s">
        <v>19</v>
      </c>
    </row>
    <row r="147" spans="1:32" s="15" customFormat="1" x14ac:dyDescent="0.25">
      <c r="B147" s="20">
        <v>296</v>
      </c>
      <c r="C147" s="57">
        <f t="shared" si="104"/>
        <v>6.2160000000000002</v>
      </c>
      <c r="D147" s="57">
        <v>6.8</v>
      </c>
      <c r="E147" s="58">
        <v>2805</v>
      </c>
      <c r="F147" s="58">
        <v>2777</v>
      </c>
      <c r="G147" s="5">
        <f t="shared" si="98"/>
        <v>55820</v>
      </c>
      <c r="H147" s="6">
        <f t="shared" si="105"/>
        <v>300</v>
      </c>
      <c r="I147" s="29">
        <v>280</v>
      </c>
      <c r="J147" s="15">
        <v>20</v>
      </c>
      <c r="K147" s="15">
        <v>0</v>
      </c>
      <c r="L147" s="41">
        <v>0</v>
      </c>
      <c r="N147" s="13">
        <f t="shared" si="82"/>
        <v>0.93333333333333335</v>
      </c>
      <c r="O147" s="13">
        <f t="shared" si="83"/>
        <v>6.6666666666666666E-2</v>
      </c>
      <c r="P147" s="13">
        <f t="shared" si="84"/>
        <v>0</v>
      </c>
      <c r="Q147" s="13">
        <f t="shared" si="85"/>
        <v>0</v>
      </c>
      <c r="R147" s="13">
        <f t="shared" si="86"/>
        <v>0</v>
      </c>
      <c r="S147" s="88">
        <f t="shared" si="99"/>
        <v>52098.666666666664</v>
      </c>
      <c r="T147" s="88">
        <f t="shared" si="100"/>
        <v>3721.3333333333335</v>
      </c>
      <c r="U147" s="10">
        <f t="shared" si="101"/>
        <v>0</v>
      </c>
      <c r="V147" s="10">
        <f t="shared" si="102"/>
        <v>0</v>
      </c>
      <c r="W147" s="10">
        <f t="shared" si="103"/>
        <v>0</v>
      </c>
      <c r="X147" s="81">
        <v>55820</v>
      </c>
      <c r="Y147" s="15" t="s">
        <v>19</v>
      </c>
      <c r="Z147" s="52">
        <f t="shared" si="91"/>
        <v>5.2098666666666666</v>
      </c>
      <c r="AA147" s="52">
        <f t="shared" si="92"/>
        <v>0.37213333333333337</v>
      </c>
      <c r="AB147" s="52">
        <f t="shared" si="93"/>
        <v>0</v>
      </c>
      <c r="AC147" s="52">
        <f t="shared" si="94"/>
        <v>0</v>
      </c>
      <c r="AD147" s="52">
        <f t="shared" si="95"/>
        <v>0</v>
      </c>
      <c r="AE147" s="52">
        <f t="shared" si="96"/>
        <v>5.5819999999999999</v>
      </c>
      <c r="AF147" s="15" t="s">
        <v>19</v>
      </c>
    </row>
    <row r="148" spans="1:32" s="15" customFormat="1" x14ac:dyDescent="0.25">
      <c r="B148" s="20">
        <v>297</v>
      </c>
      <c r="C148" s="57">
        <v>9.9120000000000008</v>
      </c>
      <c r="D148" s="57">
        <v>6.5</v>
      </c>
      <c r="E148" s="58">
        <v>3504</v>
      </c>
      <c r="F148" s="58">
        <v>3512</v>
      </c>
      <c r="G148" s="5">
        <f t="shared" si="98"/>
        <v>70160</v>
      </c>
      <c r="H148" s="6">
        <f t="shared" si="105"/>
        <v>300</v>
      </c>
      <c r="I148" s="29">
        <v>289</v>
      </c>
      <c r="J148" s="15">
        <v>10</v>
      </c>
      <c r="K148" s="15">
        <v>1</v>
      </c>
      <c r="L148" s="41">
        <v>0</v>
      </c>
      <c r="N148" s="13">
        <f t="shared" si="82"/>
        <v>0.96333333333333337</v>
      </c>
      <c r="O148" s="13">
        <f t="shared" si="83"/>
        <v>3.3333333333333333E-2</v>
      </c>
      <c r="P148" s="13">
        <f t="shared" si="84"/>
        <v>3.3333333333333335E-3</v>
      </c>
      <c r="Q148" s="13">
        <f t="shared" si="85"/>
        <v>0</v>
      </c>
      <c r="R148" s="13">
        <f t="shared" si="86"/>
        <v>0</v>
      </c>
      <c r="S148" s="88">
        <f t="shared" si="99"/>
        <v>67587.466666666674</v>
      </c>
      <c r="T148" s="88">
        <f t="shared" si="100"/>
        <v>2338.6666666666665</v>
      </c>
      <c r="U148" s="10">
        <f t="shared" si="101"/>
        <v>233.86666666666667</v>
      </c>
      <c r="V148" s="10">
        <f t="shared" si="102"/>
        <v>0</v>
      </c>
      <c r="W148" s="10">
        <f t="shared" si="103"/>
        <v>0</v>
      </c>
      <c r="X148" s="81">
        <v>70160</v>
      </c>
      <c r="Y148" s="15" t="s">
        <v>19</v>
      </c>
      <c r="Z148" s="52">
        <f t="shared" si="91"/>
        <v>6.7587466666666671</v>
      </c>
      <c r="AA148" s="52">
        <f t="shared" si="92"/>
        <v>0.23386666666666664</v>
      </c>
      <c r="AB148" s="52">
        <f t="shared" si="93"/>
        <v>2.3386666666666667E-2</v>
      </c>
      <c r="AC148" s="52">
        <f t="shared" si="94"/>
        <v>0</v>
      </c>
      <c r="AD148" s="52">
        <f t="shared" si="95"/>
        <v>0</v>
      </c>
      <c r="AE148" s="52">
        <f t="shared" si="96"/>
        <v>7.016</v>
      </c>
      <c r="AF148" s="15" t="s">
        <v>19</v>
      </c>
    </row>
    <row r="149" spans="1:32" s="15" customFormat="1" x14ac:dyDescent="0.25">
      <c r="B149" s="20">
        <v>298</v>
      </c>
      <c r="C149" s="57">
        <v>11.445000000000002</v>
      </c>
      <c r="D149" s="57">
        <v>7.3</v>
      </c>
      <c r="E149" s="58">
        <v>8110</v>
      </c>
      <c r="F149" s="58">
        <v>8111</v>
      </c>
      <c r="G149" s="5">
        <f t="shared" si="98"/>
        <v>162210</v>
      </c>
      <c r="H149" s="6">
        <f t="shared" si="105"/>
        <v>300</v>
      </c>
      <c r="I149" s="29">
        <v>293</v>
      </c>
      <c r="J149" s="30">
        <v>7</v>
      </c>
      <c r="K149" s="30">
        <v>0</v>
      </c>
      <c r="L149" s="41">
        <v>0</v>
      </c>
      <c r="N149" s="13">
        <f t="shared" si="82"/>
        <v>0.97666666666666668</v>
      </c>
      <c r="O149" s="13">
        <f t="shared" si="83"/>
        <v>2.3333333333333334E-2</v>
      </c>
      <c r="P149" s="13">
        <f t="shared" si="84"/>
        <v>0</v>
      </c>
      <c r="Q149" s="13">
        <f t="shared" si="85"/>
        <v>0</v>
      </c>
      <c r="R149" s="13">
        <f t="shared" si="86"/>
        <v>0</v>
      </c>
      <c r="S149" s="88">
        <f t="shared" si="99"/>
        <v>158425.1</v>
      </c>
      <c r="T149" s="88">
        <f t="shared" si="100"/>
        <v>3784.9</v>
      </c>
      <c r="U149" s="10">
        <f t="shared" si="101"/>
        <v>0</v>
      </c>
      <c r="V149" s="10">
        <f t="shared" si="102"/>
        <v>0</v>
      </c>
      <c r="W149" s="10">
        <f t="shared" si="103"/>
        <v>0</v>
      </c>
      <c r="X149" s="81">
        <v>162210</v>
      </c>
      <c r="Y149" s="15" t="s">
        <v>19</v>
      </c>
      <c r="Z149" s="52">
        <f t="shared" si="91"/>
        <v>15.842510000000001</v>
      </c>
      <c r="AA149" s="52">
        <f t="shared" si="92"/>
        <v>0.37848999999999999</v>
      </c>
      <c r="AB149" s="52">
        <f t="shared" si="93"/>
        <v>0</v>
      </c>
      <c r="AC149" s="52">
        <f t="shared" si="94"/>
        <v>0</v>
      </c>
      <c r="AD149" s="52">
        <f t="shared" si="95"/>
        <v>0</v>
      </c>
      <c r="AE149" s="52">
        <f t="shared" si="96"/>
        <v>16.221</v>
      </c>
      <c r="AF149" s="15" t="s">
        <v>19</v>
      </c>
    </row>
    <row r="150" spans="1:32" s="15" customFormat="1" x14ac:dyDescent="0.25">
      <c r="B150" s="20">
        <v>299</v>
      </c>
      <c r="C150" s="57">
        <v>9.0510000000000002</v>
      </c>
      <c r="D150" s="57">
        <v>6.6</v>
      </c>
      <c r="E150" s="58">
        <v>2068</v>
      </c>
      <c r="F150" s="58">
        <v>2043</v>
      </c>
      <c r="G150" s="5">
        <f t="shared" si="98"/>
        <v>41110</v>
      </c>
      <c r="H150" s="6">
        <f t="shared" si="105"/>
        <v>301</v>
      </c>
      <c r="I150" s="29">
        <v>282</v>
      </c>
      <c r="J150" s="30">
        <v>19</v>
      </c>
      <c r="K150" s="30">
        <v>0</v>
      </c>
      <c r="L150" s="41">
        <v>0</v>
      </c>
      <c r="N150" s="13">
        <f t="shared" si="82"/>
        <v>0.93687707641196016</v>
      </c>
      <c r="O150" s="13">
        <f t="shared" si="83"/>
        <v>6.3122923588039864E-2</v>
      </c>
      <c r="P150" s="13">
        <f t="shared" si="84"/>
        <v>0</v>
      </c>
      <c r="Q150" s="13">
        <f t="shared" si="85"/>
        <v>0</v>
      </c>
      <c r="R150" s="13">
        <f t="shared" si="86"/>
        <v>0</v>
      </c>
      <c r="S150" s="88">
        <f t="shared" si="99"/>
        <v>38515.016611295679</v>
      </c>
      <c r="T150" s="88">
        <f t="shared" si="100"/>
        <v>2594.9833887043187</v>
      </c>
      <c r="U150" s="10">
        <f t="shared" si="101"/>
        <v>0</v>
      </c>
      <c r="V150" s="10">
        <f t="shared" si="102"/>
        <v>0</v>
      </c>
      <c r="W150" s="10">
        <f t="shared" si="103"/>
        <v>0</v>
      </c>
      <c r="X150" s="81">
        <v>41110</v>
      </c>
      <c r="Y150" s="15" t="s">
        <v>19</v>
      </c>
      <c r="Z150" s="52">
        <f t="shared" si="91"/>
        <v>3.8515016611295678</v>
      </c>
      <c r="AA150" s="52">
        <f t="shared" si="92"/>
        <v>0.25949833887043189</v>
      </c>
      <c r="AB150" s="52">
        <f t="shared" si="93"/>
        <v>0</v>
      </c>
      <c r="AC150" s="52">
        <f t="shared" si="94"/>
        <v>0</v>
      </c>
      <c r="AD150" s="52">
        <f t="shared" si="95"/>
        <v>0</v>
      </c>
      <c r="AE150" s="52">
        <f t="shared" si="96"/>
        <v>4.1109999999999998</v>
      </c>
      <c r="AF150" s="15" t="s">
        <v>19</v>
      </c>
    </row>
    <row r="151" spans="1:32" s="15" customFormat="1" x14ac:dyDescent="0.25">
      <c r="B151" s="20">
        <v>300</v>
      </c>
      <c r="C151" s="57">
        <f t="shared" ref="C151:C152" si="106">SUM(B151*0.035)*0.6</f>
        <v>6.3000000000000007</v>
      </c>
      <c r="D151" s="57">
        <v>7.6</v>
      </c>
      <c r="E151" s="58">
        <v>2352</v>
      </c>
      <c r="F151" s="58">
        <v>2207</v>
      </c>
      <c r="G151" s="5">
        <f t="shared" si="98"/>
        <v>45590</v>
      </c>
      <c r="H151" s="6">
        <f t="shared" si="105"/>
        <v>300</v>
      </c>
      <c r="I151" s="40">
        <v>292</v>
      </c>
      <c r="J151" s="41">
        <v>8</v>
      </c>
      <c r="K151" s="41">
        <v>0</v>
      </c>
      <c r="L151" s="41">
        <v>0</v>
      </c>
      <c r="N151" s="13">
        <f t="shared" si="82"/>
        <v>0.97333333333333338</v>
      </c>
      <c r="O151" s="13">
        <f t="shared" si="83"/>
        <v>2.6666666666666668E-2</v>
      </c>
      <c r="P151" s="13">
        <f t="shared" si="84"/>
        <v>0</v>
      </c>
      <c r="Q151" s="13">
        <f t="shared" si="85"/>
        <v>0</v>
      </c>
      <c r="R151" s="13">
        <f t="shared" si="86"/>
        <v>0</v>
      </c>
      <c r="S151" s="88">
        <f t="shared" si="99"/>
        <v>44374.26666666667</v>
      </c>
      <c r="T151" s="88">
        <f t="shared" si="100"/>
        <v>1215.7333333333333</v>
      </c>
      <c r="U151" s="10">
        <f t="shared" si="101"/>
        <v>0</v>
      </c>
      <c r="V151" s="10">
        <f t="shared" si="102"/>
        <v>0</v>
      </c>
      <c r="W151" s="10">
        <f t="shared" si="103"/>
        <v>0</v>
      </c>
      <c r="X151" s="81">
        <v>45590</v>
      </c>
      <c r="Y151" s="15" t="s">
        <v>19</v>
      </c>
      <c r="Z151" s="52">
        <f t="shared" si="91"/>
        <v>4.4374266666666671</v>
      </c>
      <c r="AA151" s="52">
        <f t="shared" si="92"/>
        <v>0.12157333333333334</v>
      </c>
      <c r="AB151" s="52">
        <f t="shared" si="93"/>
        <v>0</v>
      </c>
      <c r="AC151" s="52">
        <f t="shared" si="94"/>
        <v>0</v>
      </c>
      <c r="AD151" s="52">
        <f t="shared" si="95"/>
        <v>0</v>
      </c>
      <c r="AE151" s="52">
        <f t="shared" si="96"/>
        <v>4.5590000000000002</v>
      </c>
      <c r="AF151" s="15" t="s">
        <v>19</v>
      </c>
    </row>
    <row r="152" spans="1:32" s="15" customFormat="1" x14ac:dyDescent="0.25">
      <c r="B152" s="20">
        <v>301</v>
      </c>
      <c r="C152" s="57">
        <f t="shared" si="106"/>
        <v>6.3209999999999997</v>
      </c>
      <c r="D152" s="57">
        <v>7.4</v>
      </c>
      <c r="E152" s="58">
        <v>2911</v>
      </c>
      <c r="F152" s="58">
        <v>2901</v>
      </c>
      <c r="G152" s="5">
        <f t="shared" si="98"/>
        <v>58120</v>
      </c>
      <c r="H152" s="6">
        <f t="shared" si="105"/>
        <v>295</v>
      </c>
      <c r="I152" s="29">
        <v>267</v>
      </c>
      <c r="J152" s="30">
        <v>28</v>
      </c>
      <c r="K152" s="30">
        <v>0</v>
      </c>
      <c r="L152" s="41">
        <v>0</v>
      </c>
      <c r="N152" s="13">
        <f t="shared" si="82"/>
        <v>0.90508474576271192</v>
      </c>
      <c r="O152" s="13">
        <f t="shared" si="83"/>
        <v>9.4915254237288138E-2</v>
      </c>
      <c r="P152" s="13">
        <f t="shared" si="84"/>
        <v>0</v>
      </c>
      <c r="Q152" s="13">
        <f t="shared" si="85"/>
        <v>0</v>
      </c>
      <c r="R152" s="13">
        <f t="shared" si="86"/>
        <v>0</v>
      </c>
      <c r="S152" s="88">
        <f t="shared" si="99"/>
        <v>52603.525423728817</v>
      </c>
      <c r="T152" s="88">
        <f t="shared" si="100"/>
        <v>5516.4745762711864</v>
      </c>
      <c r="U152" s="10">
        <f t="shared" si="101"/>
        <v>0</v>
      </c>
      <c r="V152" s="10">
        <f t="shared" si="102"/>
        <v>0</v>
      </c>
      <c r="W152" s="10">
        <f t="shared" si="103"/>
        <v>0</v>
      </c>
      <c r="X152" s="81">
        <v>58120</v>
      </c>
      <c r="Y152" s="15" t="s">
        <v>19</v>
      </c>
      <c r="Z152" s="52">
        <f t="shared" si="91"/>
        <v>5.2603525423728819</v>
      </c>
      <c r="AA152" s="52">
        <f t="shared" si="92"/>
        <v>0.55164745762711864</v>
      </c>
      <c r="AB152" s="52">
        <f t="shared" si="93"/>
        <v>0</v>
      </c>
      <c r="AC152" s="52">
        <f t="shared" si="94"/>
        <v>0</v>
      </c>
      <c r="AD152" s="52">
        <f t="shared" si="95"/>
        <v>0</v>
      </c>
      <c r="AE152" s="52">
        <f t="shared" si="96"/>
        <v>5.8120000000000003</v>
      </c>
      <c r="AF152" s="15" t="s">
        <v>19</v>
      </c>
    </row>
    <row r="153" spans="1:32" s="15" customFormat="1" x14ac:dyDescent="0.25">
      <c r="B153" s="20">
        <v>302</v>
      </c>
      <c r="C153" s="68"/>
      <c r="D153" s="68"/>
      <c r="E153" s="7"/>
      <c r="F153" s="7"/>
      <c r="G153" s="5"/>
      <c r="H153" s="6"/>
      <c r="I153" s="29"/>
      <c r="J153" s="30"/>
      <c r="K153" s="30"/>
      <c r="L153" s="41"/>
      <c r="N153" s="23" t="s">
        <v>31</v>
      </c>
      <c r="O153" s="13"/>
      <c r="P153" s="13"/>
      <c r="Q153" s="13"/>
      <c r="R153" s="13"/>
      <c r="S153" s="88"/>
      <c r="T153" s="88"/>
      <c r="U153" s="10"/>
      <c r="V153" s="10"/>
      <c r="W153" s="10"/>
      <c r="X153" s="81"/>
      <c r="Z153" s="52"/>
      <c r="AA153" s="52"/>
      <c r="AB153" s="52"/>
      <c r="AC153" s="52"/>
      <c r="AD153" s="52"/>
      <c r="AE153" s="52"/>
    </row>
    <row r="154" spans="1:32" s="15" customFormat="1" ht="15.75" thickBot="1" x14ac:dyDescent="0.3">
      <c r="B154" s="17">
        <v>303</v>
      </c>
      <c r="C154" s="69">
        <f t="shared" ref="C154:C155" si="107">SUM(B154*0.035)*0.6</f>
        <v>6.3630000000000004</v>
      </c>
      <c r="D154" s="69">
        <v>7.2</v>
      </c>
      <c r="E154" s="8">
        <v>2070</v>
      </c>
      <c r="F154" s="8">
        <v>2128</v>
      </c>
      <c r="G154" s="5">
        <f>AVERAGE(E154:F154)*20</f>
        <v>41980</v>
      </c>
      <c r="H154" s="6">
        <f t="shared" si="105"/>
        <v>300</v>
      </c>
      <c r="I154" s="42">
        <v>258</v>
      </c>
      <c r="J154" s="3">
        <v>39</v>
      </c>
      <c r="K154" s="3">
        <v>3</v>
      </c>
      <c r="L154" s="34">
        <v>0</v>
      </c>
      <c r="N154" s="13">
        <f t="shared" ref="N154" si="108">I154/H154</f>
        <v>0.86</v>
      </c>
      <c r="O154" s="13">
        <f t="shared" ref="O154" si="109">J154/H154</f>
        <v>0.13</v>
      </c>
      <c r="P154" s="13">
        <f t="shared" ref="P154" si="110">K154/H154</f>
        <v>0.01</v>
      </c>
      <c r="Q154" s="13">
        <f t="shared" ref="Q154" si="111">L154/H154</f>
        <v>0</v>
      </c>
      <c r="R154" s="13">
        <f t="shared" ref="R154" si="112">M154/H154</f>
        <v>0</v>
      </c>
      <c r="S154" s="88">
        <f t="shared" ref="S154" si="113">X154*N154</f>
        <v>36102.800000000003</v>
      </c>
      <c r="T154" s="88">
        <f t="shared" ref="T154" si="114">X154*O154</f>
        <v>5457.4000000000005</v>
      </c>
      <c r="U154" s="10">
        <f t="shared" ref="U154" si="115">X154*P154</f>
        <v>419.8</v>
      </c>
      <c r="V154" s="10">
        <f t="shared" ref="V154" si="116">X154*Q154</f>
        <v>0</v>
      </c>
      <c r="W154" s="10">
        <f t="shared" ref="W154" si="117">X154*R154</f>
        <v>0</v>
      </c>
      <c r="X154" s="82">
        <v>41980</v>
      </c>
      <c r="Y154" s="15" t="s">
        <v>19</v>
      </c>
      <c r="Z154" s="52">
        <f t="shared" si="91"/>
        <v>3.6102800000000004</v>
      </c>
      <c r="AA154" s="52">
        <f t="shared" si="92"/>
        <v>0.54574</v>
      </c>
      <c r="AB154" s="52">
        <f t="shared" si="93"/>
        <v>4.1980000000000003E-2</v>
      </c>
      <c r="AC154" s="52">
        <f t="shared" si="94"/>
        <v>0</v>
      </c>
      <c r="AD154" s="52">
        <f t="shared" si="95"/>
        <v>0</v>
      </c>
      <c r="AE154" s="52">
        <f t="shared" si="96"/>
        <v>4.1980000000000004</v>
      </c>
      <c r="AF154" s="15" t="s">
        <v>19</v>
      </c>
    </row>
    <row r="155" spans="1:32" x14ac:dyDescent="0.25">
      <c r="B155" s="1">
        <v>304</v>
      </c>
      <c r="C155" s="61">
        <f t="shared" si="107"/>
        <v>6.3840000000000003</v>
      </c>
      <c r="D155" s="61">
        <v>6.8</v>
      </c>
      <c r="E155" s="62">
        <v>4247</v>
      </c>
      <c r="F155" s="62">
        <v>4275</v>
      </c>
      <c r="G155" s="5">
        <f>AVERAGE(E155:F155)*20</f>
        <v>85220</v>
      </c>
      <c r="H155" s="1">
        <v>306</v>
      </c>
      <c r="I155" s="1">
        <v>209</v>
      </c>
      <c r="J155" s="1">
        <v>61</v>
      </c>
      <c r="K155" s="1">
        <v>0</v>
      </c>
      <c r="L155" s="1">
        <v>30</v>
      </c>
      <c r="M155" s="1">
        <v>6</v>
      </c>
      <c r="N155" s="13">
        <f t="shared" si="82"/>
        <v>0.68300653594771243</v>
      </c>
      <c r="O155" s="13">
        <f t="shared" si="83"/>
        <v>0.19934640522875818</v>
      </c>
      <c r="P155" s="13">
        <f t="shared" si="84"/>
        <v>0</v>
      </c>
      <c r="Q155" s="13">
        <f t="shared" si="85"/>
        <v>9.8039215686274508E-2</v>
      </c>
      <c r="R155" s="13">
        <f t="shared" si="86"/>
        <v>1.9607843137254902E-2</v>
      </c>
      <c r="S155" s="88">
        <f t="shared" si="99"/>
        <v>58205.816993464054</v>
      </c>
      <c r="T155" s="88">
        <f t="shared" si="100"/>
        <v>16988.300653594772</v>
      </c>
      <c r="U155" s="10">
        <f t="shared" si="101"/>
        <v>0</v>
      </c>
      <c r="V155" s="10">
        <f t="shared" si="102"/>
        <v>8354.9019607843129</v>
      </c>
      <c r="W155" s="10">
        <f t="shared" si="103"/>
        <v>1670.9803921568628</v>
      </c>
      <c r="X155" s="83">
        <v>85220</v>
      </c>
      <c r="Y155" s="15" t="s">
        <v>19</v>
      </c>
      <c r="Z155" s="50">
        <f t="shared" si="91"/>
        <v>5.8205816993464055</v>
      </c>
      <c r="AA155" s="50">
        <f t="shared" si="92"/>
        <v>1.6988300653594772</v>
      </c>
      <c r="AB155" s="50">
        <f t="shared" si="93"/>
        <v>0</v>
      </c>
      <c r="AC155" s="50">
        <f t="shared" si="94"/>
        <v>0.83549019607843134</v>
      </c>
      <c r="AD155" s="50">
        <f t="shared" si="95"/>
        <v>0.16709803921568628</v>
      </c>
      <c r="AE155" s="50">
        <f t="shared" si="96"/>
        <v>8.5220000000000002</v>
      </c>
      <c r="AF155" s="15" t="s">
        <v>19</v>
      </c>
    </row>
    <row r="156" spans="1:32" x14ac:dyDescent="0.25">
      <c r="B156" s="1">
        <v>305</v>
      </c>
      <c r="C156"/>
      <c r="D156"/>
      <c r="E156"/>
      <c r="F156"/>
      <c r="G156" s="5"/>
      <c r="N156" s="23" t="s">
        <v>30</v>
      </c>
      <c r="O156" s="13"/>
      <c r="P156" s="13"/>
      <c r="Q156" s="13"/>
      <c r="R156" s="13"/>
      <c r="S156" s="88"/>
      <c r="T156" s="88"/>
      <c r="U156" s="10"/>
      <c r="V156" s="10"/>
      <c r="W156" s="10"/>
      <c r="X156" s="83"/>
      <c r="Y156" s="15" t="s">
        <v>19</v>
      </c>
      <c r="AF156" s="15" t="s">
        <v>19</v>
      </c>
    </row>
    <row r="157" spans="1:32" x14ac:dyDescent="0.25">
      <c r="B157" s="1">
        <v>306</v>
      </c>
      <c r="C157" s="61">
        <f t="shared" ref="C157" si="118">SUM(B157*0.035)*0.6</f>
        <v>6.4260000000000002</v>
      </c>
      <c r="D157" s="61">
        <v>7.4</v>
      </c>
      <c r="E157" s="62">
        <v>3763</v>
      </c>
      <c r="F157" s="62">
        <v>3890</v>
      </c>
      <c r="G157" s="5">
        <f t="shared" ref="G157:G180" si="119">AVERAGE(E157:F157)*20</f>
        <v>76530</v>
      </c>
      <c r="H157" s="1">
        <v>300</v>
      </c>
      <c r="I157" s="1">
        <v>235</v>
      </c>
      <c r="J157" s="1">
        <v>13</v>
      </c>
      <c r="K157" s="1">
        <v>0</v>
      </c>
      <c r="L157" s="1">
        <v>15</v>
      </c>
      <c r="M157" s="1">
        <v>37</v>
      </c>
      <c r="N157" s="13">
        <f t="shared" si="82"/>
        <v>0.78333333333333333</v>
      </c>
      <c r="O157" s="13">
        <f t="shared" si="83"/>
        <v>4.3333333333333335E-2</v>
      </c>
      <c r="P157" s="13">
        <f t="shared" si="84"/>
        <v>0</v>
      </c>
      <c r="Q157" s="13">
        <f t="shared" si="85"/>
        <v>0.05</v>
      </c>
      <c r="R157" s="13">
        <f t="shared" si="86"/>
        <v>0.12333333333333334</v>
      </c>
      <c r="S157" s="88">
        <f t="shared" ref="S157:S180" si="120">X157*N157</f>
        <v>59948.5</v>
      </c>
      <c r="T157" s="88">
        <f t="shared" ref="T157:T180" si="121">X157*O157</f>
        <v>3316.3</v>
      </c>
      <c r="U157" s="10">
        <f t="shared" ref="U157:U180" si="122">X157*P157</f>
        <v>0</v>
      </c>
      <c r="V157" s="10">
        <f t="shared" ref="V157:V180" si="123">X157*Q157</f>
        <v>3826.5</v>
      </c>
      <c r="W157" s="10">
        <f t="shared" ref="W157:W180" si="124">X157*R157</f>
        <v>9438.7000000000007</v>
      </c>
      <c r="X157" s="83">
        <v>76530</v>
      </c>
      <c r="Y157" s="15" t="s">
        <v>19</v>
      </c>
      <c r="Z157" s="50">
        <f t="shared" si="91"/>
        <v>5.9948499999999996</v>
      </c>
      <c r="AA157" s="50">
        <f t="shared" si="92"/>
        <v>0.33163000000000004</v>
      </c>
      <c r="AB157" s="50">
        <f t="shared" si="93"/>
        <v>0</v>
      </c>
      <c r="AC157" s="50">
        <f t="shared" si="94"/>
        <v>0.38264999999999999</v>
      </c>
      <c r="AD157" s="50">
        <f t="shared" si="95"/>
        <v>0.9438700000000001</v>
      </c>
      <c r="AE157" s="50">
        <f t="shared" si="96"/>
        <v>7.6529999999999996</v>
      </c>
      <c r="AF157" s="15" t="s">
        <v>19</v>
      </c>
    </row>
    <row r="158" spans="1:32" x14ac:dyDescent="0.25">
      <c r="B158" s="1">
        <v>307</v>
      </c>
      <c r="C158" s="61">
        <v>9.7440000000000015</v>
      </c>
      <c r="D158" s="61">
        <v>8</v>
      </c>
      <c r="E158" s="62">
        <v>3262</v>
      </c>
      <c r="F158" s="5">
        <v>3290</v>
      </c>
      <c r="G158" s="5">
        <f t="shared" si="119"/>
        <v>65520</v>
      </c>
      <c r="H158" s="1">
        <v>308</v>
      </c>
      <c r="I158" s="1">
        <v>245</v>
      </c>
      <c r="J158" s="1">
        <v>25</v>
      </c>
      <c r="K158" s="1">
        <v>0</v>
      </c>
      <c r="L158" s="1">
        <v>9</v>
      </c>
      <c r="M158" s="1">
        <v>29</v>
      </c>
      <c r="N158" s="13">
        <f t="shared" si="82"/>
        <v>0.79545454545454541</v>
      </c>
      <c r="O158" s="13">
        <f t="shared" si="83"/>
        <v>8.1168831168831168E-2</v>
      </c>
      <c r="P158" s="13">
        <f t="shared" si="84"/>
        <v>0</v>
      </c>
      <c r="Q158" s="13">
        <f t="shared" si="85"/>
        <v>2.922077922077922E-2</v>
      </c>
      <c r="R158" s="13">
        <f t="shared" si="86"/>
        <v>9.4155844155844159E-2</v>
      </c>
      <c r="S158" s="88">
        <f t="shared" si="120"/>
        <v>52118.181818181816</v>
      </c>
      <c r="T158" s="88">
        <f t="shared" si="121"/>
        <v>5318.181818181818</v>
      </c>
      <c r="U158" s="10">
        <f t="shared" si="122"/>
        <v>0</v>
      </c>
      <c r="V158" s="10">
        <f t="shared" si="123"/>
        <v>1914.5454545454545</v>
      </c>
      <c r="W158" s="10">
        <f t="shared" si="124"/>
        <v>6169.090909090909</v>
      </c>
      <c r="X158" s="83">
        <v>65520</v>
      </c>
      <c r="Y158" s="15" t="s">
        <v>19</v>
      </c>
      <c r="Z158" s="50">
        <f t="shared" si="91"/>
        <v>5.2118181818181819</v>
      </c>
      <c r="AA158" s="50">
        <f t="shared" si="92"/>
        <v>0.53181818181818186</v>
      </c>
      <c r="AB158" s="50">
        <f t="shared" si="93"/>
        <v>0</v>
      </c>
      <c r="AC158" s="50">
        <f t="shared" si="94"/>
        <v>0.19145454545454546</v>
      </c>
      <c r="AD158" s="50">
        <f t="shared" si="95"/>
        <v>0.61690909090909085</v>
      </c>
      <c r="AE158" s="50">
        <f t="shared" si="96"/>
        <v>6.5519999999999996</v>
      </c>
      <c r="AF158" s="15" t="s">
        <v>19</v>
      </c>
    </row>
    <row r="159" spans="1:32" x14ac:dyDescent="0.25">
      <c r="B159" s="1">
        <v>308</v>
      </c>
      <c r="C159" s="61">
        <v>9.9330000000000016</v>
      </c>
      <c r="D159" s="61">
        <v>6.6</v>
      </c>
      <c r="E159" s="62">
        <v>2447</v>
      </c>
      <c r="F159" s="5">
        <v>2499</v>
      </c>
      <c r="G159" s="5">
        <f t="shared" si="119"/>
        <v>49460</v>
      </c>
      <c r="H159" s="1">
        <v>326</v>
      </c>
      <c r="I159" s="1">
        <v>293</v>
      </c>
      <c r="J159" s="1">
        <v>29</v>
      </c>
      <c r="K159" s="1">
        <v>0</v>
      </c>
      <c r="L159" s="1">
        <v>0</v>
      </c>
      <c r="M159" s="1">
        <v>4</v>
      </c>
      <c r="N159" s="13">
        <f t="shared" si="82"/>
        <v>0.89877300613496935</v>
      </c>
      <c r="O159" s="13">
        <f t="shared" si="83"/>
        <v>8.8957055214723926E-2</v>
      </c>
      <c r="P159" s="13">
        <f t="shared" si="84"/>
        <v>0</v>
      </c>
      <c r="Q159" s="13">
        <f t="shared" si="85"/>
        <v>0</v>
      </c>
      <c r="R159" s="13">
        <f t="shared" si="86"/>
        <v>1.2269938650306749E-2</v>
      </c>
      <c r="S159" s="88">
        <f t="shared" si="120"/>
        <v>44453.312883435581</v>
      </c>
      <c r="T159" s="88">
        <f t="shared" si="121"/>
        <v>4399.8159509202451</v>
      </c>
      <c r="U159" s="10">
        <f t="shared" si="122"/>
        <v>0</v>
      </c>
      <c r="V159" s="10">
        <f t="shared" si="123"/>
        <v>0</v>
      </c>
      <c r="W159" s="10">
        <f t="shared" si="124"/>
        <v>606.87116564417181</v>
      </c>
      <c r="X159" s="83">
        <v>49460</v>
      </c>
      <c r="Y159" s="15" t="s">
        <v>19</v>
      </c>
      <c r="Z159" s="50">
        <f t="shared" si="91"/>
        <v>4.4453312883435583</v>
      </c>
      <c r="AA159" s="50">
        <f t="shared" si="92"/>
        <v>0.4399815950920245</v>
      </c>
      <c r="AB159" s="50">
        <f t="shared" si="93"/>
        <v>0</v>
      </c>
      <c r="AC159" s="50">
        <f t="shared" si="94"/>
        <v>0</v>
      </c>
      <c r="AD159" s="50">
        <f t="shared" si="95"/>
        <v>6.0687116564417179E-2</v>
      </c>
      <c r="AE159" s="50">
        <f t="shared" si="96"/>
        <v>4.9459999999999997</v>
      </c>
      <c r="AF159" s="15" t="s">
        <v>19</v>
      </c>
    </row>
    <row r="160" spans="1:32" x14ac:dyDescent="0.25">
      <c r="B160" s="1">
        <v>309</v>
      </c>
      <c r="C160" s="61">
        <v>10.520999999999999</v>
      </c>
      <c r="D160" s="61">
        <v>7.5</v>
      </c>
      <c r="E160" s="5">
        <v>2724</v>
      </c>
      <c r="F160" s="5">
        <v>2660</v>
      </c>
      <c r="G160" s="5">
        <f t="shared" si="119"/>
        <v>53840</v>
      </c>
      <c r="H160" s="1">
        <v>305</v>
      </c>
      <c r="I160" s="1">
        <v>267</v>
      </c>
      <c r="J160" s="1">
        <v>15</v>
      </c>
      <c r="K160" s="1">
        <v>0</v>
      </c>
      <c r="L160" s="1">
        <v>0</v>
      </c>
      <c r="M160" s="1">
        <v>23</v>
      </c>
      <c r="N160" s="13">
        <f t="shared" si="82"/>
        <v>0.87540983606557377</v>
      </c>
      <c r="O160" s="13">
        <f t="shared" si="83"/>
        <v>4.9180327868852458E-2</v>
      </c>
      <c r="P160" s="13">
        <f t="shared" si="84"/>
        <v>0</v>
      </c>
      <c r="Q160" s="13">
        <f t="shared" si="85"/>
        <v>0</v>
      </c>
      <c r="R160" s="13">
        <f t="shared" si="86"/>
        <v>7.5409836065573776E-2</v>
      </c>
      <c r="S160" s="88">
        <f t="shared" si="120"/>
        <v>47132.065573770495</v>
      </c>
      <c r="T160" s="88">
        <f t="shared" si="121"/>
        <v>2647.8688524590161</v>
      </c>
      <c r="U160" s="10">
        <f t="shared" si="122"/>
        <v>0</v>
      </c>
      <c r="V160" s="10">
        <f t="shared" si="123"/>
        <v>0</v>
      </c>
      <c r="W160" s="10">
        <f t="shared" si="124"/>
        <v>4060.0655737704919</v>
      </c>
      <c r="X160" s="83">
        <v>53840</v>
      </c>
      <c r="Y160" s="15" t="s">
        <v>19</v>
      </c>
      <c r="Z160" s="50">
        <f t="shared" si="91"/>
        <v>4.7132065573770499</v>
      </c>
      <c r="AA160" s="50">
        <f t="shared" si="92"/>
        <v>0.2647868852459016</v>
      </c>
      <c r="AB160" s="50">
        <f t="shared" si="93"/>
        <v>0</v>
      </c>
      <c r="AC160" s="50">
        <f t="shared" si="94"/>
        <v>0</v>
      </c>
      <c r="AD160" s="50">
        <f t="shared" si="95"/>
        <v>0.40600655737704922</v>
      </c>
      <c r="AE160" s="50">
        <f t="shared" si="96"/>
        <v>5.3840000000000003</v>
      </c>
      <c r="AF160" s="15" t="s">
        <v>19</v>
      </c>
    </row>
    <row r="161" spans="1:32" x14ac:dyDescent="0.25">
      <c r="B161" s="1">
        <v>310</v>
      </c>
      <c r="C161" s="61">
        <v>10.520999999999999</v>
      </c>
      <c r="D161" s="61">
        <v>6.5</v>
      </c>
      <c r="E161" s="5">
        <v>2606</v>
      </c>
      <c r="F161" s="5">
        <v>2633</v>
      </c>
      <c r="G161" s="5">
        <f t="shared" si="119"/>
        <v>52390</v>
      </c>
      <c r="H161" s="1">
        <v>306</v>
      </c>
      <c r="I161" s="1">
        <v>285</v>
      </c>
      <c r="J161" s="1">
        <v>7</v>
      </c>
      <c r="K161" s="1">
        <v>0</v>
      </c>
      <c r="L161" s="1">
        <v>7</v>
      </c>
      <c r="M161" s="1">
        <v>7</v>
      </c>
      <c r="N161" s="13">
        <f t="shared" si="82"/>
        <v>0.93137254901960786</v>
      </c>
      <c r="O161" s="13">
        <f t="shared" si="83"/>
        <v>2.2875816993464051E-2</v>
      </c>
      <c r="P161" s="13">
        <f t="shared" si="84"/>
        <v>0</v>
      </c>
      <c r="Q161" s="13">
        <f t="shared" si="85"/>
        <v>2.2875816993464051E-2</v>
      </c>
      <c r="R161" s="13">
        <f t="shared" si="86"/>
        <v>2.2875816993464051E-2</v>
      </c>
      <c r="S161" s="88">
        <f t="shared" si="120"/>
        <v>48794.607843137259</v>
      </c>
      <c r="T161" s="88">
        <f t="shared" si="121"/>
        <v>1198.4640522875816</v>
      </c>
      <c r="U161" s="10">
        <f t="shared" si="122"/>
        <v>0</v>
      </c>
      <c r="V161" s="10">
        <f t="shared" si="123"/>
        <v>1198.4640522875816</v>
      </c>
      <c r="W161" s="10">
        <f t="shared" si="124"/>
        <v>1198.4640522875816</v>
      </c>
      <c r="X161" s="83">
        <v>52390</v>
      </c>
      <c r="Y161" s="15" t="s">
        <v>19</v>
      </c>
      <c r="Z161" s="50">
        <f t="shared" si="91"/>
        <v>4.8794607843137259</v>
      </c>
      <c r="AA161" s="50">
        <f t="shared" si="92"/>
        <v>0.11984640522875815</v>
      </c>
      <c r="AB161" s="50">
        <f t="shared" si="93"/>
        <v>0</v>
      </c>
      <c r="AC161" s="50">
        <f t="shared" si="94"/>
        <v>0.11984640522875815</v>
      </c>
      <c r="AD161" s="50">
        <f t="shared" si="95"/>
        <v>0.11984640522875815</v>
      </c>
      <c r="AE161" s="50">
        <f t="shared" si="96"/>
        <v>5.2389999999999999</v>
      </c>
      <c r="AF161" s="15" t="s">
        <v>19</v>
      </c>
    </row>
    <row r="162" spans="1:32" x14ac:dyDescent="0.25">
      <c r="B162" s="1">
        <v>311</v>
      </c>
      <c r="C162" s="61">
        <v>8.8410000000000011</v>
      </c>
      <c r="D162" s="61">
        <v>6.9</v>
      </c>
      <c r="E162" s="5">
        <v>3159</v>
      </c>
      <c r="F162" s="5">
        <v>3103</v>
      </c>
      <c r="G162" s="5">
        <f t="shared" si="119"/>
        <v>62620</v>
      </c>
      <c r="H162" s="1">
        <v>316</v>
      </c>
      <c r="I162" s="1">
        <v>272</v>
      </c>
      <c r="J162" s="1">
        <v>20</v>
      </c>
      <c r="K162" s="1">
        <v>1</v>
      </c>
      <c r="L162" s="1">
        <v>8</v>
      </c>
      <c r="M162" s="1">
        <v>15</v>
      </c>
      <c r="N162" s="13">
        <f t="shared" si="82"/>
        <v>0.86075949367088611</v>
      </c>
      <c r="O162" s="13">
        <f t="shared" si="83"/>
        <v>6.3291139240506333E-2</v>
      </c>
      <c r="P162" s="13">
        <f t="shared" si="84"/>
        <v>3.1645569620253164E-3</v>
      </c>
      <c r="Q162" s="13">
        <f t="shared" si="85"/>
        <v>2.5316455696202531E-2</v>
      </c>
      <c r="R162" s="13">
        <f t="shared" si="86"/>
        <v>4.746835443037975E-2</v>
      </c>
      <c r="S162" s="88">
        <f t="shared" si="120"/>
        <v>53900.759493670885</v>
      </c>
      <c r="T162" s="88">
        <f t="shared" si="121"/>
        <v>3963.2911392405067</v>
      </c>
      <c r="U162" s="10">
        <f t="shared" si="122"/>
        <v>198.1645569620253</v>
      </c>
      <c r="V162" s="10">
        <f t="shared" si="123"/>
        <v>1585.3164556962024</v>
      </c>
      <c r="W162" s="10">
        <f t="shared" si="124"/>
        <v>2972.4683544303798</v>
      </c>
      <c r="X162" s="83">
        <v>62620</v>
      </c>
      <c r="Y162" s="15" t="s">
        <v>19</v>
      </c>
      <c r="Z162" s="50">
        <f t="shared" si="91"/>
        <v>5.3900759493670884</v>
      </c>
      <c r="AA162" s="50">
        <f t="shared" si="92"/>
        <v>0.39632911392405068</v>
      </c>
      <c r="AB162" s="50">
        <f t="shared" si="93"/>
        <v>1.981645569620253E-2</v>
      </c>
      <c r="AC162" s="50">
        <f t="shared" si="94"/>
        <v>0.15853164556962024</v>
      </c>
      <c r="AD162" s="50">
        <f t="shared" si="95"/>
        <v>0.29724683544303798</v>
      </c>
      <c r="AE162" s="50">
        <f t="shared" si="96"/>
        <v>6.2619999999999996</v>
      </c>
      <c r="AF162" s="15" t="s">
        <v>19</v>
      </c>
    </row>
    <row r="163" spans="1:32" x14ac:dyDescent="0.25">
      <c r="B163" s="1">
        <v>312</v>
      </c>
      <c r="C163" s="61">
        <v>9.5760000000000005</v>
      </c>
      <c r="D163" s="61">
        <v>7</v>
      </c>
      <c r="E163" s="5">
        <v>3440</v>
      </c>
      <c r="F163" s="5">
        <v>3430</v>
      </c>
      <c r="G163" s="5">
        <f t="shared" si="119"/>
        <v>68700</v>
      </c>
      <c r="H163" s="1">
        <v>304</v>
      </c>
      <c r="I163" s="1">
        <v>239</v>
      </c>
      <c r="J163" s="1">
        <v>5</v>
      </c>
      <c r="K163" s="1">
        <v>2</v>
      </c>
      <c r="L163" s="1">
        <v>10</v>
      </c>
      <c r="M163" s="1">
        <v>1</v>
      </c>
      <c r="N163" s="13">
        <f t="shared" si="82"/>
        <v>0.78618421052631582</v>
      </c>
      <c r="O163" s="13">
        <f t="shared" si="83"/>
        <v>1.6447368421052631E-2</v>
      </c>
      <c r="P163" s="13">
        <f t="shared" si="84"/>
        <v>6.5789473684210523E-3</v>
      </c>
      <c r="Q163" s="13">
        <f t="shared" si="85"/>
        <v>3.2894736842105261E-2</v>
      </c>
      <c r="R163" s="13">
        <f t="shared" si="86"/>
        <v>3.2894736842105261E-3</v>
      </c>
      <c r="S163" s="88">
        <f t="shared" si="120"/>
        <v>54010.855263157893</v>
      </c>
      <c r="T163" s="88">
        <f t="shared" si="121"/>
        <v>1129.9342105263158</v>
      </c>
      <c r="U163" s="10">
        <f t="shared" si="122"/>
        <v>451.9736842105263</v>
      </c>
      <c r="V163" s="10">
        <f t="shared" si="123"/>
        <v>2259.8684210526317</v>
      </c>
      <c r="W163" s="10">
        <f t="shared" si="124"/>
        <v>225.98684210526315</v>
      </c>
      <c r="X163" s="83">
        <v>68700</v>
      </c>
      <c r="Y163" s="15" t="s">
        <v>19</v>
      </c>
      <c r="Z163" s="50">
        <f t="shared" si="91"/>
        <v>5.4010855263157893</v>
      </c>
      <c r="AA163" s="50">
        <f t="shared" si="92"/>
        <v>0.11299342105263159</v>
      </c>
      <c r="AB163" s="50">
        <f t="shared" si="93"/>
        <v>4.5197368421052632E-2</v>
      </c>
      <c r="AC163" s="50">
        <f t="shared" si="94"/>
        <v>0.22598684210526318</v>
      </c>
      <c r="AD163" s="50">
        <f t="shared" si="95"/>
        <v>2.2598684210526316E-2</v>
      </c>
      <c r="AE163" s="50">
        <f t="shared" si="96"/>
        <v>6.87</v>
      </c>
      <c r="AF163" s="15" t="s">
        <v>19</v>
      </c>
    </row>
    <row r="164" spans="1:32" x14ac:dyDescent="0.25">
      <c r="B164" s="1">
        <v>313</v>
      </c>
      <c r="C164" s="61">
        <v>9.66</v>
      </c>
      <c r="D164" s="61">
        <v>6.5</v>
      </c>
      <c r="E164" s="5">
        <v>4416</v>
      </c>
      <c r="F164" s="5">
        <v>4286</v>
      </c>
      <c r="G164" s="5">
        <f t="shared" si="119"/>
        <v>87020</v>
      </c>
      <c r="H164" s="1">
        <v>310</v>
      </c>
      <c r="I164" s="1">
        <v>230</v>
      </c>
      <c r="J164" s="1">
        <v>49</v>
      </c>
      <c r="K164" s="1">
        <v>2</v>
      </c>
      <c r="L164" s="1">
        <v>13</v>
      </c>
      <c r="M164" s="1">
        <v>16</v>
      </c>
      <c r="N164" s="13">
        <f t="shared" si="82"/>
        <v>0.74193548387096775</v>
      </c>
      <c r="O164" s="13">
        <f t="shared" si="83"/>
        <v>0.15806451612903225</v>
      </c>
      <c r="P164" s="13">
        <f t="shared" si="84"/>
        <v>6.4516129032258064E-3</v>
      </c>
      <c r="Q164" s="13">
        <f t="shared" si="85"/>
        <v>4.1935483870967745E-2</v>
      </c>
      <c r="R164" s="13">
        <f t="shared" si="86"/>
        <v>5.1612903225806452E-2</v>
      </c>
      <c r="S164" s="88">
        <f t="shared" si="120"/>
        <v>64563.225806451614</v>
      </c>
      <c r="T164" s="88">
        <f t="shared" si="121"/>
        <v>13754.774193548386</v>
      </c>
      <c r="U164" s="10">
        <f t="shared" si="122"/>
        <v>561.41935483870964</v>
      </c>
      <c r="V164" s="10">
        <f t="shared" si="123"/>
        <v>3649.2258064516132</v>
      </c>
      <c r="W164" s="10">
        <f t="shared" si="124"/>
        <v>4491.3548387096771</v>
      </c>
      <c r="X164" s="83">
        <v>87020</v>
      </c>
      <c r="Y164" s="15" t="s">
        <v>19</v>
      </c>
      <c r="Z164" s="50">
        <f t="shared" si="91"/>
        <v>6.4563225806451614</v>
      </c>
      <c r="AA164" s="50">
        <f t="shared" si="92"/>
        <v>1.3754774193548387</v>
      </c>
      <c r="AB164" s="50">
        <f t="shared" si="93"/>
        <v>5.6141935483870961E-2</v>
      </c>
      <c r="AC164" s="50">
        <f t="shared" si="94"/>
        <v>0.36492258064516131</v>
      </c>
      <c r="AD164" s="50">
        <f t="shared" si="95"/>
        <v>0.44913548387096769</v>
      </c>
      <c r="AE164" s="50">
        <f t="shared" si="96"/>
        <v>8.702</v>
      </c>
      <c r="AF164" s="15" t="s">
        <v>19</v>
      </c>
    </row>
    <row r="165" spans="1:32" x14ac:dyDescent="0.25">
      <c r="B165" s="1">
        <v>314</v>
      </c>
      <c r="C165" s="61">
        <v>9.6810000000000009</v>
      </c>
      <c r="D165" s="61">
        <v>6.3</v>
      </c>
      <c r="E165" s="5">
        <v>3164</v>
      </c>
      <c r="F165" s="5">
        <v>3096</v>
      </c>
      <c r="G165" s="5">
        <f t="shared" si="119"/>
        <v>62600</v>
      </c>
      <c r="H165" s="1">
        <v>320</v>
      </c>
      <c r="I165" s="1">
        <v>261</v>
      </c>
      <c r="J165" s="1">
        <v>35</v>
      </c>
      <c r="K165" s="1">
        <v>0</v>
      </c>
      <c r="L165" s="1">
        <v>7</v>
      </c>
      <c r="M165" s="1">
        <v>17</v>
      </c>
      <c r="N165" s="13">
        <f t="shared" si="82"/>
        <v>0.81562500000000004</v>
      </c>
      <c r="O165" s="13">
        <f t="shared" si="83"/>
        <v>0.109375</v>
      </c>
      <c r="P165" s="13">
        <f t="shared" si="84"/>
        <v>0</v>
      </c>
      <c r="Q165" s="13">
        <f t="shared" si="85"/>
        <v>2.1874999999999999E-2</v>
      </c>
      <c r="R165" s="13">
        <f t="shared" si="86"/>
        <v>5.3124999999999999E-2</v>
      </c>
      <c r="S165" s="88">
        <f t="shared" si="120"/>
        <v>51058.125</v>
      </c>
      <c r="T165" s="88">
        <f t="shared" si="121"/>
        <v>6846.875</v>
      </c>
      <c r="U165" s="10">
        <f t="shared" si="122"/>
        <v>0</v>
      </c>
      <c r="V165" s="10">
        <f t="shared" si="123"/>
        <v>1369.375</v>
      </c>
      <c r="W165" s="10">
        <f t="shared" si="124"/>
        <v>3325.625</v>
      </c>
      <c r="X165" s="83">
        <v>62600</v>
      </c>
      <c r="Y165" s="15" t="s">
        <v>19</v>
      </c>
      <c r="Z165" s="50">
        <f t="shared" si="91"/>
        <v>5.1058124999999999</v>
      </c>
      <c r="AA165" s="50">
        <f t="shared" si="92"/>
        <v>0.6846875</v>
      </c>
      <c r="AB165" s="50">
        <f t="shared" si="93"/>
        <v>0</v>
      </c>
      <c r="AC165" s="50">
        <f t="shared" si="94"/>
        <v>0.13693749999999999</v>
      </c>
      <c r="AD165" s="50">
        <f t="shared" si="95"/>
        <v>0.33256249999999998</v>
      </c>
      <c r="AE165" s="50">
        <f t="shared" si="96"/>
        <v>6.26</v>
      </c>
      <c r="AF165" s="15" t="s">
        <v>19</v>
      </c>
    </row>
    <row r="166" spans="1:32" x14ac:dyDescent="0.25">
      <c r="B166" s="1">
        <v>315</v>
      </c>
      <c r="C166" s="61">
        <v>9.8070000000000004</v>
      </c>
      <c r="D166" s="61">
        <v>7.6</v>
      </c>
      <c r="E166" s="5">
        <v>4296</v>
      </c>
      <c r="F166" s="5">
        <v>4109</v>
      </c>
      <c r="G166" s="5">
        <f t="shared" si="119"/>
        <v>84050</v>
      </c>
      <c r="H166" s="1">
        <v>315</v>
      </c>
      <c r="I166" s="1">
        <v>219</v>
      </c>
      <c r="J166" s="1">
        <v>57</v>
      </c>
      <c r="K166" s="1">
        <v>0</v>
      </c>
      <c r="L166" s="1">
        <v>28</v>
      </c>
      <c r="M166" s="1">
        <v>11</v>
      </c>
      <c r="N166" s="13">
        <f t="shared" si="82"/>
        <v>0.69523809523809521</v>
      </c>
      <c r="O166" s="13">
        <f t="shared" si="83"/>
        <v>0.18095238095238095</v>
      </c>
      <c r="P166" s="13">
        <f t="shared" si="84"/>
        <v>0</v>
      </c>
      <c r="Q166" s="13">
        <f t="shared" si="85"/>
        <v>8.8888888888888892E-2</v>
      </c>
      <c r="R166" s="13">
        <f t="shared" si="86"/>
        <v>3.4920634920634921E-2</v>
      </c>
      <c r="S166" s="88">
        <f t="shared" si="120"/>
        <v>58434.761904761901</v>
      </c>
      <c r="T166" s="88">
        <f t="shared" si="121"/>
        <v>15209.047619047618</v>
      </c>
      <c r="U166" s="10">
        <f t="shared" si="122"/>
        <v>0</v>
      </c>
      <c r="V166" s="10">
        <f t="shared" si="123"/>
        <v>7471.1111111111113</v>
      </c>
      <c r="W166" s="10">
        <f t="shared" si="124"/>
        <v>2935.0793650793653</v>
      </c>
      <c r="X166" s="83">
        <v>84050</v>
      </c>
      <c r="Y166" s="15" t="s">
        <v>19</v>
      </c>
      <c r="Z166" s="50">
        <f t="shared" si="91"/>
        <v>5.8434761904761903</v>
      </c>
      <c r="AA166" s="50">
        <f t="shared" si="92"/>
        <v>1.5209047619047618</v>
      </c>
      <c r="AB166" s="50">
        <f t="shared" si="93"/>
        <v>0</v>
      </c>
      <c r="AC166" s="50">
        <f t="shared" si="94"/>
        <v>0.74711111111111117</v>
      </c>
      <c r="AD166" s="50">
        <f t="shared" si="95"/>
        <v>0.29350793650793655</v>
      </c>
      <c r="AE166" s="50">
        <f t="shared" si="96"/>
        <v>8.4049999999999994</v>
      </c>
      <c r="AF166" s="15" t="s">
        <v>19</v>
      </c>
    </row>
    <row r="167" spans="1:32" x14ac:dyDescent="0.25">
      <c r="B167" s="1">
        <v>316</v>
      </c>
      <c r="C167" s="61">
        <v>10.520999999999999</v>
      </c>
      <c r="D167" s="61">
        <v>7.8</v>
      </c>
      <c r="E167" s="5">
        <v>2538</v>
      </c>
      <c r="F167" s="5">
        <v>2498</v>
      </c>
      <c r="G167" s="5">
        <f t="shared" si="119"/>
        <v>50360</v>
      </c>
      <c r="H167" s="1">
        <v>309</v>
      </c>
      <c r="I167" s="1">
        <v>277</v>
      </c>
      <c r="J167" s="1">
        <v>17</v>
      </c>
      <c r="K167" s="1">
        <v>0</v>
      </c>
      <c r="L167" s="1">
        <v>0</v>
      </c>
      <c r="M167" s="1">
        <v>15</v>
      </c>
      <c r="N167" s="13">
        <f t="shared" si="82"/>
        <v>0.8964401294498382</v>
      </c>
      <c r="O167" s="13">
        <f t="shared" si="83"/>
        <v>5.5016181229773461E-2</v>
      </c>
      <c r="P167" s="13">
        <f t="shared" si="84"/>
        <v>0</v>
      </c>
      <c r="Q167" s="13">
        <f t="shared" si="85"/>
        <v>0</v>
      </c>
      <c r="R167" s="13">
        <f t="shared" si="86"/>
        <v>4.8543689320388349E-2</v>
      </c>
      <c r="S167" s="88">
        <f t="shared" si="120"/>
        <v>45144.724919093853</v>
      </c>
      <c r="T167" s="88">
        <f t="shared" si="121"/>
        <v>2770.6148867313914</v>
      </c>
      <c r="U167" s="10">
        <f t="shared" si="122"/>
        <v>0</v>
      </c>
      <c r="V167" s="10">
        <f t="shared" si="123"/>
        <v>0</v>
      </c>
      <c r="W167" s="10">
        <f t="shared" si="124"/>
        <v>2444.6601941747572</v>
      </c>
      <c r="X167" s="83">
        <v>50360</v>
      </c>
      <c r="Y167" s="15" t="s">
        <v>19</v>
      </c>
      <c r="Z167" s="50">
        <f t="shared" si="91"/>
        <v>4.5144724919093857</v>
      </c>
      <c r="AA167" s="50">
        <f t="shared" si="92"/>
        <v>0.27706148867313912</v>
      </c>
      <c r="AB167" s="50">
        <f t="shared" si="93"/>
        <v>0</v>
      </c>
      <c r="AC167" s="50">
        <f t="shared" si="94"/>
        <v>0</v>
      </c>
      <c r="AD167" s="50">
        <f t="shared" si="95"/>
        <v>0.24446601941747573</v>
      </c>
      <c r="AE167" s="50">
        <f t="shared" si="96"/>
        <v>5.0359999999999996</v>
      </c>
      <c r="AF167" s="15" t="s">
        <v>19</v>
      </c>
    </row>
    <row r="168" spans="1:32" x14ac:dyDescent="0.25">
      <c r="B168" s="1">
        <v>317</v>
      </c>
      <c r="C168" s="61">
        <v>9.849000000000002</v>
      </c>
      <c r="D168" s="61">
        <v>7.4</v>
      </c>
      <c r="E168" s="5">
        <v>2641</v>
      </c>
      <c r="F168" s="5">
        <v>2600</v>
      </c>
      <c r="G168" s="5">
        <f t="shared" si="119"/>
        <v>52410</v>
      </c>
      <c r="H168" s="1">
        <v>311</v>
      </c>
      <c r="I168" s="1">
        <v>256</v>
      </c>
      <c r="J168" s="1">
        <v>15</v>
      </c>
      <c r="K168" s="1">
        <v>0</v>
      </c>
      <c r="L168" s="1">
        <v>0</v>
      </c>
      <c r="M168" s="1">
        <v>40</v>
      </c>
      <c r="N168" s="13">
        <f t="shared" si="82"/>
        <v>0.82315112540192925</v>
      </c>
      <c r="O168" s="13">
        <f t="shared" si="83"/>
        <v>4.8231511254019289E-2</v>
      </c>
      <c r="P168" s="13">
        <f t="shared" si="84"/>
        <v>0</v>
      </c>
      <c r="Q168" s="13">
        <f t="shared" si="85"/>
        <v>0</v>
      </c>
      <c r="R168" s="13">
        <f t="shared" si="86"/>
        <v>0.12861736334405144</v>
      </c>
      <c r="S168" s="88">
        <f t="shared" si="120"/>
        <v>43141.350482315109</v>
      </c>
      <c r="T168" s="88">
        <f t="shared" si="121"/>
        <v>2527.8135048231511</v>
      </c>
      <c r="U168" s="10">
        <f t="shared" si="122"/>
        <v>0</v>
      </c>
      <c r="V168" s="10">
        <f t="shared" si="123"/>
        <v>0</v>
      </c>
      <c r="W168" s="10">
        <f t="shared" si="124"/>
        <v>6740.836012861736</v>
      </c>
      <c r="X168" s="83">
        <v>52410</v>
      </c>
      <c r="Y168" s="15" t="s">
        <v>19</v>
      </c>
      <c r="Z168" s="50">
        <f t="shared" si="91"/>
        <v>4.3141350482315106</v>
      </c>
      <c r="AA168" s="50">
        <f t="shared" si="92"/>
        <v>0.25278135048231509</v>
      </c>
      <c r="AB168" s="50">
        <f t="shared" si="93"/>
        <v>0</v>
      </c>
      <c r="AC168" s="50">
        <f t="shared" si="94"/>
        <v>0</v>
      </c>
      <c r="AD168" s="50">
        <f t="shared" si="95"/>
        <v>0.67408360128617362</v>
      </c>
      <c r="AE168" s="50">
        <f t="shared" si="96"/>
        <v>5.2409999999999997</v>
      </c>
      <c r="AF168" s="15" t="s">
        <v>19</v>
      </c>
    </row>
    <row r="169" spans="1:32" s="3" customFormat="1" ht="15.75" thickBot="1" x14ac:dyDescent="0.3">
      <c r="B169" s="3">
        <v>318</v>
      </c>
      <c r="C169" s="63">
        <v>10.668000000000001</v>
      </c>
      <c r="D169" s="63">
        <v>7.2</v>
      </c>
      <c r="E169" s="64">
        <v>3841</v>
      </c>
      <c r="F169" s="64">
        <v>3949</v>
      </c>
      <c r="G169" s="5">
        <f t="shared" si="119"/>
        <v>77900</v>
      </c>
      <c r="H169" s="3">
        <v>308</v>
      </c>
      <c r="I169" s="3">
        <v>275</v>
      </c>
      <c r="J169" s="3">
        <v>7</v>
      </c>
      <c r="K169" s="3">
        <v>0</v>
      </c>
      <c r="L169" s="3">
        <v>6</v>
      </c>
      <c r="M169" s="3">
        <v>20</v>
      </c>
      <c r="N169" s="14">
        <f t="shared" si="82"/>
        <v>0.8928571428571429</v>
      </c>
      <c r="O169" s="14">
        <f t="shared" si="83"/>
        <v>2.2727272727272728E-2</v>
      </c>
      <c r="P169" s="14">
        <f t="shared" si="84"/>
        <v>0</v>
      </c>
      <c r="Q169" s="14">
        <f t="shared" si="85"/>
        <v>1.948051948051948E-2</v>
      </c>
      <c r="R169" s="14">
        <f t="shared" si="86"/>
        <v>6.4935064935064929E-2</v>
      </c>
      <c r="S169" s="89">
        <f t="shared" si="120"/>
        <v>69553.571428571435</v>
      </c>
      <c r="T169" s="89">
        <f t="shared" si="121"/>
        <v>1770.4545454545455</v>
      </c>
      <c r="U169" s="11">
        <f t="shared" si="122"/>
        <v>0</v>
      </c>
      <c r="V169" s="11">
        <f t="shared" si="123"/>
        <v>1517.5324675324675</v>
      </c>
      <c r="W169" s="11">
        <f t="shared" si="124"/>
        <v>5058.4415584415583</v>
      </c>
      <c r="X169" s="84">
        <v>77900</v>
      </c>
      <c r="Y169" s="15" t="s">
        <v>19</v>
      </c>
      <c r="Z169" s="51">
        <f t="shared" si="91"/>
        <v>6.9553571428571432</v>
      </c>
      <c r="AA169" s="51">
        <f t="shared" si="92"/>
        <v>0.17704545454545456</v>
      </c>
      <c r="AB169" s="51">
        <f t="shared" si="93"/>
        <v>0</v>
      </c>
      <c r="AC169" s="51">
        <f t="shared" si="94"/>
        <v>0.15175324675324675</v>
      </c>
      <c r="AD169" s="51">
        <f t="shared" si="95"/>
        <v>0.50584415584415587</v>
      </c>
      <c r="AE169" s="51">
        <f t="shared" si="96"/>
        <v>7.79</v>
      </c>
      <c r="AF169" s="15" t="s">
        <v>19</v>
      </c>
    </row>
    <row r="170" spans="1:32" s="15" customFormat="1" x14ac:dyDescent="0.25">
      <c r="A170" s="15" t="s">
        <v>20</v>
      </c>
      <c r="B170" s="20">
        <v>319</v>
      </c>
      <c r="C170" s="57">
        <f t="shared" ref="C170:C171" si="125">SUM(B170*0.035)*0.6</f>
        <v>6.6990000000000007</v>
      </c>
      <c r="D170" s="57">
        <v>7</v>
      </c>
      <c r="E170" s="58">
        <v>378</v>
      </c>
      <c r="F170" s="58">
        <v>3496</v>
      </c>
      <c r="G170" s="5">
        <f t="shared" si="119"/>
        <v>38740</v>
      </c>
      <c r="H170" s="6">
        <f t="shared" ref="H170:H177" si="126">SUM(I170:L170)</f>
        <v>300</v>
      </c>
      <c r="I170" s="26">
        <v>246</v>
      </c>
      <c r="J170" s="27">
        <v>53</v>
      </c>
      <c r="K170" s="27">
        <v>1</v>
      </c>
      <c r="L170" s="28">
        <v>0</v>
      </c>
      <c r="N170" s="13">
        <f t="shared" si="82"/>
        <v>0.82</v>
      </c>
      <c r="O170" s="13">
        <f t="shared" si="83"/>
        <v>0.17666666666666667</v>
      </c>
      <c r="P170" s="13">
        <f t="shared" si="84"/>
        <v>3.3333333333333335E-3</v>
      </c>
      <c r="Q170" s="13">
        <f t="shared" si="85"/>
        <v>0</v>
      </c>
      <c r="R170" s="13">
        <f t="shared" si="86"/>
        <v>0</v>
      </c>
      <c r="S170" s="88">
        <f t="shared" si="120"/>
        <v>31766.799999999999</v>
      </c>
      <c r="T170" s="88">
        <f t="shared" si="121"/>
        <v>6844.0666666666666</v>
      </c>
      <c r="U170" s="10">
        <f t="shared" si="122"/>
        <v>129.13333333333335</v>
      </c>
      <c r="V170" s="10">
        <f t="shared" si="123"/>
        <v>0</v>
      </c>
      <c r="W170" s="10">
        <f t="shared" si="124"/>
        <v>0</v>
      </c>
      <c r="X170" s="81">
        <v>38740</v>
      </c>
      <c r="Y170" s="15" t="s">
        <v>20</v>
      </c>
      <c r="Z170" s="52">
        <f t="shared" si="91"/>
        <v>3.1766799999999997</v>
      </c>
      <c r="AA170" s="52">
        <f t="shared" si="92"/>
        <v>0.68440666666666661</v>
      </c>
      <c r="AB170" s="52">
        <f t="shared" si="93"/>
        <v>1.2913333333333336E-2</v>
      </c>
      <c r="AC170" s="52">
        <f t="shared" si="94"/>
        <v>0</v>
      </c>
      <c r="AD170" s="52">
        <f t="shared" si="95"/>
        <v>0</v>
      </c>
      <c r="AE170" s="52">
        <f t="shared" si="96"/>
        <v>3.8740000000000001</v>
      </c>
      <c r="AF170" s="15" t="s">
        <v>20</v>
      </c>
    </row>
    <row r="171" spans="1:32" s="15" customFormat="1" x14ac:dyDescent="0.25">
      <c r="B171" s="20">
        <v>320</v>
      </c>
      <c r="C171" s="57">
        <f t="shared" si="125"/>
        <v>6.7200000000000006</v>
      </c>
      <c r="D171" s="57">
        <v>6.6</v>
      </c>
      <c r="E171" s="58">
        <v>2862</v>
      </c>
      <c r="F171" s="58">
        <v>2881</v>
      </c>
      <c r="G171" s="5">
        <f t="shared" si="119"/>
        <v>57430</v>
      </c>
      <c r="H171" s="6">
        <f t="shared" si="126"/>
        <v>300</v>
      </c>
      <c r="I171" s="29">
        <v>284</v>
      </c>
      <c r="J171" s="30">
        <v>11</v>
      </c>
      <c r="K171" s="30">
        <v>5</v>
      </c>
      <c r="L171" s="31">
        <v>0</v>
      </c>
      <c r="N171" s="13">
        <f t="shared" si="82"/>
        <v>0.94666666666666666</v>
      </c>
      <c r="O171" s="13">
        <f t="shared" si="83"/>
        <v>3.6666666666666667E-2</v>
      </c>
      <c r="P171" s="13">
        <f t="shared" si="84"/>
        <v>1.6666666666666666E-2</v>
      </c>
      <c r="Q171" s="13">
        <f t="shared" si="85"/>
        <v>0</v>
      </c>
      <c r="R171" s="13">
        <f t="shared" si="86"/>
        <v>0</v>
      </c>
      <c r="S171" s="88">
        <f t="shared" si="120"/>
        <v>54367.066666666666</v>
      </c>
      <c r="T171" s="88">
        <f t="shared" si="121"/>
        <v>2105.7666666666669</v>
      </c>
      <c r="U171" s="10">
        <f t="shared" si="122"/>
        <v>957.16666666666663</v>
      </c>
      <c r="V171" s="10">
        <f t="shared" si="123"/>
        <v>0</v>
      </c>
      <c r="W171" s="10">
        <f t="shared" si="124"/>
        <v>0</v>
      </c>
      <c r="X171" s="81">
        <v>57430</v>
      </c>
      <c r="Y171" s="15" t="s">
        <v>20</v>
      </c>
      <c r="Z171" s="52">
        <f t="shared" si="91"/>
        <v>5.4367066666666668</v>
      </c>
      <c r="AA171" s="52">
        <f t="shared" si="92"/>
        <v>0.21057666666666669</v>
      </c>
      <c r="AB171" s="52">
        <f t="shared" si="93"/>
        <v>9.5716666666666658E-2</v>
      </c>
      <c r="AC171" s="52">
        <f t="shared" si="94"/>
        <v>0</v>
      </c>
      <c r="AD171" s="52">
        <f t="shared" si="95"/>
        <v>0</v>
      </c>
      <c r="AE171" s="52">
        <f t="shared" si="96"/>
        <v>5.7430000000000003</v>
      </c>
      <c r="AF171" s="15" t="s">
        <v>20</v>
      </c>
    </row>
    <row r="172" spans="1:32" s="15" customFormat="1" x14ac:dyDescent="0.25">
      <c r="B172" s="20">
        <v>321</v>
      </c>
      <c r="C172" s="57">
        <v>9.870000000000001</v>
      </c>
      <c r="D172" s="57">
        <v>6.1</v>
      </c>
      <c r="E172" s="58">
        <v>5311</v>
      </c>
      <c r="F172" s="58">
        <v>5300</v>
      </c>
      <c r="G172" s="5">
        <f t="shared" si="119"/>
        <v>106110</v>
      </c>
      <c r="H172" s="6">
        <f t="shared" si="126"/>
        <v>300</v>
      </c>
      <c r="I172" s="29">
        <v>291</v>
      </c>
      <c r="J172" s="30">
        <v>7</v>
      </c>
      <c r="K172" s="30">
        <v>2</v>
      </c>
      <c r="L172" s="31">
        <v>0</v>
      </c>
      <c r="N172" s="13">
        <f t="shared" si="82"/>
        <v>0.97</v>
      </c>
      <c r="O172" s="13">
        <f t="shared" si="83"/>
        <v>2.3333333333333334E-2</v>
      </c>
      <c r="P172" s="13">
        <f t="shared" si="84"/>
        <v>6.6666666666666671E-3</v>
      </c>
      <c r="Q172" s="13">
        <f t="shared" si="85"/>
        <v>0</v>
      </c>
      <c r="R172" s="13">
        <f t="shared" si="86"/>
        <v>0</v>
      </c>
      <c r="S172" s="88">
        <f t="shared" si="120"/>
        <v>102926.7</v>
      </c>
      <c r="T172" s="88">
        <f t="shared" si="121"/>
        <v>2475.9</v>
      </c>
      <c r="U172" s="10">
        <f t="shared" si="122"/>
        <v>707.40000000000009</v>
      </c>
      <c r="V172" s="10">
        <f t="shared" si="123"/>
        <v>0</v>
      </c>
      <c r="W172" s="10">
        <f t="shared" si="124"/>
        <v>0</v>
      </c>
      <c r="X172" s="81">
        <v>106110</v>
      </c>
      <c r="Y172" s="15" t="s">
        <v>20</v>
      </c>
      <c r="Z172" s="52">
        <f t="shared" si="91"/>
        <v>10.292669999999999</v>
      </c>
      <c r="AA172" s="52">
        <f t="shared" si="92"/>
        <v>0.24759</v>
      </c>
      <c r="AB172" s="52">
        <f t="shared" si="93"/>
        <v>7.0740000000000011E-2</v>
      </c>
      <c r="AC172" s="52">
        <f t="shared" si="94"/>
        <v>0</v>
      </c>
      <c r="AD172" s="52">
        <f t="shared" si="95"/>
        <v>0</v>
      </c>
      <c r="AE172" s="52">
        <f t="shared" si="96"/>
        <v>10.611000000000001</v>
      </c>
      <c r="AF172" s="15" t="s">
        <v>20</v>
      </c>
    </row>
    <row r="173" spans="1:32" s="15" customFormat="1" x14ac:dyDescent="0.25">
      <c r="B173" s="20">
        <v>322</v>
      </c>
      <c r="C173" s="57">
        <v>10.374000000000001</v>
      </c>
      <c r="D173" s="57">
        <v>7.1</v>
      </c>
      <c r="E173" s="58">
        <v>2391</v>
      </c>
      <c r="F173" s="58">
        <v>2492</v>
      </c>
      <c r="G173" s="5">
        <f t="shared" si="119"/>
        <v>48830</v>
      </c>
      <c r="H173" s="6">
        <f t="shared" si="126"/>
        <v>300</v>
      </c>
      <c r="I173" s="29">
        <v>288</v>
      </c>
      <c r="J173" s="30">
        <v>12</v>
      </c>
      <c r="K173" s="30">
        <v>0</v>
      </c>
      <c r="L173" s="31">
        <v>0</v>
      </c>
      <c r="N173" s="13">
        <f t="shared" si="82"/>
        <v>0.96</v>
      </c>
      <c r="O173" s="13">
        <f t="shared" si="83"/>
        <v>0.04</v>
      </c>
      <c r="P173" s="13">
        <f t="shared" si="84"/>
        <v>0</v>
      </c>
      <c r="Q173" s="13">
        <f t="shared" si="85"/>
        <v>0</v>
      </c>
      <c r="R173" s="13">
        <f t="shared" si="86"/>
        <v>0</v>
      </c>
      <c r="S173" s="88">
        <f t="shared" si="120"/>
        <v>46876.799999999996</v>
      </c>
      <c r="T173" s="88">
        <f t="shared" si="121"/>
        <v>1953.2</v>
      </c>
      <c r="U173" s="10">
        <f t="shared" si="122"/>
        <v>0</v>
      </c>
      <c r="V173" s="10">
        <f t="shared" si="123"/>
        <v>0</v>
      </c>
      <c r="W173" s="10">
        <f t="shared" si="124"/>
        <v>0</v>
      </c>
      <c r="X173" s="81">
        <v>48830</v>
      </c>
      <c r="Y173" s="15" t="s">
        <v>20</v>
      </c>
      <c r="Z173" s="52">
        <f t="shared" si="91"/>
        <v>4.6876799999999994</v>
      </c>
      <c r="AA173" s="52">
        <f t="shared" si="92"/>
        <v>0.19531999999999999</v>
      </c>
      <c r="AB173" s="52">
        <f t="shared" si="93"/>
        <v>0</v>
      </c>
      <c r="AC173" s="52">
        <f t="shared" si="94"/>
        <v>0</v>
      </c>
      <c r="AD173" s="52">
        <f t="shared" si="95"/>
        <v>0</v>
      </c>
      <c r="AE173" s="52">
        <f t="shared" si="96"/>
        <v>4.883</v>
      </c>
      <c r="AF173" s="15" t="s">
        <v>20</v>
      </c>
    </row>
    <row r="174" spans="1:32" s="15" customFormat="1" x14ac:dyDescent="0.25">
      <c r="B174" s="20">
        <v>323</v>
      </c>
      <c r="C174" s="57">
        <f t="shared" ref="C174:C175" si="127">SUM(B174*0.035)*0.6</f>
        <v>6.7830000000000004</v>
      </c>
      <c r="D174" s="57">
        <v>7.4</v>
      </c>
      <c r="E174" s="58">
        <v>1021</v>
      </c>
      <c r="F174" s="58">
        <v>1039</v>
      </c>
      <c r="G174" s="5">
        <f t="shared" si="119"/>
        <v>20600</v>
      </c>
      <c r="H174" s="6">
        <f t="shared" si="126"/>
        <v>300</v>
      </c>
      <c r="I174" s="40">
        <v>279</v>
      </c>
      <c r="J174" s="41">
        <v>21</v>
      </c>
      <c r="K174" s="41">
        <v>0</v>
      </c>
      <c r="L174" s="31">
        <v>0</v>
      </c>
      <c r="N174" s="13">
        <f t="shared" si="82"/>
        <v>0.93</v>
      </c>
      <c r="O174" s="13">
        <f t="shared" si="83"/>
        <v>7.0000000000000007E-2</v>
      </c>
      <c r="P174" s="13">
        <f t="shared" si="84"/>
        <v>0</v>
      </c>
      <c r="Q174" s="13">
        <f t="shared" si="85"/>
        <v>0</v>
      </c>
      <c r="R174" s="13">
        <f t="shared" si="86"/>
        <v>0</v>
      </c>
      <c r="S174" s="88">
        <f t="shared" si="120"/>
        <v>19158</v>
      </c>
      <c r="T174" s="88">
        <f t="shared" si="121"/>
        <v>1442.0000000000002</v>
      </c>
      <c r="U174" s="10">
        <f t="shared" si="122"/>
        <v>0</v>
      </c>
      <c r="V174" s="10">
        <f t="shared" si="123"/>
        <v>0</v>
      </c>
      <c r="W174" s="10">
        <f t="shared" si="124"/>
        <v>0</v>
      </c>
      <c r="X174" s="81">
        <v>20600</v>
      </c>
      <c r="Y174" s="15" t="s">
        <v>20</v>
      </c>
      <c r="Z174" s="52">
        <f t="shared" si="91"/>
        <v>1.9157999999999999</v>
      </c>
      <c r="AA174" s="52">
        <f t="shared" si="92"/>
        <v>0.14420000000000002</v>
      </c>
      <c r="AB174" s="52">
        <f t="shared" si="93"/>
        <v>0</v>
      </c>
      <c r="AC174" s="52">
        <f t="shared" si="94"/>
        <v>0</v>
      </c>
      <c r="AD174" s="52">
        <f t="shared" si="95"/>
        <v>0</v>
      </c>
      <c r="AE174" s="52">
        <f t="shared" si="96"/>
        <v>2.06</v>
      </c>
      <c r="AF174" s="15" t="s">
        <v>20</v>
      </c>
    </row>
    <row r="175" spans="1:32" s="15" customFormat="1" x14ac:dyDescent="0.25">
      <c r="B175" s="20">
        <v>324</v>
      </c>
      <c r="C175" s="57">
        <f t="shared" si="127"/>
        <v>6.8040000000000012</v>
      </c>
      <c r="D175" s="57">
        <v>6.5</v>
      </c>
      <c r="E175" s="58">
        <v>2136</v>
      </c>
      <c r="F175" s="58">
        <v>1788</v>
      </c>
      <c r="G175" s="5">
        <f t="shared" si="119"/>
        <v>39240</v>
      </c>
      <c r="H175" s="6">
        <f t="shared" si="126"/>
        <v>300</v>
      </c>
      <c r="I175" s="29">
        <v>296</v>
      </c>
      <c r="J175" s="30">
        <v>4</v>
      </c>
      <c r="K175" s="30">
        <v>0</v>
      </c>
      <c r="L175" s="48">
        <v>0</v>
      </c>
      <c r="N175" s="13">
        <f t="shared" si="82"/>
        <v>0.98666666666666669</v>
      </c>
      <c r="O175" s="13">
        <f t="shared" si="83"/>
        <v>1.3333333333333334E-2</v>
      </c>
      <c r="P175" s="13">
        <f t="shared" si="84"/>
        <v>0</v>
      </c>
      <c r="Q175" s="13">
        <f t="shared" si="85"/>
        <v>0</v>
      </c>
      <c r="R175" s="13">
        <f t="shared" si="86"/>
        <v>0</v>
      </c>
      <c r="S175" s="88">
        <f t="shared" si="120"/>
        <v>38716.800000000003</v>
      </c>
      <c r="T175" s="88">
        <f t="shared" si="121"/>
        <v>523.20000000000005</v>
      </c>
      <c r="U175" s="10">
        <f t="shared" si="122"/>
        <v>0</v>
      </c>
      <c r="V175" s="10">
        <f t="shared" si="123"/>
        <v>0</v>
      </c>
      <c r="W175" s="10">
        <f t="shared" si="124"/>
        <v>0</v>
      </c>
      <c r="X175" s="81">
        <v>39240</v>
      </c>
      <c r="Y175" s="15" t="s">
        <v>20</v>
      </c>
      <c r="Z175" s="52">
        <f t="shared" si="91"/>
        <v>3.8716800000000005</v>
      </c>
      <c r="AA175" s="52">
        <f t="shared" si="92"/>
        <v>5.2320000000000005E-2</v>
      </c>
      <c r="AB175" s="52">
        <f t="shared" si="93"/>
        <v>0</v>
      </c>
      <c r="AC175" s="52">
        <f t="shared" si="94"/>
        <v>0</v>
      </c>
      <c r="AD175" s="52">
        <f t="shared" si="95"/>
        <v>0</v>
      </c>
      <c r="AE175" s="52">
        <f t="shared" si="96"/>
        <v>3.9239999999999999</v>
      </c>
      <c r="AF175" s="15" t="s">
        <v>20</v>
      </c>
    </row>
    <row r="176" spans="1:32" s="15" customFormat="1" x14ac:dyDescent="0.25">
      <c r="B176" s="20">
        <v>325</v>
      </c>
      <c r="C176" s="70">
        <v>10.5</v>
      </c>
      <c r="D176" s="70">
        <v>7.7</v>
      </c>
      <c r="E176" s="65">
        <v>1813</v>
      </c>
      <c r="F176" s="65">
        <v>1808</v>
      </c>
      <c r="G176" s="5">
        <f t="shared" si="119"/>
        <v>36210</v>
      </c>
      <c r="H176" s="6">
        <f t="shared" si="126"/>
        <v>240</v>
      </c>
      <c r="I176" s="29">
        <v>230</v>
      </c>
      <c r="J176" s="30">
        <v>10</v>
      </c>
      <c r="K176" s="30">
        <v>0</v>
      </c>
      <c r="L176" s="48">
        <v>0</v>
      </c>
      <c r="N176" s="13">
        <f t="shared" si="82"/>
        <v>0.95833333333333337</v>
      </c>
      <c r="O176" s="13">
        <f t="shared" si="83"/>
        <v>4.1666666666666664E-2</v>
      </c>
      <c r="P176" s="13">
        <f t="shared" si="84"/>
        <v>0</v>
      </c>
      <c r="Q176" s="13">
        <f t="shared" si="85"/>
        <v>0</v>
      </c>
      <c r="R176" s="13">
        <f t="shared" si="86"/>
        <v>0</v>
      </c>
      <c r="S176" s="88">
        <f t="shared" si="120"/>
        <v>34701.25</v>
      </c>
      <c r="T176" s="88">
        <f t="shared" si="121"/>
        <v>1508.75</v>
      </c>
      <c r="U176" s="10">
        <f t="shared" si="122"/>
        <v>0</v>
      </c>
      <c r="V176" s="10">
        <f t="shared" si="123"/>
        <v>0</v>
      </c>
      <c r="W176" s="10">
        <f t="shared" si="124"/>
        <v>0</v>
      </c>
      <c r="X176" s="81">
        <v>36210</v>
      </c>
      <c r="Y176" s="15" t="s">
        <v>20</v>
      </c>
      <c r="Z176" s="52">
        <f t="shared" si="91"/>
        <v>3.4701249999999999</v>
      </c>
      <c r="AA176" s="52">
        <f t="shared" si="92"/>
        <v>0.15087500000000001</v>
      </c>
      <c r="AB176" s="52">
        <f t="shared" si="93"/>
        <v>0</v>
      </c>
      <c r="AC176" s="52">
        <f t="shared" si="94"/>
        <v>0</v>
      </c>
      <c r="AD176" s="52">
        <f t="shared" si="95"/>
        <v>0</v>
      </c>
      <c r="AE176" s="52">
        <f t="shared" si="96"/>
        <v>3.621</v>
      </c>
      <c r="AF176" s="15" t="s">
        <v>20</v>
      </c>
    </row>
    <row r="177" spans="2:32" s="15" customFormat="1" ht="15.75" thickBot="1" x14ac:dyDescent="0.3">
      <c r="B177" s="17">
        <v>326</v>
      </c>
      <c r="C177" s="59">
        <v>10.689</v>
      </c>
      <c r="D177" s="59">
        <v>7.6</v>
      </c>
      <c r="E177" s="60">
        <v>2307</v>
      </c>
      <c r="F177" s="60">
        <v>2319</v>
      </c>
      <c r="G177" s="5">
        <f t="shared" si="119"/>
        <v>46260</v>
      </c>
      <c r="H177" s="6">
        <f t="shared" si="126"/>
        <v>300</v>
      </c>
      <c r="I177" s="42">
        <v>259</v>
      </c>
      <c r="J177" s="3">
        <v>39</v>
      </c>
      <c r="K177" s="3">
        <v>2</v>
      </c>
      <c r="L177" s="49">
        <v>0</v>
      </c>
      <c r="N177" s="13">
        <f t="shared" si="82"/>
        <v>0.86333333333333329</v>
      </c>
      <c r="O177" s="13">
        <f t="shared" si="83"/>
        <v>0.13</v>
      </c>
      <c r="P177" s="13">
        <f t="shared" si="84"/>
        <v>6.6666666666666671E-3</v>
      </c>
      <c r="Q177" s="13">
        <f t="shared" si="85"/>
        <v>0</v>
      </c>
      <c r="R177" s="13">
        <f t="shared" si="86"/>
        <v>0</v>
      </c>
      <c r="S177" s="88">
        <f t="shared" si="120"/>
        <v>39937.799999999996</v>
      </c>
      <c r="T177" s="88">
        <f t="shared" si="121"/>
        <v>6013.8</v>
      </c>
      <c r="U177" s="10">
        <f t="shared" si="122"/>
        <v>308.40000000000003</v>
      </c>
      <c r="V177" s="10">
        <f t="shared" si="123"/>
        <v>0</v>
      </c>
      <c r="W177" s="10">
        <f t="shared" si="124"/>
        <v>0</v>
      </c>
      <c r="X177" s="82">
        <v>46260</v>
      </c>
      <c r="Y177" s="15" t="s">
        <v>20</v>
      </c>
      <c r="Z177" s="52">
        <f t="shared" si="91"/>
        <v>3.9937799999999997</v>
      </c>
      <c r="AA177" s="52">
        <f t="shared" si="92"/>
        <v>0.60138000000000003</v>
      </c>
      <c r="AB177" s="52">
        <f t="shared" si="93"/>
        <v>3.0840000000000003E-2</v>
      </c>
      <c r="AC177" s="52">
        <f t="shared" si="94"/>
        <v>0</v>
      </c>
      <c r="AD177" s="52">
        <f t="shared" si="95"/>
        <v>0</v>
      </c>
      <c r="AE177" s="52">
        <f t="shared" si="96"/>
        <v>4.6260000000000003</v>
      </c>
      <c r="AF177" s="15" t="s">
        <v>20</v>
      </c>
    </row>
    <row r="178" spans="2:32" x14ac:dyDescent="0.25">
      <c r="B178" s="1">
        <v>327</v>
      </c>
      <c r="C178" s="61">
        <v>10.479000000000001</v>
      </c>
      <c r="D178" s="61">
        <v>8</v>
      </c>
      <c r="E178" s="62">
        <v>5051</v>
      </c>
      <c r="F178" s="62">
        <v>5092</v>
      </c>
      <c r="G178" s="5">
        <f t="shared" si="119"/>
        <v>101430</v>
      </c>
      <c r="H178" s="1">
        <v>141</v>
      </c>
      <c r="I178" s="1">
        <v>65</v>
      </c>
      <c r="J178" s="1">
        <v>56</v>
      </c>
      <c r="K178" s="1">
        <v>2</v>
      </c>
      <c r="L178" s="1">
        <v>6</v>
      </c>
      <c r="M178" s="1">
        <v>12</v>
      </c>
      <c r="N178" s="13">
        <f t="shared" si="82"/>
        <v>0.46099290780141844</v>
      </c>
      <c r="O178" s="13">
        <f t="shared" si="83"/>
        <v>0.3971631205673759</v>
      </c>
      <c r="P178" s="13">
        <f t="shared" si="84"/>
        <v>1.4184397163120567E-2</v>
      </c>
      <c r="Q178" s="13">
        <f t="shared" si="85"/>
        <v>4.2553191489361701E-2</v>
      </c>
      <c r="R178" s="13">
        <f t="shared" si="86"/>
        <v>8.5106382978723402E-2</v>
      </c>
      <c r="S178" s="88">
        <f t="shared" si="120"/>
        <v>46758.51063829787</v>
      </c>
      <c r="T178" s="88">
        <f t="shared" si="121"/>
        <v>40284.255319148935</v>
      </c>
      <c r="U178" s="10">
        <f t="shared" si="122"/>
        <v>1438.7234042553191</v>
      </c>
      <c r="V178" s="10">
        <f t="shared" si="123"/>
        <v>4316.1702127659573</v>
      </c>
      <c r="W178" s="10">
        <f t="shared" si="124"/>
        <v>8632.3404255319147</v>
      </c>
      <c r="X178" s="83">
        <v>101430</v>
      </c>
      <c r="Y178" s="15" t="s">
        <v>20</v>
      </c>
      <c r="Z178" s="50">
        <f t="shared" si="91"/>
        <v>4.6758510638297874</v>
      </c>
      <c r="AA178" s="50">
        <f t="shared" si="92"/>
        <v>4.0284255319148938</v>
      </c>
      <c r="AB178" s="50">
        <f t="shared" si="93"/>
        <v>0.1438723404255319</v>
      </c>
      <c r="AC178" s="50">
        <f t="shared" si="94"/>
        <v>0.43161702127659574</v>
      </c>
      <c r="AD178" s="50">
        <f t="shared" si="95"/>
        <v>0.86323404255319147</v>
      </c>
      <c r="AE178" s="50">
        <f t="shared" si="96"/>
        <v>10.143000000000001</v>
      </c>
      <c r="AF178" s="15" t="s">
        <v>20</v>
      </c>
    </row>
    <row r="179" spans="2:32" x14ac:dyDescent="0.25">
      <c r="B179" s="1">
        <v>328</v>
      </c>
      <c r="C179" s="61">
        <v>10.164</v>
      </c>
      <c r="D179" s="61">
        <v>8</v>
      </c>
      <c r="E179" s="62">
        <v>4137</v>
      </c>
      <c r="F179" s="62">
        <v>4065</v>
      </c>
      <c r="G179" s="5">
        <f t="shared" si="119"/>
        <v>82020</v>
      </c>
      <c r="H179" s="1">
        <v>326</v>
      </c>
      <c r="I179" s="1">
        <v>258</v>
      </c>
      <c r="J179" s="1">
        <v>34</v>
      </c>
      <c r="K179" s="1">
        <v>0</v>
      </c>
      <c r="L179" s="1">
        <v>21</v>
      </c>
      <c r="M179" s="1">
        <v>13</v>
      </c>
      <c r="N179" s="13">
        <f t="shared" si="82"/>
        <v>0.79141104294478526</v>
      </c>
      <c r="O179" s="13">
        <f t="shared" si="83"/>
        <v>0.10429447852760736</v>
      </c>
      <c r="P179" s="13">
        <f t="shared" si="84"/>
        <v>0</v>
      </c>
      <c r="Q179" s="13">
        <f t="shared" si="85"/>
        <v>6.4417177914110432E-2</v>
      </c>
      <c r="R179" s="13">
        <f t="shared" si="86"/>
        <v>3.9877300613496931E-2</v>
      </c>
      <c r="S179" s="88">
        <f t="shared" si="120"/>
        <v>64911.533742331289</v>
      </c>
      <c r="T179" s="88">
        <f t="shared" si="121"/>
        <v>8554.2331288343557</v>
      </c>
      <c r="U179" s="10">
        <f t="shared" si="122"/>
        <v>0</v>
      </c>
      <c r="V179" s="10">
        <f t="shared" si="123"/>
        <v>5283.4969325153379</v>
      </c>
      <c r="W179" s="10">
        <f t="shared" si="124"/>
        <v>3270.7361963190183</v>
      </c>
      <c r="X179" s="83">
        <v>82020</v>
      </c>
      <c r="Y179" s="15" t="s">
        <v>20</v>
      </c>
      <c r="Z179" s="50">
        <f t="shared" si="91"/>
        <v>6.4911533742331287</v>
      </c>
      <c r="AA179" s="50">
        <f t="shared" si="92"/>
        <v>0.85542331288343554</v>
      </c>
      <c r="AB179" s="50">
        <f t="shared" si="93"/>
        <v>0</v>
      </c>
      <c r="AC179" s="50">
        <f t="shared" si="94"/>
        <v>0.5283496932515338</v>
      </c>
      <c r="AD179" s="50">
        <f t="shared" si="95"/>
        <v>0.32707361963190185</v>
      </c>
      <c r="AE179" s="50">
        <f t="shared" si="96"/>
        <v>8.202</v>
      </c>
      <c r="AF179" s="15" t="s">
        <v>20</v>
      </c>
    </row>
    <row r="180" spans="2:32" x14ac:dyDescent="0.25">
      <c r="B180" s="1">
        <v>329</v>
      </c>
      <c r="C180" s="61">
        <v>9.6180000000000003</v>
      </c>
      <c r="D180" s="61">
        <v>7.6</v>
      </c>
      <c r="E180" s="62">
        <v>3140</v>
      </c>
      <c r="F180" s="62">
        <v>3095</v>
      </c>
      <c r="G180" s="5">
        <f t="shared" si="119"/>
        <v>62350</v>
      </c>
      <c r="H180" s="1">
        <v>300</v>
      </c>
      <c r="I180" s="1">
        <v>263</v>
      </c>
      <c r="J180" s="1">
        <v>11</v>
      </c>
      <c r="K180" s="1">
        <v>0</v>
      </c>
      <c r="L180" s="1">
        <v>14</v>
      </c>
      <c r="M180" s="1">
        <v>12</v>
      </c>
      <c r="N180" s="13">
        <f t="shared" si="82"/>
        <v>0.87666666666666671</v>
      </c>
      <c r="O180" s="13">
        <f t="shared" si="83"/>
        <v>3.6666666666666667E-2</v>
      </c>
      <c r="P180" s="13">
        <f t="shared" si="84"/>
        <v>0</v>
      </c>
      <c r="Q180" s="13">
        <f t="shared" si="85"/>
        <v>4.6666666666666669E-2</v>
      </c>
      <c r="R180" s="13">
        <f t="shared" si="86"/>
        <v>0.04</v>
      </c>
      <c r="S180" s="88">
        <f t="shared" si="120"/>
        <v>54660.166666666672</v>
      </c>
      <c r="T180" s="88">
        <f t="shared" si="121"/>
        <v>2286.1666666666665</v>
      </c>
      <c r="U180" s="10">
        <f t="shared" si="122"/>
        <v>0</v>
      </c>
      <c r="V180" s="10">
        <f t="shared" si="123"/>
        <v>2909.666666666667</v>
      </c>
      <c r="W180" s="10">
        <f t="shared" si="124"/>
        <v>2494</v>
      </c>
      <c r="X180" s="83">
        <v>62350</v>
      </c>
      <c r="Y180" s="15" t="s">
        <v>20</v>
      </c>
      <c r="Z180" s="50">
        <f t="shared" si="91"/>
        <v>5.4660166666666674</v>
      </c>
      <c r="AA180" s="50">
        <f t="shared" si="92"/>
        <v>0.22861666666666666</v>
      </c>
      <c r="AB180" s="50">
        <f t="shared" si="93"/>
        <v>0</v>
      </c>
      <c r="AC180" s="50">
        <f t="shared" si="94"/>
        <v>0.29096666666666671</v>
      </c>
      <c r="AD180" s="50">
        <f t="shared" si="95"/>
        <v>0.24940000000000001</v>
      </c>
      <c r="AE180" s="50">
        <f t="shared" si="96"/>
        <v>6.2350000000000003</v>
      </c>
      <c r="AF180" s="15" t="s">
        <v>20</v>
      </c>
    </row>
    <row r="181" spans="2:32" x14ac:dyDescent="0.25">
      <c r="B181" s="1">
        <v>330</v>
      </c>
      <c r="C181"/>
      <c r="D181"/>
      <c r="E181"/>
      <c r="F181"/>
      <c r="G181" s="5"/>
      <c r="N181" s="23" t="s">
        <v>29</v>
      </c>
      <c r="O181" s="13"/>
      <c r="P181" s="13"/>
      <c r="Q181" s="13"/>
      <c r="R181" s="13"/>
      <c r="S181" s="88"/>
      <c r="T181" s="88"/>
      <c r="U181" s="10"/>
      <c r="V181" s="10"/>
      <c r="W181" s="10"/>
      <c r="X181" s="83"/>
      <c r="Y181" s="15" t="s">
        <v>20</v>
      </c>
      <c r="AF181" s="15" t="s">
        <v>20</v>
      </c>
    </row>
    <row r="182" spans="2:32" x14ac:dyDescent="0.25">
      <c r="B182" s="1">
        <v>331</v>
      </c>
      <c r="C182" s="61">
        <v>10.227</v>
      </c>
      <c r="D182" s="61">
        <v>8</v>
      </c>
      <c r="E182" s="62">
        <v>3089</v>
      </c>
      <c r="F182" s="5">
        <v>3067</v>
      </c>
      <c r="G182" s="5">
        <f>AVERAGE(E182:F182)*20</f>
        <v>61560</v>
      </c>
      <c r="H182" s="1">
        <v>307</v>
      </c>
      <c r="I182" s="1">
        <v>256</v>
      </c>
      <c r="J182" s="1">
        <v>22</v>
      </c>
      <c r="K182" s="1">
        <v>0</v>
      </c>
      <c r="L182" s="1">
        <v>7</v>
      </c>
      <c r="M182" s="1">
        <v>22</v>
      </c>
      <c r="N182" s="13">
        <f t="shared" si="82"/>
        <v>0.83387622149837137</v>
      </c>
      <c r="O182" s="13">
        <f t="shared" si="83"/>
        <v>7.1661237785016291E-2</v>
      </c>
      <c r="P182" s="13">
        <f t="shared" si="84"/>
        <v>0</v>
      </c>
      <c r="Q182" s="13">
        <f t="shared" si="85"/>
        <v>2.2801302931596091E-2</v>
      </c>
      <c r="R182" s="13">
        <f t="shared" si="86"/>
        <v>7.1661237785016291E-2</v>
      </c>
      <c r="S182" s="88">
        <f>X182*N182</f>
        <v>51333.420195439743</v>
      </c>
      <c r="T182" s="88">
        <f>X182*O182</f>
        <v>4411.4657980456032</v>
      </c>
      <c r="U182" s="10">
        <f>X182*P182</f>
        <v>0</v>
      </c>
      <c r="V182" s="10">
        <f>X182*Q182</f>
        <v>1403.6482084690554</v>
      </c>
      <c r="W182" s="10">
        <f>X182*R182</f>
        <v>4411.4657980456032</v>
      </c>
      <c r="X182" s="83">
        <v>61560</v>
      </c>
      <c r="Y182" s="15" t="s">
        <v>20</v>
      </c>
      <c r="Z182" s="50">
        <f t="shared" si="91"/>
        <v>5.1333420195439743</v>
      </c>
      <c r="AA182" s="50">
        <f t="shared" si="92"/>
        <v>0.44114657980456029</v>
      </c>
      <c r="AB182" s="50">
        <f t="shared" si="93"/>
        <v>0</v>
      </c>
      <c r="AC182" s="50">
        <f t="shared" si="94"/>
        <v>0.14036482084690555</v>
      </c>
      <c r="AD182" s="50">
        <f t="shared" si="95"/>
        <v>0.44114657980456029</v>
      </c>
      <c r="AE182" s="50">
        <f t="shared" si="96"/>
        <v>6.1559999999999997</v>
      </c>
      <c r="AF182" s="15" t="s">
        <v>20</v>
      </c>
    </row>
    <row r="183" spans="2:32" x14ac:dyDescent="0.25">
      <c r="B183" s="1">
        <v>332</v>
      </c>
      <c r="C183" s="61">
        <v>9.7230000000000008</v>
      </c>
      <c r="D183" s="61">
        <v>8</v>
      </c>
      <c r="E183" s="62">
        <v>2564</v>
      </c>
      <c r="F183" s="5">
        <v>2663</v>
      </c>
      <c r="G183" s="5">
        <f>AVERAGE(E183:F183)*20</f>
        <v>52270</v>
      </c>
      <c r="H183" s="1">
        <v>303</v>
      </c>
      <c r="I183" s="1">
        <v>275</v>
      </c>
      <c r="J183" s="1">
        <v>13</v>
      </c>
      <c r="K183" s="1">
        <v>0</v>
      </c>
      <c r="L183" s="1">
        <v>8</v>
      </c>
      <c r="M183" s="1">
        <v>7</v>
      </c>
      <c r="N183" s="13">
        <f t="shared" si="82"/>
        <v>0.90759075907590758</v>
      </c>
      <c r="O183" s="13">
        <f t="shared" si="83"/>
        <v>4.2904290429042903E-2</v>
      </c>
      <c r="P183" s="13">
        <f t="shared" si="84"/>
        <v>0</v>
      </c>
      <c r="Q183" s="13">
        <f t="shared" si="85"/>
        <v>2.6402640264026403E-2</v>
      </c>
      <c r="R183" s="13">
        <f t="shared" si="86"/>
        <v>2.3102310231023101E-2</v>
      </c>
      <c r="S183" s="88">
        <f>X183*N183</f>
        <v>47439.768976897692</v>
      </c>
      <c r="T183" s="88">
        <f>X183*O183</f>
        <v>2242.6072607260726</v>
      </c>
      <c r="U183" s="10">
        <f>X183*P183</f>
        <v>0</v>
      </c>
      <c r="V183" s="10">
        <f>X183*Q183</f>
        <v>1380.0660066006601</v>
      </c>
      <c r="W183" s="10">
        <f>X183*R183</f>
        <v>1207.5577557755776</v>
      </c>
      <c r="X183" s="83">
        <v>52270</v>
      </c>
      <c r="Y183" s="15" t="s">
        <v>20</v>
      </c>
      <c r="Z183" s="50">
        <f t="shared" si="91"/>
        <v>4.7439768976897696</v>
      </c>
      <c r="AA183" s="50">
        <f t="shared" si="92"/>
        <v>0.22426072607260725</v>
      </c>
      <c r="AB183" s="50">
        <f t="shared" si="93"/>
        <v>0</v>
      </c>
      <c r="AC183" s="50">
        <f t="shared" si="94"/>
        <v>0.13800660066006601</v>
      </c>
      <c r="AD183" s="50">
        <f t="shared" si="95"/>
        <v>0.12075577557755776</v>
      </c>
      <c r="AE183" s="50">
        <f t="shared" si="96"/>
        <v>5.2270000000000003</v>
      </c>
      <c r="AF183" s="15" t="s">
        <v>20</v>
      </c>
    </row>
    <row r="184" spans="2:32" x14ac:dyDescent="0.25">
      <c r="B184" s="1">
        <v>333</v>
      </c>
      <c r="C184" s="61">
        <v>11.193</v>
      </c>
      <c r="D184" s="61">
        <v>8.5</v>
      </c>
      <c r="E184" s="5">
        <v>2467</v>
      </c>
      <c r="F184" s="5">
        <v>2510</v>
      </c>
      <c r="G184" s="5">
        <f>AVERAGE(E184:F184)*20</f>
        <v>49770</v>
      </c>
      <c r="H184" s="1">
        <v>300</v>
      </c>
      <c r="I184" s="1">
        <v>275</v>
      </c>
      <c r="J184" s="1">
        <v>14</v>
      </c>
      <c r="K184" s="1">
        <v>0</v>
      </c>
      <c r="L184" s="1">
        <v>2</v>
      </c>
      <c r="M184" s="1">
        <v>9</v>
      </c>
      <c r="N184" s="13">
        <f t="shared" si="82"/>
        <v>0.91666666666666663</v>
      </c>
      <c r="O184" s="13">
        <f t="shared" si="83"/>
        <v>4.6666666666666669E-2</v>
      </c>
      <c r="P184" s="13">
        <f t="shared" si="84"/>
        <v>0</v>
      </c>
      <c r="Q184" s="13">
        <f t="shared" si="85"/>
        <v>6.6666666666666671E-3</v>
      </c>
      <c r="R184" s="13">
        <f t="shared" si="86"/>
        <v>0.03</v>
      </c>
      <c r="S184" s="88">
        <f>X184*N184</f>
        <v>45622.5</v>
      </c>
      <c r="T184" s="88">
        <f>X184*O184</f>
        <v>2322.6</v>
      </c>
      <c r="U184" s="10">
        <f>X184*P184</f>
        <v>0</v>
      </c>
      <c r="V184" s="10">
        <f>X184*Q184</f>
        <v>331.8</v>
      </c>
      <c r="W184" s="10">
        <f>X184*R184</f>
        <v>1493.1</v>
      </c>
      <c r="X184" s="83">
        <v>49770</v>
      </c>
      <c r="Y184" s="15" t="s">
        <v>20</v>
      </c>
      <c r="Z184" s="50">
        <f t="shared" si="91"/>
        <v>4.5622499999999997</v>
      </c>
      <c r="AA184" s="50">
        <f t="shared" si="92"/>
        <v>0.23225999999999999</v>
      </c>
      <c r="AB184" s="50">
        <f t="shared" si="93"/>
        <v>0</v>
      </c>
      <c r="AC184" s="50">
        <f t="shared" si="94"/>
        <v>3.3180000000000001E-2</v>
      </c>
      <c r="AD184" s="50">
        <f t="shared" si="95"/>
        <v>0.14931</v>
      </c>
      <c r="AE184" s="50">
        <f t="shared" si="96"/>
        <v>4.9770000000000003</v>
      </c>
      <c r="AF184" s="15" t="s">
        <v>20</v>
      </c>
    </row>
    <row r="185" spans="2:32" x14ac:dyDescent="0.25">
      <c r="B185" s="1">
        <v>334</v>
      </c>
      <c r="C185" s="61">
        <v>8.2110000000000003</v>
      </c>
      <c r="D185" s="61">
        <v>6.5</v>
      </c>
      <c r="E185" s="5">
        <v>1864</v>
      </c>
      <c r="F185" s="5">
        <v>1819</v>
      </c>
      <c r="G185" s="5">
        <f>AVERAGE(E185:F185)*20</f>
        <v>36830</v>
      </c>
      <c r="H185" s="1">
        <v>311</v>
      </c>
      <c r="I185" s="1">
        <v>291</v>
      </c>
      <c r="J185" s="1">
        <v>9</v>
      </c>
      <c r="K185" s="1">
        <v>0</v>
      </c>
      <c r="L185" s="1">
        <v>1</v>
      </c>
      <c r="M185" s="1">
        <v>10</v>
      </c>
      <c r="N185" s="13">
        <f t="shared" si="82"/>
        <v>0.93569131832797425</v>
      </c>
      <c r="O185" s="13">
        <f t="shared" si="83"/>
        <v>2.8938906752411574E-2</v>
      </c>
      <c r="P185" s="13">
        <f t="shared" si="84"/>
        <v>0</v>
      </c>
      <c r="Q185" s="13">
        <f t="shared" si="85"/>
        <v>3.2154340836012861E-3</v>
      </c>
      <c r="R185" s="13">
        <f t="shared" si="86"/>
        <v>3.215434083601286E-2</v>
      </c>
      <c r="S185" s="88">
        <f>X185*N185</f>
        <v>34461.511254019293</v>
      </c>
      <c r="T185" s="88">
        <f>X185*O185</f>
        <v>1065.8199356913183</v>
      </c>
      <c r="U185" s="10">
        <f>X185*P185</f>
        <v>0</v>
      </c>
      <c r="V185" s="10">
        <f>X185*Q185</f>
        <v>118.42443729903538</v>
      </c>
      <c r="W185" s="10">
        <f>X185*R185</f>
        <v>1184.2443729903537</v>
      </c>
      <c r="X185" s="83">
        <v>36830</v>
      </c>
      <c r="Y185" s="15" t="s">
        <v>20</v>
      </c>
      <c r="Z185" s="50">
        <f t="shared" si="91"/>
        <v>3.4461511254019292</v>
      </c>
      <c r="AA185" s="50">
        <f t="shared" si="92"/>
        <v>0.10658199356913182</v>
      </c>
      <c r="AB185" s="50">
        <f t="shared" si="93"/>
        <v>0</v>
      </c>
      <c r="AC185" s="50">
        <f t="shared" si="94"/>
        <v>1.1842443729903538E-2</v>
      </c>
      <c r="AD185" s="50">
        <f t="shared" si="95"/>
        <v>0.11842443729903537</v>
      </c>
      <c r="AE185" s="50">
        <f t="shared" si="96"/>
        <v>3.6829999999999998</v>
      </c>
      <c r="AF185" s="15" t="s">
        <v>20</v>
      </c>
    </row>
    <row r="186" spans="2:32" x14ac:dyDescent="0.25">
      <c r="B186" s="1">
        <v>335</v>
      </c>
      <c r="C186" s="2"/>
      <c r="D186"/>
      <c r="E186"/>
      <c r="F186"/>
      <c r="G186" s="5"/>
      <c r="N186" s="23" t="s">
        <v>28</v>
      </c>
      <c r="O186" s="13"/>
      <c r="P186" s="13"/>
      <c r="Q186" s="13"/>
      <c r="R186" s="13"/>
      <c r="S186" s="88"/>
      <c r="T186" s="88"/>
      <c r="U186" s="10"/>
      <c r="V186" s="10"/>
      <c r="W186" s="10"/>
      <c r="X186" s="83"/>
      <c r="Y186" s="15" t="s">
        <v>20</v>
      </c>
      <c r="AF186" s="15" t="s">
        <v>20</v>
      </c>
    </row>
    <row r="187" spans="2:32" x14ac:dyDescent="0.25">
      <c r="B187" s="1">
        <v>336</v>
      </c>
      <c r="C187" s="61">
        <f t="shared" ref="C187" si="128">SUM(B187*0.035)*0.6</f>
        <v>7.0560000000000009</v>
      </c>
      <c r="D187" s="61">
        <v>7.5</v>
      </c>
      <c r="E187" s="5">
        <v>2430</v>
      </c>
      <c r="F187" s="5">
        <v>2408</v>
      </c>
      <c r="G187" s="5">
        <f>AVERAGE(E187:F187)*20</f>
        <v>48380</v>
      </c>
      <c r="H187" s="1">
        <v>307</v>
      </c>
      <c r="I187" s="1">
        <v>242</v>
      </c>
      <c r="J187" s="1">
        <v>20</v>
      </c>
      <c r="K187" s="1">
        <v>1</v>
      </c>
      <c r="L187" s="1">
        <v>3</v>
      </c>
      <c r="M187" s="1">
        <v>41</v>
      </c>
      <c r="N187" s="13">
        <f t="shared" si="82"/>
        <v>0.78827361563517917</v>
      </c>
      <c r="O187" s="13">
        <f t="shared" si="83"/>
        <v>6.5146579804560262E-2</v>
      </c>
      <c r="P187" s="13">
        <f t="shared" si="84"/>
        <v>3.2573289902280132E-3</v>
      </c>
      <c r="Q187" s="13">
        <f t="shared" si="85"/>
        <v>9.7719869706840382E-3</v>
      </c>
      <c r="R187" s="13">
        <f t="shared" si="86"/>
        <v>0.13355048859934854</v>
      </c>
      <c r="S187" s="88">
        <f>X187*N187</f>
        <v>38136.677524429972</v>
      </c>
      <c r="T187" s="88">
        <f>X187*O187</f>
        <v>3151.7915309446253</v>
      </c>
      <c r="U187" s="10">
        <f>X187*P187</f>
        <v>157.58957654723127</v>
      </c>
      <c r="V187" s="10">
        <f>X187*Q187</f>
        <v>472.76872964169377</v>
      </c>
      <c r="W187" s="10">
        <f>X187*R187</f>
        <v>6461.172638436482</v>
      </c>
      <c r="X187" s="83">
        <v>48380</v>
      </c>
      <c r="Y187" s="15" t="s">
        <v>20</v>
      </c>
      <c r="Z187" s="50">
        <f t="shared" si="91"/>
        <v>3.8136677524429969</v>
      </c>
      <c r="AA187" s="50">
        <f t="shared" si="92"/>
        <v>0.31517915309446254</v>
      </c>
      <c r="AB187" s="50">
        <f t="shared" si="93"/>
        <v>1.5758957654723127E-2</v>
      </c>
      <c r="AC187" s="50">
        <f t="shared" si="94"/>
        <v>4.7276872964169374E-2</v>
      </c>
      <c r="AD187" s="50">
        <f t="shared" si="95"/>
        <v>0.6461172638436482</v>
      </c>
      <c r="AE187" s="50">
        <f t="shared" si="96"/>
        <v>4.8380000000000001</v>
      </c>
      <c r="AF187" s="15" t="s">
        <v>20</v>
      </c>
    </row>
    <row r="188" spans="2:32" x14ac:dyDescent="0.25">
      <c r="B188" s="1">
        <v>337</v>
      </c>
      <c r="C188" s="2"/>
      <c r="D188"/>
      <c r="E188"/>
      <c r="F188"/>
      <c r="G188" s="5"/>
      <c r="N188" s="23" t="s">
        <v>27</v>
      </c>
      <c r="O188" s="13"/>
      <c r="P188" s="13"/>
      <c r="Q188" s="13"/>
      <c r="R188" s="13"/>
      <c r="S188" s="88"/>
      <c r="T188" s="88"/>
      <c r="U188" s="10"/>
      <c r="V188" s="10"/>
      <c r="W188" s="10"/>
      <c r="X188" s="83"/>
      <c r="Y188" s="15" t="s">
        <v>20</v>
      </c>
      <c r="AF188" s="15" t="s">
        <v>20</v>
      </c>
    </row>
    <row r="189" spans="2:32" x14ac:dyDescent="0.25">
      <c r="B189" s="1">
        <v>338</v>
      </c>
      <c r="C189" s="61">
        <f t="shared" ref="C189" si="129">SUM(B189*0.035)*0.6</f>
        <v>7.0980000000000008</v>
      </c>
      <c r="D189" s="61">
        <v>7</v>
      </c>
      <c r="E189" s="5">
        <v>2633</v>
      </c>
      <c r="F189" s="5">
        <v>2668</v>
      </c>
      <c r="G189" s="5">
        <f t="shared" ref="G189:G200" si="130">AVERAGE(E189:F189)*20</f>
        <v>53010</v>
      </c>
      <c r="H189" s="1">
        <v>345</v>
      </c>
      <c r="I189" s="1">
        <v>288</v>
      </c>
      <c r="J189" s="1">
        <v>22</v>
      </c>
      <c r="K189" s="1">
        <v>0</v>
      </c>
      <c r="L189" s="1">
        <v>5</v>
      </c>
      <c r="M189" s="1">
        <v>29</v>
      </c>
      <c r="N189" s="13">
        <f t="shared" si="82"/>
        <v>0.83478260869565213</v>
      </c>
      <c r="O189" s="13">
        <f t="shared" si="83"/>
        <v>6.3768115942028983E-2</v>
      </c>
      <c r="P189" s="13">
        <f t="shared" si="84"/>
        <v>0</v>
      </c>
      <c r="Q189" s="13">
        <f t="shared" si="85"/>
        <v>1.4492753623188406E-2</v>
      </c>
      <c r="R189" s="13">
        <f t="shared" si="86"/>
        <v>8.4057971014492749E-2</v>
      </c>
      <c r="S189" s="88">
        <f t="shared" ref="S189:S211" si="131">X189*N189</f>
        <v>44251.82608695652</v>
      </c>
      <c r="T189" s="88">
        <f t="shared" ref="T189:T211" si="132">X189*O189</f>
        <v>3380.3478260869565</v>
      </c>
      <c r="U189" s="10">
        <f t="shared" ref="U189:U211" si="133">X189*P189</f>
        <v>0</v>
      </c>
      <c r="V189" s="10">
        <f t="shared" ref="V189:V211" si="134">X189*Q189</f>
        <v>768.26086956521738</v>
      </c>
      <c r="W189" s="10">
        <f t="shared" ref="W189:W211" si="135">X189*R189</f>
        <v>4455.913043478261</v>
      </c>
      <c r="X189" s="83">
        <v>53010</v>
      </c>
      <c r="Y189" s="15" t="s">
        <v>20</v>
      </c>
      <c r="Z189" s="50">
        <f t="shared" si="91"/>
        <v>4.4251826086956516</v>
      </c>
      <c r="AA189" s="50">
        <f t="shared" si="92"/>
        <v>0.33803478260869563</v>
      </c>
      <c r="AB189" s="50">
        <f t="shared" si="93"/>
        <v>0</v>
      </c>
      <c r="AC189" s="50">
        <f t="shared" si="94"/>
        <v>7.6826086956521739E-2</v>
      </c>
      <c r="AD189" s="50">
        <f t="shared" si="95"/>
        <v>0.44559130434782612</v>
      </c>
      <c r="AE189" s="50">
        <f t="shared" si="96"/>
        <v>5.3010000000000002</v>
      </c>
      <c r="AF189" s="15" t="s">
        <v>20</v>
      </c>
    </row>
    <row r="190" spans="2:32" x14ac:dyDescent="0.25">
      <c r="B190" s="1">
        <v>339</v>
      </c>
      <c r="C190" s="61">
        <v>10.605</v>
      </c>
      <c r="D190" s="61">
        <v>8</v>
      </c>
      <c r="E190" s="5">
        <v>4082</v>
      </c>
      <c r="F190" s="5">
        <v>3966</v>
      </c>
      <c r="G190" s="5">
        <f t="shared" si="130"/>
        <v>80480</v>
      </c>
      <c r="H190" s="1">
        <v>308</v>
      </c>
      <c r="I190" s="1">
        <v>221</v>
      </c>
      <c r="J190" s="1">
        <v>72</v>
      </c>
      <c r="K190" s="1">
        <v>0</v>
      </c>
      <c r="L190" s="1">
        <v>7</v>
      </c>
      <c r="M190" s="1">
        <v>8</v>
      </c>
      <c r="N190" s="13">
        <f t="shared" si="82"/>
        <v>0.71753246753246758</v>
      </c>
      <c r="O190" s="13">
        <f t="shared" si="83"/>
        <v>0.23376623376623376</v>
      </c>
      <c r="P190" s="13">
        <f t="shared" si="84"/>
        <v>0</v>
      </c>
      <c r="Q190" s="13">
        <f t="shared" si="85"/>
        <v>2.2727272727272728E-2</v>
      </c>
      <c r="R190" s="13">
        <f t="shared" si="86"/>
        <v>2.5974025974025976E-2</v>
      </c>
      <c r="S190" s="88">
        <f t="shared" si="131"/>
        <v>57747.012987012989</v>
      </c>
      <c r="T190" s="88">
        <f t="shared" si="132"/>
        <v>18813.506493506495</v>
      </c>
      <c r="U190" s="10">
        <f t="shared" si="133"/>
        <v>0</v>
      </c>
      <c r="V190" s="10">
        <f t="shared" si="134"/>
        <v>1829.0909090909092</v>
      </c>
      <c r="W190" s="10">
        <f t="shared" si="135"/>
        <v>2090.3896103896104</v>
      </c>
      <c r="X190" s="83">
        <v>80480</v>
      </c>
      <c r="Y190" s="15" t="s">
        <v>20</v>
      </c>
      <c r="Z190" s="50">
        <f t="shared" si="91"/>
        <v>5.7747012987012987</v>
      </c>
      <c r="AA190" s="50">
        <f t="shared" si="92"/>
        <v>1.8813506493506496</v>
      </c>
      <c r="AB190" s="50">
        <f t="shared" si="93"/>
        <v>0</v>
      </c>
      <c r="AC190" s="50">
        <f t="shared" si="94"/>
        <v>0.18290909090909091</v>
      </c>
      <c r="AD190" s="50">
        <f t="shared" si="95"/>
        <v>0.20903896103896105</v>
      </c>
      <c r="AE190" s="50">
        <f t="shared" si="96"/>
        <v>8.048</v>
      </c>
      <c r="AF190" s="15" t="s">
        <v>20</v>
      </c>
    </row>
    <row r="191" spans="2:32" x14ac:dyDescent="0.25">
      <c r="B191" s="1">
        <v>340</v>
      </c>
      <c r="C191" s="61">
        <v>9.1349999999999998</v>
      </c>
      <c r="D191" s="61">
        <v>7.2</v>
      </c>
      <c r="E191" s="5">
        <v>2422</v>
      </c>
      <c r="F191" s="5">
        <v>2369</v>
      </c>
      <c r="G191" s="5">
        <f t="shared" si="130"/>
        <v>47910</v>
      </c>
      <c r="H191" s="1">
        <v>312</v>
      </c>
      <c r="I191" s="1">
        <v>254</v>
      </c>
      <c r="J191" s="1">
        <v>32</v>
      </c>
      <c r="K191" s="1">
        <v>0</v>
      </c>
      <c r="L191" s="1">
        <v>1</v>
      </c>
      <c r="M191" s="1">
        <v>25</v>
      </c>
      <c r="N191" s="13">
        <f t="shared" si="82"/>
        <v>0.8141025641025641</v>
      </c>
      <c r="O191" s="13">
        <f t="shared" si="83"/>
        <v>0.10256410256410256</v>
      </c>
      <c r="P191" s="13">
        <f t="shared" si="84"/>
        <v>0</v>
      </c>
      <c r="Q191" s="13">
        <f t="shared" si="85"/>
        <v>3.205128205128205E-3</v>
      </c>
      <c r="R191" s="13">
        <f t="shared" si="86"/>
        <v>8.0128205128205135E-2</v>
      </c>
      <c r="S191" s="88">
        <f t="shared" si="131"/>
        <v>39003.653846153844</v>
      </c>
      <c r="T191" s="88">
        <f t="shared" si="132"/>
        <v>4913.8461538461534</v>
      </c>
      <c r="U191" s="10">
        <f t="shared" si="133"/>
        <v>0</v>
      </c>
      <c r="V191" s="10">
        <f t="shared" si="134"/>
        <v>153.55769230769229</v>
      </c>
      <c r="W191" s="10">
        <f t="shared" si="135"/>
        <v>3838.9423076923081</v>
      </c>
      <c r="X191" s="83">
        <v>47910</v>
      </c>
      <c r="Y191" s="15" t="s">
        <v>20</v>
      </c>
      <c r="Z191" s="50">
        <f t="shared" si="91"/>
        <v>3.9003653846153843</v>
      </c>
      <c r="AA191" s="50">
        <f t="shared" si="92"/>
        <v>0.49138461538461531</v>
      </c>
      <c r="AB191" s="50">
        <f t="shared" si="93"/>
        <v>0</v>
      </c>
      <c r="AC191" s="50">
        <f t="shared" si="94"/>
        <v>1.5355769230769228E-2</v>
      </c>
      <c r="AD191" s="50">
        <f t="shared" si="95"/>
        <v>0.38389423076923079</v>
      </c>
      <c r="AE191" s="50">
        <f t="shared" si="96"/>
        <v>4.7910000000000004</v>
      </c>
      <c r="AF191" s="15" t="s">
        <v>20</v>
      </c>
    </row>
    <row r="192" spans="2:32" x14ac:dyDescent="0.25">
      <c r="B192" s="1">
        <v>341</v>
      </c>
      <c r="C192" s="61">
        <v>10.416000000000002</v>
      </c>
      <c r="D192" s="61">
        <v>7.8</v>
      </c>
      <c r="E192" s="5">
        <v>3082</v>
      </c>
      <c r="F192" s="5">
        <v>3200</v>
      </c>
      <c r="G192" s="5">
        <f t="shared" si="130"/>
        <v>62820</v>
      </c>
      <c r="H192" s="1">
        <v>307</v>
      </c>
      <c r="I192" s="1">
        <v>271</v>
      </c>
      <c r="J192" s="1">
        <v>17</v>
      </c>
      <c r="K192" s="1">
        <v>0</v>
      </c>
      <c r="L192" s="1">
        <v>6</v>
      </c>
      <c r="M192" s="1">
        <v>13</v>
      </c>
      <c r="N192" s="13">
        <f t="shared" si="82"/>
        <v>0.88273615635179148</v>
      </c>
      <c r="O192" s="13">
        <f t="shared" si="83"/>
        <v>5.5374592833876218E-2</v>
      </c>
      <c r="P192" s="13">
        <f t="shared" si="84"/>
        <v>0</v>
      </c>
      <c r="Q192" s="13">
        <f t="shared" si="85"/>
        <v>1.9543973941368076E-2</v>
      </c>
      <c r="R192" s="13">
        <f t="shared" si="86"/>
        <v>4.2345276872964167E-2</v>
      </c>
      <c r="S192" s="88">
        <f t="shared" si="131"/>
        <v>55453.485342019543</v>
      </c>
      <c r="T192" s="88">
        <f t="shared" si="132"/>
        <v>3478.6319218241042</v>
      </c>
      <c r="U192" s="10">
        <f t="shared" si="133"/>
        <v>0</v>
      </c>
      <c r="V192" s="10">
        <f t="shared" si="134"/>
        <v>1227.7524429967425</v>
      </c>
      <c r="W192" s="10">
        <f t="shared" si="135"/>
        <v>2660.1302931596092</v>
      </c>
      <c r="X192" s="83">
        <v>62820</v>
      </c>
      <c r="Y192" s="15" t="s">
        <v>20</v>
      </c>
      <c r="Z192" s="50">
        <f t="shared" si="91"/>
        <v>5.5453485342019544</v>
      </c>
      <c r="AA192" s="50">
        <f t="shared" si="92"/>
        <v>0.34786319218241041</v>
      </c>
      <c r="AB192" s="50">
        <f t="shared" si="93"/>
        <v>0</v>
      </c>
      <c r="AC192" s="50">
        <f t="shared" si="94"/>
        <v>0.12277524429967425</v>
      </c>
      <c r="AD192" s="50">
        <f t="shared" si="95"/>
        <v>0.26601302931596094</v>
      </c>
      <c r="AE192" s="50">
        <f t="shared" si="96"/>
        <v>6.282</v>
      </c>
      <c r="AF192" s="15" t="s">
        <v>20</v>
      </c>
    </row>
    <row r="193" spans="1:32" s="3" customFormat="1" ht="15.75" thickBot="1" x14ac:dyDescent="0.3">
      <c r="B193" s="3">
        <v>342</v>
      </c>
      <c r="C193" s="63">
        <v>9.5760000000000005</v>
      </c>
      <c r="D193" s="63">
        <v>6.7</v>
      </c>
      <c r="E193" s="64">
        <v>2715</v>
      </c>
      <c r="F193" s="64">
        <v>2737</v>
      </c>
      <c r="G193" s="5">
        <f t="shared" si="130"/>
        <v>54520</v>
      </c>
      <c r="H193" s="3">
        <v>309</v>
      </c>
      <c r="I193" s="3">
        <v>276</v>
      </c>
      <c r="J193" s="3">
        <v>24</v>
      </c>
      <c r="K193" s="3">
        <v>1</v>
      </c>
      <c r="L193" s="3">
        <v>0</v>
      </c>
      <c r="M193" s="3">
        <v>8</v>
      </c>
      <c r="N193" s="14">
        <f t="shared" si="82"/>
        <v>0.89320388349514568</v>
      </c>
      <c r="O193" s="14">
        <f t="shared" si="83"/>
        <v>7.7669902912621352E-2</v>
      </c>
      <c r="P193" s="14">
        <f t="shared" si="84"/>
        <v>3.2362459546925568E-3</v>
      </c>
      <c r="Q193" s="14">
        <f t="shared" si="85"/>
        <v>0</v>
      </c>
      <c r="R193" s="14">
        <f t="shared" si="86"/>
        <v>2.5889967637540454E-2</v>
      </c>
      <c r="S193" s="89">
        <f t="shared" si="131"/>
        <v>48697.475728155339</v>
      </c>
      <c r="T193" s="89">
        <f t="shared" si="132"/>
        <v>4234.5631067961158</v>
      </c>
      <c r="U193" s="11">
        <f t="shared" si="133"/>
        <v>176.4401294498382</v>
      </c>
      <c r="V193" s="11">
        <f t="shared" si="134"/>
        <v>0</v>
      </c>
      <c r="W193" s="11">
        <f t="shared" si="135"/>
        <v>1411.5210355987056</v>
      </c>
      <c r="X193" s="84">
        <v>54520</v>
      </c>
      <c r="Y193" s="15" t="s">
        <v>20</v>
      </c>
      <c r="Z193" s="51">
        <f t="shared" si="91"/>
        <v>4.8697475728155339</v>
      </c>
      <c r="AA193" s="51">
        <f t="shared" si="92"/>
        <v>0.42345631067961159</v>
      </c>
      <c r="AB193" s="51">
        <f t="shared" si="93"/>
        <v>1.7644012944983821E-2</v>
      </c>
      <c r="AC193" s="51">
        <f t="shared" si="94"/>
        <v>0</v>
      </c>
      <c r="AD193" s="51">
        <f t="shared" si="95"/>
        <v>0.14115210355987057</v>
      </c>
      <c r="AE193" s="51">
        <f t="shared" si="96"/>
        <v>5.452</v>
      </c>
      <c r="AF193" s="15" t="s">
        <v>20</v>
      </c>
    </row>
    <row r="194" spans="1:32" s="15" customFormat="1" x14ac:dyDescent="0.25">
      <c r="A194" s="15" t="s">
        <v>21</v>
      </c>
      <c r="B194" s="20">
        <v>343</v>
      </c>
      <c r="C194" s="57">
        <f t="shared" ref="C194:C195" si="136">SUM(B194*0.035)*0.6</f>
        <v>7.2030000000000003</v>
      </c>
      <c r="D194" s="57">
        <v>7</v>
      </c>
      <c r="E194" s="58">
        <v>5290</v>
      </c>
      <c r="F194" s="58">
        <v>5389</v>
      </c>
      <c r="G194" s="5">
        <f t="shared" si="130"/>
        <v>106790</v>
      </c>
      <c r="H194" s="6">
        <f t="shared" ref="H194:H203" si="137">SUM(I194:L194)</f>
        <v>299</v>
      </c>
      <c r="I194" s="26">
        <v>251</v>
      </c>
      <c r="J194" s="27">
        <v>46</v>
      </c>
      <c r="K194" s="27">
        <v>2</v>
      </c>
      <c r="L194" s="27">
        <v>0</v>
      </c>
      <c r="N194" s="13">
        <f t="shared" si="82"/>
        <v>0.83946488294314381</v>
      </c>
      <c r="O194" s="13">
        <f t="shared" si="83"/>
        <v>0.15384615384615385</v>
      </c>
      <c r="P194" s="13">
        <f t="shared" si="84"/>
        <v>6.688963210702341E-3</v>
      </c>
      <c r="Q194" s="13">
        <f t="shared" si="85"/>
        <v>0</v>
      </c>
      <c r="R194" s="13">
        <f t="shared" si="86"/>
        <v>0</v>
      </c>
      <c r="S194" s="88">
        <f t="shared" si="131"/>
        <v>89646.454849498332</v>
      </c>
      <c r="T194" s="88">
        <f t="shared" si="132"/>
        <v>16429.23076923077</v>
      </c>
      <c r="U194" s="10">
        <f t="shared" si="133"/>
        <v>714.31438127090303</v>
      </c>
      <c r="V194" s="10">
        <f t="shared" si="134"/>
        <v>0</v>
      </c>
      <c r="W194" s="10">
        <f t="shared" si="135"/>
        <v>0</v>
      </c>
      <c r="X194" s="81">
        <v>106790</v>
      </c>
      <c r="Y194" s="15" t="s">
        <v>21</v>
      </c>
      <c r="Z194" s="52">
        <f t="shared" si="91"/>
        <v>8.964645484949834</v>
      </c>
      <c r="AA194" s="52">
        <f t="shared" si="92"/>
        <v>1.6429230769230769</v>
      </c>
      <c r="AB194" s="52">
        <f>U194/10000</f>
        <v>7.1431438127090296E-2</v>
      </c>
      <c r="AC194" s="52">
        <f t="shared" si="94"/>
        <v>0</v>
      </c>
      <c r="AD194" s="52">
        <f t="shared" si="95"/>
        <v>0</v>
      </c>
      <c r="AE194" s="52">
        <f>X194/10000</f>
        <v>10.679</v>
      </c>
      <c r="AF194" s="15" t="s">
        <v>21</v>
      </c>
    </row>
    <row r="195" spans="1:32" s="15" customFormat="1" x14ac:dyDescent="0.25">
      <c r="B195" s="20">
        <v>344</v>
      </c>
      <c r="C195" s="57">
        <f t="shared" si="136"/>
        <v>7.2240000000000002</v>
      </c>
      <c r="D195" s="57">
        <v>6</v>
      </c>
      <c r="E195" s="58">
        <v>4671</v>
      </c>
      <c r="F195" s="58">
        <v>4425</v>
      </c>
      <c r="G195" s="5">
        <f t="shared" si="130"/>
        <v>90960</v>
      </c>
      <c r="H195" s="6">
        <f t="shared" si="137"/>
        <v>300</v>
      </c>
      <c r="I195" s="29">
        <v>296</v>
      </c>
      <c r="J195" s="30">
        <v>4</v>
      </c>
      <c r="K195" s="30">
        <v>0</v>
      </c>
      <c r="L195" s="15">
        <v>0</v>
      </c>
      <c r="N195" s="13">
        <f t="shared" si="82"/>
        <v>0.98666666666666669</v>
      </c>
      <c r="O195" s="13">
        <f t="shared" si="83"/>
        <v>1.3333333333333334E-2</v>
      </c>
      <c r="P195" s="13">
        <f t="shared" si="84"/>
        <v>0</v>
      </c>
      <c r="Q195" s="13">
        <f t="shared" si="85"/>
        <v>0</v>
      </c>
      <c r="R195" s="13">
        <f t="shared" si="86"/>
        <v>0</v>
      </c>
      <c r="S195" s="88">
        <f t="shared" si="131"/>
        <v>89747.199999999997</v>
      </c>
      <c r="T195" s="88">
        <f t="shared" si="132"/>
        <v>1212.8000000000002</v>
      </c>
      <c r="U195" s="10">
        <f t="shared" si="133"/>
        <v>0</v>
      </c>
      <c r="V195" s="10">
        <f t="shared" si="134"/>
        <v>0</v>
      </c>
      <c r="W195" s="10">
        <f t="shared" si="135"/>
        <v>0</v>
      </c>
      <c r="X195" s="81">
        <v>90960</v>
      </c>
      <c r="Y195" s="15" t="s">
        <v>21</v>
      </c>
      <c r="Z195" s="52">
        <f t="shared" ref="Z195:Z223" si="138">S195/10000</f>
        <v>8.9747199999999996</v>
      </c>
      <c r="AA195" s="52">
        <f t="shared" ref="AA195:AA223" si="139">T195/10000</f>
        <v>0.12128000000000001</v>
      </c>
      <c r="AB195" s="52">
        <f t="shared" ref="AB195:AB223" si="140">U195/10000</f>
        <v>0</v>
      </c>
      <c r="AC195" s="52">
        <f t="shared" ref="AC195:AC223" si="141">V195/10000</f>
        <v>0</v>
      </c>
      <c r="AD195" s="52">
        <f t="shared" ref="AD195:AD223" si="142">W195/10000</f>
        <v>0</v>
      </c>
      <c r="AE195" s="52">
        <f t="shared" si="96"/>
        <v>9.0960000000000001</v>
      </c>
      <c r="AF195" s="15" t="s">
        <v>21</v>
      </c>
    </row>
    <row r="196" spans="1:32" s="15" customFormat="1" x14ac:dyDescent="0.25">
      <c r="B196" s="20">
        <v>345</v>
      </c>
      <c r="C196" s="57">
        <v>9.6180000000000003</v>
      </c>
      <c r="D196" s="57">
        <v>7.3</v>
      </c>
      <c r="E196" s="58">
        <v>3456</v>
      </c>
      <c r="F196" s="58">
        <v>3609</v>
      </c>
      <c r="G196" s="5">
        <f t="shared" si="130"/>
        <v>70650</v>
      </c>
      <c r="H196" s="6">
        <f t="shared" si="137"/>
        <v>300</v>
      </c>
      <c r="I196" s="29">
        <v>288</v>
      </c>
      <c r="J196" s="30">
        <v>12</v>
      </c>
      <c r="K196" s="30">
        <v>0</v>
      </c>
      <c r="L196" s="15">
        <v>0</v>
      </c>
      <c r="N196" s="13">
        <f t="shared" si="82"/>
        <v>0.96</v>
      </c>
      <c r="O196" s="13">
        <f t="shared" si="83"/>
        <v>0.04</v>
      </c>
      <c r="P196" s="13">
        <f t="shared" si="84"/>
        <v>0</v>
      </c>
      <c r="Q196" s="13">
        <f t="shared" si="85"/>
        <v>0</v>
      </c>
      <c r="R196" s="13">
        <f t="shared" si="86"/>
        <v>0</v>
      </c>
      <c r="S196" s="88">
        <f t="shared" si="131"/>
        <v>67824</v>
      </c>
      <c r="T196" s="88">
        <f t="shared" si="132"/>
        <v>2826</v>
      </c>
      <c r="U196" s="10">
        <f t="shared" si="133"/>
        <v>0</v>
      </c>
      <c r="V196" s="10">
        <f t="shared" si="134"/>
        <v>0</v>
      </c>
      <c r="W196" s="10">
        <f t="shared" si="135"/>
        <v>0</v>
      </c>
      <c r="X196" s="81">
        <v>70650</v>
      </c>
      <c r="Y196" s="15" t="s">
        <v>21</v>
      </c>
      <c r="Z196" s="52">
        <f t="shared" si="138"/>
        <v>6.7824</v>
      </c>
      <c r="AA196" s="52">
        <f t="shared" si="139"/>
        <v>0.28260000000000002</v>
      </c>
      <c r="AB196" s="52">
        <f t="shared" si="140"/>
        <v>0</v>
      </c>
      <c r="AC196" s="52">
        <f t="shared" si="141"/>
        <v>0</v>
      </c>
      <c r="AD196" s="52">
        <f t="shared" si="142"/>
        <v>0</v>
      </c>
      <c r="AE196" s="52">
        <f t="shared" ref="AE196:AE223" si="143">X196/10000</f>
        <v>7.0650000000000004</v>
      </c>
      <c r="AF196" s="15" t="s">
        <v>21</v>
      </c>
    </row>
    <row r="197" spans="1:32" s="15" customFormat="1" x14ac:dyDescent="0.25">
      <c r="B197" s="20">
        <v>346</v>
      </c>
      <c r="C197" s="57">
        <v>9.7230000000000008</v>
      </c>
      <c r="D197" s="57">
        <v>7</v>
      </c>
      <c r="E197" s="58">
        <v>2501</v>
      </c>
      <c r="F197" s="58">
        <v>2542</v>
      </c>
      <c r="G197" s="5">
        <f t="shared" si="130"/>
        <v>50430</v>
      </c>
      <c r="H197" s="6">
        <f t="shared" si="137"/>
        <v>300</v>
      </c>
      <c r="I197" s="29">
        <v>259</v>
      </c>
      <c r="J197" s="30">
        <v>41</v>
      </c>
      <c r="K197" s="30">
        <v>0</v>
      </c>
      <c r="L197" s="15">
        <v>0</v>
      </c>
      <c r="N197" s="13">
        <f t="shared" si="82"/>
        <v>0.86333333333333329</v>
      </c>
      <c r="O197" s="13">
        <f t="shared" si="83"/>
        <v>0.13666666666666666</v>
      </c>
      <c r="P197" s="13">
        <f t="shared" si="84"/>
        <v>0</v>
      </c>
      <c r="Q197" s="13">
        <f t="shared" si="85"/>
        <v>0</v>
      </c>
      <c r="R197" s="13">
        <f t="shared" si="86"/>
        <v>0</v>
      </c>
      <c r="S197" s="88">
        <f t="shared" si="131"/>
        <v>43537.899999999994</v>
      </c>
      <c r="T197" s="88">
        <f t="shared" si="132"/>
        <v>6892.0999999999995</v>
      </c>
      <c r="U197" s="10">
        <f t="shared" si="133"/>
        <v>0</v>
      </c>
      <c r="V197" s="10">
        <f t="shared" si="134"/>
        <v>0</v>
      </c>
      <c r="W197" s="10">
        <f t="shared" si="135"/>
        <v>0</v>
      </c>
      <c r="X197" s="81">
        <v>50430</v>
      </c>
      <c r="Y197" s="15" t="s">
        <v>21</v>
      </c>
      <c r="Z197" s="52">
        <f t="shared" si="138"/>
        <v>4.3537899999999992</v>
      </c>
      <c r="AA197" s="52">
        <f t="shared" si="139"/>
        <v>0.68920999999999999</v>
      </c>
      <c r="AB197" s="52">
        <f t="shared" si="140"/>
        <v>0</v>
      </c>
      <c r="AC197" s="52">
        <f t="shared" si="141"/>
        <v>0</v>
      </c>
      <c r="AD197" s="52">
        <f t="shared" si="142"/>
        <v>0</v>
      </c>
      <c r="AE197" s="52">
        <f t="shared" si="143"/>
        <v>5.0430000000000001</v>
      </c>
      <c r="AF197" s="15" t="s">
        <v>21</v>
      </c>
    </row>
    <row r="198" spans="1:32" s="15" customFormat="1" x14ac:dyDescent="0.25">
      <c r="B198" s="20">
        <v>347</v>
      </c>
      <c r="C198" s="57">
        <f t="shared" ref="C198:C200" si="144">SUM(B198*0.035)*0.6</f>
        <v>7.2870000000000008</v>
      </c>
      <c r="D198" s="57">
        <v>7.5</v>
      </c>
      <c r="E198" s="58">
        <v>3368</v>
      </c>
      <c r="F198" s="58">
        <v>3378</v>
      </c>
      <c r="G198" s="5">
        <f t="shared" si="130"/>
        <v>67460</v>
      </c>
      <c r="H198" s="6">
        <f t="shared" si="137"/>
        <v>300</v>
      </c>
      <c r="I198" s="29">
        <v>295</v>
      </c>
      <c r="J198" s="30">
        <v>5</v>
      </c>
      <c r="K198" s="30">
        <v>0</v>
      </c>
      <c r="L198" s="15">
        <v>0</v>
      </c>
      <c r="N198" s="13">
        <f t="shared" si="82"/>
        <v>0.98333333333333328</v>
      </c>
      <c r="O198" s="13">
        <f t="shared" si="83"/>
        <v>1.6666666666666666E-2</v>
      </c>
      <c r="P198" s="13">
        <f t="shared" si="84"/>
        <v>0</v>
      </c>
      <c r="Q198" s="13">
        <f t="shared" si="85"/>
        <v>0</v>
      </c>
      <c r="R198" s="13">
        <f t="shared" si="86"/>
        <v>0</v>
      </c>
      <c r="S198" s="88">
        <f t="shared" si="131"/>
        <v>66335.666666666657</v>
      </c>
      <c r="T198" s="88">
        <f t="shared" si="132"/>
        <v>1124.3333333333333</v>
      </c>
      <c r="U198" s="10">
        <f t="shared" si="133"/>
        <v>0</v>
      </c>
      <c r="V198" s="10">
        <f t="shared" si="134"/>
        <v>0</v>
      </c>
      <c r="W198" s="10">
        <f t="shared" si="135"/>
        <v>0</v>
      </c>
      <c r="X198" s="81">
        <v>67460</v>
      </c>
      <c r="Y198" s="15" t="s">
        <v>21</v>
      </c>
      <c r="Z198" s="52">
        <f t="shared" si="138"/>
        <v>6.6335666666666659</v>
      </c>
      <c r="AA198" s="52">
        <f t="shared" si="139"/>
        <v>0.11243333333333333</v>
      </c>
      <c r="AB198" s="52">
        <f t="shared" si="140"/>
        <v>0</v>
      </c>
      <c r="AC198" s="52">
        <f t="shared" si="141"/>
        <v>0</v>
      </c>
      <c r="AD198" s="52">
        <f t="shared" si="142"/>
        <v>0</v>
      </c>
      <c r="AE198" s="52">
        <f t="shared" si="143"/>
        <v>6.7460000000000004</v>
      </c>
      <c r="AF198" s="15" t="s">
        <v>21</v>
      </c>
    </row>
    <row r="199" spans="1:32" s="15" customFormat="1" x14ac:dyDescent="0.25">
      <c r="B199" s="20">
        <v>348</v>
      </c>
      <c r="C199" s="57">
        <f t="shared" si="144"/>
        <v>7.3080000000000007</v>
      </c>
      <c r="D199" s="57">
        <v>7.3</v>
      </c>
      <c r="E199" s="58">
        <v>1996</v>
      </c>
      <c r="F199" s="58">
        <v>1908</v>
      </c>
      <c r="G199" s="5">
        <f t="shared" si="130"/>
        <v>39040</v>
      </c>
      <c r="H199" s="6">
        <f t="shared" si="137"/>
        <v>300</v>
      </c>
      <c r="I199" s="29">
        <v>293</v>
      </c>
      <c r="J199" s="30">
        <v>6</v>
      </c>
      <c r="K199" s="30">
        <v>1</v>
      </c>
      <c r="L199" s="15">
        <v>0</v>
      </c>
      <c r="N199" s="13">
        <f t="shared" si="82"/>
        <v>0.97666666666666668</v>
      </c>
      <c r="O199" s="13">
        <f t="shared" si="83"/>
        <v>0.02</v>
      </c>
      <c r="P199" s="13">
        <f t="shared" si="84"/>
        <v>3.3333333333333335E-3</v>
      </c>
      <c r="Q199" s="13">
        <f t="shared" si="85"/>
        <v>0</v>
      </c>
      <c r="R199" s="13">
        <f t="shared" si="86"/>
        <v>0</v>
      </c>
      <c r="S199" s="88">
        <f t="shared" si="131"/>
        <v>38129.066666666666</v>
      </c>
      <c r="T199" s="88">
        <f t="shared" si="132"/>
        <v>780.80000000000007</v>
      </c>
      <c r="U199" s="10">
        <f t="shared" si="133"/>
        <v>130.13333333333335</v>
      </c>
      <c r="V199" s="10">
        <f t="shared" si="134"/>
        <v>0</v>
      </c>
      <c r="W199" s="10">
        <f t="shared" si="135"/>
        <v>0</v>
      </c>
      <c r="X199" s="81">
        <v>39040</v>
      </c>
      <c r="Y199" s="15" t="s">
        <v>21</v>
      </c>
      <c r="Z199" s="52">
        <f t="shared" si="138"/>
        <v>3.8129066666666667</v>
      </c>
      <c r="AA199" s="52">
        <f t="shared" si="139"/>
        <v>7.8080000000000011E-2</v>
      </c>
      <c r="AB199" s="52">
        <f t="shared" si="140"/>
        <v>1.3013333333333335E-2</v>
      </c>
      <c r="AC199" s="52">
        <f t="shared" si="141"/>
        <v>0</v>
      </c>
      <c r="AD199" s="52">
        <f t="shared" si="142"/>
        <v>0</v>
      </c>
      <c r="AE199" s="52">
        <f t="shared" si="143"/>
        <v>3.9039999999999999</v>
      </c>
      <c r="AF199" s="15" t="s">
        <v>21</v>
      </c>
    </row>
    <row r="200" spans="1:32" s="15" customFormat="1" x14ac:dyDescent="0.25">
      <c r="B200" s="20">
        <v>349</v>
      </c>
      <c r="C200" s="57">
        <f t="shared" si="144"/>
        <v>7.3290000000000006</v>
      </c>
      <c r="D200" s="57">
        <v>7.4</v>
      </c>
      <c r="E200" s="58">
        <v>2033</v>
      </c>
      <c r="F200" s="58">
        <v>1956</v>
      </c>
      <c r="G200" s="5">
        <f t="shared" si="130"/>
        <v>39890</v>
      </c>
      <c r="H200" s="6">
        <f t="shared" si="137"/>
        <v>300</v>
      </c>
      <c r="I200" s="29">
        <v>293</v>
      </c>
      <c r="J200" s="30">
        <v>7</v>
      </c>
      <c r="K200" s="30">
        <v>0</v>
      </c>
      <c r="L200" s="15">
        <v>0</v>
      </c>
      <c r="N200" s="13">
        <f t="shared" si="82"/>
        <v>0.97666666666666668</v>
      </c>
      <c r="O200" s="13">
        <f t="shared" si="83"/>
        <v>2.3333333333333334E-2</v>
      </c>
      <c r="P200" s="13">
        <f t="shared" si="84"/>
        <v>0</v>
      </c>
      <c r="Q200" s="13">
        <f t="shared" si="85"/>
        <v>0</v>
      </c>
      <c r="R200" s="13">
        <f t="shared" si="86"/>
        <v>0</v>
      </c>
      <c r="S200" s="88">
        <f t="shared" si="131"/>
        <v>38959.233333333337</v>
      </c>
      <c r="T200" s="88">
        <f t="shared" si="132"/>
        <v>930.76666666666677</v>
      </c>
      <c r="U200" s="10">
        <f t="shared" si="133"/>
        <v>0</v>
      </c>
      <c r="V200" s="10">
        <f t="shared" si="134"/>
        <v>0</v>
      </c>
      <c r="W200" s="10">
        <f t="shared" si="135"/>
        <v>0</v>
      </c>
      <c r="X200" s="81">
        <v>39890</v>
      </c>
      <c r="Y200" s="15" t="s">
        <v>21</v>
      </c>
      <c r="Z200" s="52">
        <f t="shared" si="138"/>
        <v>3.8959233333333336</v>
      </c>
      <c r="AA200" s="52">
        <f t="shared" si="139"/>
        <v>9.3076666666666683E-2</v>
      </c>
      <c r="AB200" s="52">
        <f t="shared" si="140"/>
        <v>0</v>
      </c>
      <c r="AC200" s="52">
        <f t="shared" si="141"/>
        <v>0</v>
      </c>
      <c r="AD200" s="52">
        <f t="shared" si="142"/>
        <v>0</v>
      </c>
      <c r="AE200" s="52">
        <f t="shared" si="143"/>
        <v>3.9889999999999999</v>
      </c>
      <c r="AF200" s="15" t="s">
        <v>21</v>
      </c>
    </row>
    <row r="201" spans="1:32" s="15" customFormat="1" x14ac:dyDescent="0.25">
      <c r="B201" s="2">
        <v>350</v>
      </c>
      <c r="C201" s="2"/>
      <c r="D201" s="71"/>
      <c r="E201" s="18"/>
      <c r="F201" s="7"/>
      <c r="G201" s="5"/>
      <c r="H201" s="6">
        <f t="shared" si="137"/>
        <v>0</v>
      </c>
      <c r="I201" s="37"/>
      <c r="J201" s="38"/>
      <c r="K201" s="38"/>
      <c r="L201" s="38"/>
      <c r="N201" s="23" t="s">
        <v>25</v>
      </c>
      <c r="O201" s="13"/>
      <c r="P201" s="13"/>
      <c r="Q201" s="13"/>
      <c r="R201" s="13"/>
      <c r="S201" s="88"/>
      <c r="T201" s="88"/>
      <c r="U201" s="10"/>
      <c r="V201" s="10"/>
      <c r="W201" s="10"/>
      <c r="X201" s="81"/>
      <c r="Y201" s="15" t="s">
        <v>21</v>
      </c>
      <c r="Z201" s="52"/>
      <c r="AA201" s="52"/>
      <c r="AB201" s="52"/>
      <c r="AC201" s="52"/>
      <c r="AD201" s="52"/>
      <c r="AE201" s="52"/>
      <c r="AF201" s="15" t="s">
        <v>21</v>
      </c>
    </row>
    <row r="202" spans="1:32" s="15" customFormat="1" x14ac:dyDescent="0.25">
      <c r="B202" s="18">
        <v>351</v>
      </c>
      <c r="C202" s="2"/>
      <c r="D202" s="71"/>
      <c r="E202" s="18"/>
      <c r="F202" s="7"/>
      <c r="G202" s="5"/>
      <c r="H202" s="6">
        <f t="shared" si="137"/>
        <v>0</v>
      </c>
      <c r="I202" s="37"/>
      <c r="J202" s="38"/>
      <c r="K202" s="38"/>
      <c r="L202" s="38"/>
      <c r="N202" s="23" t="s">
        <v>26</v>
      </c>
      <c r="O202" s="13"/>
      <c r="P202" s="13"/>
      <c r="Q202" s="13"/>
      <c r="R202" s="13"/>
      <c r="S202" s="88"/>
      <c r="T202" s="88"/>
      <c r="U202" s="10"/>
      <c r="V202" s="10"/>
      <c r="W202" s="10"/>
      <c r="X202" s="81"/>
      <c r="Y202" s="15" t="s">
        <v>21</v>
      </c>
      <c r="Z202" s="52"/>
      <c r="AA202" s="52"/>
      <c r="AB202" s="52"/>
      <c r="AC202" s="52"/>
      <c r="AD202" s="52"/>
      <c r="AE202" s="52"/>
      <c r="AF202" s="15" t="s">
        <v>21</v>
      </c>
    </row>
    <row r="203" spans="1:32" s="15" customFormat="1" ht="15.75" thickBot="1" x14ac:dyDescent="0.3">
      <c r="B203" s="17">
        <v>352</v>
      </c>
      <c r="C203" s="59">
        <f t="shared" ref="C203" si="145">SUM(B203*0.035)*0.6</f>
        <v>7.3919999999999995</v>
      </c>
      <c r="D203" s="59">
        <v>7.1</v>
      </c>
      <c r="E203" s="60">
        <v>1624</v>
      </c>
      <c r="F203" s="60">
        <v>1584</v>
      </c>
      <c r="G203" s="5">
        <f t="shared" ref="G203:G211" si="146">AVERAGE(E203:F203)*20</f>
        <v>32080</v>
      </c>
      <c r="H203" s="6">
        <f t="shared" si="137"/>
        <v>300</v>
      </c>
      <c r="I203" s="42">
        <v>284</v>
      </c>
      <c r="J203" s="3">
        <v>16</v>
      </c>
      <c r="K203" s="3">
        <v>0</v>
      </c>
      <c r="L203" s="3">
        <v>0</v>
      </c>
      <c r="N203" s="13">
        <f t="shared" si="82"/>
        <v>0.94666666666666666</v>
      </c>
      <c r="O203" s="13">
        <f t="shared" si="83"/>
        <v>5.3333333333333337E-2</v>
      </c>
      <c r="P203" s="13">
        <f t="shared" si="84"/>
        <v>0</v>
      </c>
      <c r="Q203" s="13">
        <f t="shared" si="85"/>
        <v>0</v>
      </c>
      <c r="R203" s="13">
        <f t="shared" si="86"/>
        <v>0</v>
      </c>
      <c r="S203" s="88">
        <f t="shared" si="131"/>
        <v>30369.066666666666</v>
      </c>
      <c r="T203" s="88">
        <f t="shared" si="132"/>
        <v>1710.9333333333334</v>
      </c>
      <c r="U203" s="10">
        <f t="shared" si="133"/>
        <v>0</v>
      </c>
      <c r="V203" s="10">
        <f t="shared" si="134"/>
        <v>0</v>
      </c>
      <c r="W203" s="10">
        <f t="shared" si="135"/>
        <v>0</v>
      </c>
      <c r="X203" s="82">
        <v>32080</v>
      </c>
      <c r="Y203" s="15" t="s">
        <v>21</v>
      </c>
      <c r="Z203" s="52">
        <f t="shared" si="138"/>
        <v>3.0369066666666664</v>
      </c>
      <c r="AA203" s="52">
        <f t="shared" si="139"/>
        <v>0.17109333333333335</v>
      </c>
      <c r="AB203" s="52">
        <f t="shared" si="140"/>
        <v>0</v>
      </c>
      <c r="AC203" s="52">
        <f t="shared" si="141"/>
        <v>0</v>
      </c>
      <c r="AD203" s="52">
        <f t="shared" si="142"/>
        <v>0</v>
      </c>
      <c r="AE203" s="52">
        <f t="shared" si="143"/>
        <v>3.2080000000000002</v>
      </c>
      <c r="AF203" s="15" t="s">
        <v>21</v>
      </c>
    </row>
    <row r="204" spans="1:32" x14ac:dyDescent="0.25">
      <c r="B204" s="1">
        <v>353</v>
      </c>
      <c r="C204" s="61">
        <v>10.332000000000001</v>
      </c>
      <c r="D204" s="61">
        <v>7.3</v>
      </c>
      <c r="E204" s="62">
        <v>3060</v>
      </c>
      <c r="F204" s="62">
        <v>3082</v>
      </c>
      <c r="G204" s="5">
        <f t="shared" si="146"/>
        <v>61420</v>
      </c>
      <c r="H204" s="1">
        <v>309</v>
      </c>
      <c r="I204" s="1">
        <v>271</v>
      </c>
      <c r="J204" s="1">
        <v>7</v>
      </c>
      <c r="K204" s="1">
        <v>0</v>
      </c>
      <c r="L204" s="1">
        <v>8</v>
      </c>
      <c r="M204" s="1">
        <v>21</v>
      </c>
      <c r="N204" s="13">
        <f t="shared" si="82"/>
        <v>0.87702265372168287</v>
      </c>
      <c r="O204" s="13">
        <f t="shared" si="83"/>
        <v>2.2653721682847898E-2</v>
      </c>
      <c r="P204" s="13">
        <f t="shared" si="84"/>
        <v>0</v>
      </c>
      <c r="Q204" s="13">
        <f t="shared" si="85"/>
        <v>2.5889967637540454E-2</v>
      </c>
      <c r="R204" s="13">
        <f t="shared" si="86"/>
        <v>6.7961165048543687E-2</v>
      </c>
      <c r="S204" s="88">
        <f t="shared" si="131"/>
        <v>53866.731391585759</v>
      </c>
      <c r="T204" s="88">
        <f t="shared" si="132"/>
        <v>1391.391585760518</v>
      </c>
      <c r="U204" s="10">
        <f t="shared" si="133"/>
        <v>0</v>
      </c>
      <c r="V204" s="10">
        <f t="shared" si="134"/>
        <v>1590.1618122977347</v>
      </c>
      <c r="W204" s="10">
        <f t="shared" si="135"/>
        <v>4174.174757281553</v>
      </c>
      <c r="X204" s="83">
        <v>61420</v>
      </c>
      <c r="Y204" s="15" t="s">
        <v>21</v>
      </c>
      <c r="Z204" s="50">
        <f t="shared" si="138"/>
        <v>5.3866731391585763</v>
      </c>
      <c r="AA204" s="50">
        <f t="shared" si="139"/>
        <v>0.1391391585760518</v>
      </c>
      <c r="AB204" s="50">
        <f t="shared" si="140"/>
        <v>0</v>
      </c>
      <c r="AC204" s="50">
        <f t="shared" si="141"/>
        <v>0.15901618122977348</v>
      </c>
      <c r="AD204" s="50">
        <f t="shared" si="142"/>
        <v>0.4174174757281553</v>
      </c>
      <c r="AE204" s="50">
        <f t="shared" si="143"/>
        <v>6.1420000000000003</v>
      </c>
      <c r="AF204" s="15" t="s">
        <v>21</v>
      </c>
    </row>
    <row r="205" spans="1:32" x14ac:dyDescent="0.25">
      <c r="B205" s="1">
        <v>354</v>
      </c>
      <c r="C205" s="61">
        <v>9.9749999999999996</v>
      </c>
      <c r="D205" s="61">
        <v>8</v>
      </c>
      <c r="E205" s="62">
        <v>4329</v>
      </c>
      <c r="F205" s="62">
        <v>4308</v>
      </c>
      <c r="G205" s="5">
        <f t="shared" si="146"/>
        <v>86370</v>
      </c>
      <c r="H205" s="1">
        <v>309</v>
      </c>
      <c r="I205" s="1">
        <v>233</v>
      </c>
      <c r="J205" s="1">
        <v>41</v>
      </c>
      <c r="K205" s="1">
        <v>0</v>
      </c>
      <c r="L205" s="1">
        <v>27</v>
      </c>
      <c r="M205" s="1">
        <v>8</v>
      </c>
      <c r="N205" s="13">
        <f t="shared" si="82"/>
        <v>0.75404530744336573</v>
      </c>
      <c r="O205" s="13">
        <f t="shared" si="83"/>
        <v>0.13268608414239483</v>
      </c>
      <c r="P205" s="13">
        <f t="shared" si="84"/>
        <v>0</v>
      </c>
      <c r="Q205" s="13">
        <f t="shared" si="85"/>
        <v>8.7378640776699032E-2</v>
      </c>
      <c r="R205" s="13">
        <f t="shared" si="86"/>
        <v>2.5889967637540454E-2</v>
      </c>
      <c r="S205" s="88">
        <f t="shared" si="131"/>
        <v>65126.893203883497</v>
      </c>
      <c r="T205" s="88">
        <f t="shared" si="132"/>
        <v>11460.097087378641</v>
      </c>
      <c r="U205" s="10">
        <f t="shared" si="133"/>
        <v>0</v>
      </c>
      <c r="V205" s="10">
        <f t="shared" si="134"/>
        <v>7546.8932038834955</v>
      </c>
      <c r="W205" s="10">
        <f t="shared" si="135"/>
        <v>2236.1165048543689</v>
      </c>
      <c r="X205" s="83">
        <v>86370</v>
      </c>
      <c r="Y205" s="15" t="s">
        <v>21</v>
      </c>
      <c r="Z205" s="50">
        <f t="shared" si="138"/>
        <v>6.5126893203883496</v>
      </c>
      <c r="AA205" s="50">
        <f t="shared" si="139"/>
        <v>1.146009708737864</v>
      </c>
      <c r="AB205" s="50">
        <f t="shared" si="140"/>
        <v>0</v>
      </c>
      <c r="AC205" s="50">
        <f t="shared" si="141"/>
        <v>0.75468932038834957</v>
      </c>
      <c r="AD205" s="50">
        <f t="shared" si="142"/>
        <v>0.22361165048543688</v>
      </c>
      <c r="AE205" s="50">
        <f t="shared" si="143"/>
        <v>8.6370000000000005</v>
      </c>
      <c r="AF205" s="15" t="s">
        <v>21</v>
      </c>
    </row>
    <row r="206" spans="1:32" x14ac:dyDescent="0.25">
      <c r="B206" s="1">
        <v>355</v>
      </c>
      <c r="C206" s="61">
        <v>9.8910000000000018</v>
      </c>
      <c r="D206" s="61">
        <v>8</v>
      </c>
      <c r="E206" s="62">
        <v>7315</v>
      </c>
      <c r="F206" s="62">
        <v>7369</v>
      </c>
      <c r="G206" s="5">
        <f t="shared" si="146"/>
        <v>146840</v>
      </c>
      <c r="H206" s="1">
        <v>308</v>
      </c>
      <c r="I206" s="1">
        <v>123</v>
      </c>
      <c r="J206" s="1">
        <v>164</v>
      </c>
      <c r="K206" s="1">
        <v>0</v>
      </c>
      <c r="L206" s="1">
        <v>15</v>
      </c>
      <c r="M206" s="1">
        <v>6</v>
      </c>
      <c r="N206" s="13">
        <f t="shared" si="82"/>
        <v>0.39935064935064934</v>
      </c>
      <c r="O206" s="13">
        <f t="shared" si="83"/>
        <v>0.53246753246753242</v>
      </c>
      <c r="P206" s="13">
        <f t="shared" si="84"/>
        <v>0</v>
      </c>
      <c r="Q206" s="13">
        <f t="shared" si="85"/>
        <v>4.8701298701298704E-2</v>
      </c>
      <c r="R206" s="13">
        <f t="shared" si="86"/>
        <v>1.948051948051948E-2</v>
      </c>
      <c r="S206" s="88">
        <f t="shared" si="131"/>
        <v>58640.64935064935</v>
      </c>
      <c r="T206" s="88">
        <f t="shared" si="132"/>
        <v>78187.532467532466</v>
      </c>
      <c r="U206" s="10">
        <f t="shared" si="133"/>
        <v>0</v>
      </c>
      <c r="V206" s="10">
        <f t="shared" si="134"/>
        <v>7151.2987012987014</v>
      </c>
      <c r="W206" s="10">
        <f t="shared" si="135"/>
        <v>2860.5194805194806</v>
      </c>
      <c r="X206" s="83">
        <v>146840</v>
      </c>
      <c r="Y206" s="15" t="s">
        <v>21</v>
      </c>
      <c r="Z206" s="50">
        <f t="shared" si="138"/>
        <v>5.8640649350649348</v>
      </c>
      <c r="AA206" s="50">
        <f t="shared" si="139"/>
        <v>7.8187532467532463</v>
      </c>
      <c r="AB206" s="50">
        <f t="shared" si="140"/>
        <v>0</v>
      </c>
      <c r="AC206" s="50">
        <f t="shared" si="141"/>
        <v>0.71512987012987017</v>
      </c>
      <c r="AD206" s="50">
        <f t="shared" si="142"/>
        <v>0.28605194805194806</v>
      </c>
      <c r="AE206" s="50">
        <f t="shared" si="143"/>
        <v>14.683999999999999</v>
      </c>
      <c r="AF206" s="15" t="s">
        <v>21</v>
      </c>
    </row>
    <row r="207" spans="1:32" x14ac:dyDescent="0.25">
      <c r="B207" s="1">
        <v>356</v>
      </c>
      <c r="C207" s="61">
        <v>9.5969999999999995</v>
      </c>
      <c r="D207" s="61">
        <v>7.5</v>
      </c>
      <c r="E207" s="62">
        <v>2665</v>
      </c>
      <c r="F207" s="5">
        <v>2716</v>
      </c>
      <c r="G207" s="5">
        <f t="shared" si="146"/>
        <v>53810</v>
      </c>
      <c r="H207" s="1">
        <v>307</v>
      </c>
      <c r="I207" s="1">
        <v>245</v>
      </c>
      <c r="J207" s="1">
        <v>32</v>
      </c>
      <c r="K207" s="1">
        <v>0</v>
      </c>
      <c r="L207" s="1">
        <v>15</v>
      </c>
      <c r="M207" s="1">
        <v>15</v>
      </c>
      <c r="N207" s="13">
        <f t="shared" si="82"/>
        <v>0.79804560260586321</v>
      </c>
      <c r="O207" s="13">
        <f t="shared" si="83"/>
        <v>0.10423452768729642</v>
      </c>
      <c r="P207" s="13">
        <f t="shared" si="84"/>
        <v>0</v>
      </c>
      <c r="Q207" s="13">
        <f t="shared" si="85"/>
        <v>4.8859934853420196E-2</v>
      </c>
      <c r="R207" s="13">
        <f t="shared" si="86"/>
        <v>4.8859934853420196E-2</v>
      </c>
      <c r="S207" s="88">
        <f t="shared" si="131"/>
        <v>42942.833876221499</v>
      </c>
      <c r="T207" s="88">
        <f t="shared" si="132"/>
        <v>5608.8599348534208</v>
      </c>
      <c r="U207" s="10">
        <f t="shared" si="133"/>
        <v>0</v>
      </c>
      <c r="V207" s="10">
        <f t="shared" si="134"/>
        <v>2629.1530944625406</v>
      </c>
      <c r="W207" s="10">
        <f t="shared" si="135"/>
        <v>2629.1530944625406</v>
      </c>
      <c r="X207" s="83">
        <v>53810</v>
      </c>
      <c r="Y207" s="15" t="s">
        <v>21</v>
      </c>
      <c r="Z207" s="50">
        <f t="shared" si="138"/>
        <v>4.2942833876221496</v>
      </c>
      <c r="AA207" s="50">
        <f t="shared" si="139"/>
        <v>0.56088599348534207</v>
      </c>
      <c r="AB207" s="50">
        <f t="shared" si="140"/>
        <v>0</v>
      </c>
      <c r="AC207" s="50">
        <f t="shared" si="141"/>
        <v>0.26291530944625408</v>
      </c>
      <c r="AD207" s="50">
        <f t="shared" si="142"/>
        <v>0.26291530944625408</v>
      </c>
      <c r="AE207" s="50">
        <f t="shared" si="143"/>
        <v>5.3810000000000002</v>
      </c>
      <c r="AF207" s="15" t="s">
        <v>21</v>
      </c>
    </row>
    <row r="208" spans="1:32" x14ac:dyDescent="0.25">
      <c r="B208" s="1">
        <v>357</v>
      </c>
      <c r="C208" s="61">
        <v>9.9749999999999996</v>
      </c>
      <c r="D208" s="61">
        <v>2.8</v>
      </c>
      <c r="E208" s="62">
        <v>13113</v>
      </c>
      <c r="F208" s="5">
        <v>16321</v>
      </c>
      <c r="G208" s="5">
        <f t="shared" si="146"/>
        <v>294340</v>
      </c>
      <c r="H208" s="1">
        <v>300</v>
      </c>
      <c r="I208" s="1">
        <v>215</v>
      </c>
      <c r="J208" s="1">
        <v>32</v>
      </c>
      <c r="K208" s="1">
        <v>4</v>
      </c>
      <c r="L208" s="1">
        <v>49</v>
      </c>
      <c r="M208" s="1">
        <v>0</v>
      </c>
      <c r="N208" s="13">
        <f t="shared" si="82"/>
        <v>0.71666666666666667</v>
      </c>
      <c r="O208" s="13">
        <f t="shared" si="83"/>
        <v>0.10666666666666667</v>
      </c>
      <c r="P208" s="13">
        <f t="shared" si="84"/>
        <v>1.3333333333333334E-2</v>
      </c>
      <c r="Q208" s="13">
        <f t="shared" si="85"/>
        <v>0.16333333333333333</v>
      </c>
      <c r="R208" s="13">
        <f t="shared" si="86"/>
        <v>0</v>
      </c>
      <c r="S208" s="88">
        <f t="shared" si="131"/>
        <v>210943.66666666666</v>
      </c>
      <c r="T208" s="88">
        <f t="shared" si="132"/>
        <v>31396.26666666667</v>
      </c>
      <c r="U208" s="10">
        <f t="shared" si="133"/>
        <v>3924.5333333333338</v>
      </c>
      <c r="V208" s="10">
        <f t="shared" si="134"/>
        <v>48075.533333333333</v>
      </c>
      <c r="W208" s="10">
        <f t="shared" si="135"/>
        <v>0</v>
      </c>
      <c r="X208" s="83">
        <v>294340</v>
      </c>
      <c r="Y208" s="15" t="s">
        <v>21</v>
      </c>
      <c r="Z208" s="50">
        <f t="shared" si="138"/>
        <v>21.094366666666666</v>
      </c>
      <c r="AA208" s="50">
        <f t="shared" si="139"/>
        <v>3.139626666666667</v>
      </c>
      <c r="AB208" s="50">
        <f t="shared" si="140"/>
        <v>0.39245333333333338</v>
      </c>
      <c r="AC208" s="50">
        <f t="shared" si="141"/>
        <v>4.8075533333333329</v>
      </c>
      <c r="AD208" s="50">
        <f t="shared" si="142"/>
        <v>0</v>
      </c>
      <c r="AE208" s="50">
        <f t="shared" si="143"/>
        <v>29.434000000000001</v>
      </c>
      <c r="AF208" s="15" t="s">
        <v>21</v>
      </c>
    </row>
    <row r="209" spans="1:32" x14ac:dyDescent="0.25">
      <c r="B209" s="1">
        <v>358</v>
      </c>
      <c r="C209" s="61">
        <v>9.24</v>
      </c>
      <c r="D209" s="61">
        <v>7.9</v>
      </c>
      <c r="E209" s="5">
        <v>2822</v>
      </c>
      <c r="F209" s="5">
        <v>2815</v>
      </c>
      <c r="G209" s="5">
        <f t="shared" si="146"/>
        <v>56370</v>
      </c>
      <c r="H209" s="1">
        <v>317</v>
      </c>
      <c r="I209" s="1">
        <v>288</v>
      </c>
      <c r="J209" s="1">
        <v>7</v>
      </c>
      <c r="K209" s="1">
        <v>0</v>
      </c>
      <c r="L209" s="1">
        <v>0</v>
      </c>
      <c r="M209" s="1">
        <v>22</v>
      </c>
      <c r="N209" s="13">
        <f t="shared" si="82"/>
        <v>0.90851735015772872</v>
      </c>
      <c r="O209" s="13">
        <f t="shared" si="83"/>
        <v>2.2082018927444796E-2</v>
      </c>
      <c r="P209" s="13">
        <f t="shared" si="84"/>
        <v>0</v>
      </c>
      <c r="Q209" s="13">
        <f t="shared" si="85"/>
        <v>0</v>
      </c>
      <c r="R209" s="13">
        <f t="shared" si="86"/>
        <v>6.9400630914826497E-2</v>
      </c>
      <c r="S209" s="88">
        <f t="shared" si="131"/>
        <v>51213.123028391165</v>
      </c>
      <c r="T209" s="88">
        <f t="shared" si="132"/>
        <v>1244.7634069400631</v>
      </c>
      <c r="U209" s="10">
        <f t="shared" si="133"/>
        <v>0</v>
      </c>
      <c r="V209" s="10">
        <f t="shared" si="134"/>
        <v>0</v>
      </c>
      <c r="W209" s="10">
        <f t="shared" si="135"/>
        <v>3912.1135646687699</v>
      </c>
      <c r="X209" s="83">
        <v>56370</v>
      </c>
      <c r="Y209" s="15" t="s">
        <v>21</v>
      </c>
      <c r="Z209" s="50">
        <f t="shared" si="138"/>
        <v>5.1213123028391161</v>
      </c>
      <c r="AA209" s="50">
        <f>T209/10000</f>
        <v>0.1244763406940063</v>
      </c>
      <c r="AB209" s="50">
        <f t="shared" si="140"/>
        <v>0</v>
      </c>
      <c r="AC209" s="50">
        <f t="shared" si="141"/>
        <v>0</v>
      </c>
      <c r="AD209" s="50">
        <f t="shared" si="142"/>
        <v>0.39121135646687699</v>
      </c>
      <c r="AE209" s="50">
        <f t="shared" si="143"/>
        <v>5.6369999999999996</v>
      </c>
      <c r="AF209" s="15" t="s">
        <v>21</v>
      </c>
    </row>
    <row r="210" spans="1:32" x14ac:dyDescent="0.25">
      <c r="B210" s="1">
        <v>359</v>
      </c>
      <c r="C210" s="61">
        <v>9.5549999999999997</v>
      </c>
      <c r="D210" s="61">
        <v>7</v>
      </c>
      <c r="E210" s="5">
        <v>2783</v>
      </c>
      <c r="F210" s="5">
        <v>2799</v>
      </c>
      <c r="G210" s="5">
        <f t="shared" si="146"/>
        <v>55820</v>
      </c>
      <c r="H210" s="1">
        <v>310</v>
      </c>
      <c r="I210" s="1">
        <v>297</v>
      </c>
      <c r="J210" s="1">
        <v>6</v>
      </c>
      <c r="K210" s="1">
        <v>0</v>
      </c>
      <c r="L210" s="1">
        <v>5</v>
      </c>
      <c r="M210" s="1">
        <v>2</v>
      </c>
      <c r="N210" s="13">
        <f t="shared" ref="N210:N223" si="147">I210/H210</f>
        <v>0.95806451612903221</v>
      </c>
      <c r="O210" s="13">
        <f t="shared" ref="O210:O223" si="148">J210/H210</f>
        <v>1.935483870967742E-2</v>
      </c>
      <c r="P210" s="13">
        <f t="shared" ref="P210:P223" si="149">K210/H210</f>
        <v>0</v>
      </c>
      <c r="Q210" s="13">
        <f t="shared" ref="Q210:Q223" si="150">L210/H210</f>
        <v>1.6129032258064516E-2</v>
      </c>
      <c r="R210" s="13">
        <f t="shared" ref="R210:R223" si="151">M210/H210</f>
        <v>6.4516129032258064E-3</v>
      </c>
      <c r="S210" s="88">
        <f t="shared" si="131"/>
        <v>53479.161290322576</v>
      </c>
      <c r="T210" s="88">
        <f t="shared" si="132"/>
        <v>1080.3870967741937</v>
      </c>
      <c r="U210" s="10">
        <f t="shared" si="133"/>
        <v>0</v>
      </c>
      <c r="V210" s="10">
        <f t="shared" si="134"/>
        <v>900.32258064516122</v>
      </c>
      <c r="W210" s="10">
        <f t="shared" si="135"/>
        <v>360.12903225806451</v>
      </c>
      <c r="X210" s="83">
        <v>55820</v>
      </c>
      <c r="Y210" s="15" t="s">
        <v>21</v>
      </c>
      <c r="Z210" s="50">
        <f t="shared" si="138"/>
        <v>5.3479161290322574</v>
      </c>
      <c r="AA210" s="50">
        <f t="shared" si="139"/>
        <v>0.10803870967741937</v>
      </c>
      <c r="AB210" s="50">
        <f t="shared" si="140"/>
        <v>0</v>
      </c>
      <c r="AC210" s="50">
        <f t="shared" si="141"/>
        <v>9.0032258064516119E-2</v>
      </c>
      <c r="AD210" s="50">
        <f t="shared" si="142"/>
        <v>3.6012903225806449E-2</v>
      </c>
      <c r="AE210" s="50">
        <f t="shared" si="143"/>
        <v>5.5819999999999999</v>
      </c>
      <c r="AF210" s="15" t="s">
        <v>21</v>
      </c>
    </row>
    <row r="211" spans="1:32" x14ac:dyDescent="0.25">
      <c r="B211" s="1">
        <v>360</v>
      </c>
      <c r="C211" s="61">
        <f t="shared" ref="C211" si="152">SUM(B211*0.035)*0.6</f>
        <v>7.5600000000000005</v>
      </c>
      <c r="D211" s="61">
        <v>6.5</v>
      </c>
      <c r="E211" s="5">
        <v>2501</v>
      </c>
      <c r="F211" s="5">
        <v>2533</v>
      </c>
      <c r="G211" s="5">
        <f t="shared" si="146"/>
        <v>50340</v>
      </c>
      <c r="H211" s="1">
        <v>314</v>
      </c>
      <c r="I211" s="1">
        <v>259</v>
      </c>
      <c r="J211" s="1">
        <v>23</v>
      </c>
      <c r="K211" s="1">
        <v>0</v>
      </c>
      <c r="L211" s="1">
        <v>3</v>
      </c>
      <c r="M211" s="1">
        <v>29</v>
      </c>
      <c r="N211" s="13">
        <f t="shared" si="147"/>
        <v>0.82484076433121023</v>
      </c>
      <c r="O211" s="13">
        <f t="shared" si="148"/>
        <v>7.32484076433121E-2</v>
      </c>
      <c r="P211" s="13">
        <f t="shared" si="149"/>
        <v>0</v>
      </c>
      <c r="Q211" s="13">
        <f t="shared" si="150"/>
        <v>9.5541401273885346E-3</v>
      </c>
      <c r="R211" s="13">
        <f t="shared" si="151"/>
        <v>9.2356687898089165E-2</v>
      </c>
      <c r="S211" s="88">
        <f t="shared" si="131"/>
        <v>41522.484076433124</v>
      </c>
      <c r="T211" s="88">
        <f t="shared" si="132"/>
        <v>3687.3248407643309</v>
      </c>
      <c r="U211" s="10">
        <f t="shared" si="133"/>
        <v>0</v>
      </c>
      <c r="V211" s="10">
        <f t="shared" si="134"/>
        <v>480.95541401273886</v>
      </c>
      <c r="W211" s="10">
        <f t="shared" si="135"/>
        <v>4649.2356687898082</v>
      </c>
      <c r="X211" s="83">
        <v>50340</v>
      </c>
      <c r="Y211" s="15" t="s">
        <v>21</v>
      </c>
      <c r="Z211" s="50">
        <f t="shared" si="138"/>
        <v>4.1522484076433122</v>
      </c>
      <c r="AA211" s="50">
        <f t="shared" si="139"/>
        <v>0.36873248407643311</v>
      </c>
      <c r="AB211" s="50">
        <f t="shared" si="140"/>
        <v>0</v>
      </c>
      <c r="AC211" s="50">
        <f t="shared" si="141"/>
        <v>4.8095541401273888E-2</v>
      </c>
      <c r="AD211" s="50">
        <f t="shared" si="142"/>
        <v>0.46492356687898084</v>
      </c>
      <c r="AE211" s="50">
        <f t="shared" si="143"/>
        <v>5.0339999999999998</v>
      </c>
      <c r="AF211" s="15" t="s">
        <v>21</v>
      </c>
    </row>
    <row r="212" spans="1:32" x14ac:dyDescent="0.25">
      <c r="B212" s="1">
        <v>361</v>
      </c>
      <c r="C212" s="2"/>
      <c r="D212"/>
      <c r="E212"/>
      <c r="F212"/>
      <c r="G212" s="5"/>
      <c r="N212" s="23" t="s">
        <v>24</v>
      </c>
      <c r="O212" s="13"/>
      <c r="P212" s="13"/>
      <c r="Q212" s="13"/>
      <c r="R212" s="13"/>
      <c r="S212" s="88"/>
      <c r="T212" s="88"/>
      <c r="U212" s="10"/>
      <c r="V212" s="10"/>
      <c r="W212" s="10"/>
      <c r="X212" s="83"/>
      <c r="Y212" s="15" t="s">
        <v>21</v>
      </c>
      <c r="AF212" s="15" t="s">
        <v>21</v>
      </c>
    </row>
    <row r="213" spans="1:32" x14ac:dyDescent="0.25">
      <c r="B213" s="1">
        <v>362</v>
      </c>
      <c r="C213" s="61">
        <v>9.6390000000000011</v>
      </c>
      <c r="D213" s="61">
        <v>7.8</v>
      </c>
      <c r="E213" s="5">
        <v>3492</v>
      </c>
      <c r="F213" s="5">
        <v>3483</v>
      </c>
      <c r="G213" s="5">
        <f>AVERAGE(E213:F213)*20</f>
        <v>69750</v>
      </c>
      <c r="H213" s="1">
        <v>305</v>
      </c>
      <c r="I213" s="1">
        <v>283</v>
      </c>
      <c r="J213" s="1">
        <v>9</v>
      </c>
      <c r="K213" s="1">
        <v>0</v>
      </c>
      <c r="L213" s="1">
        <v>2</v>
      </c>
      <c r="M213" s="1">
        <v>11</v>
      </c>
      <c r="N213" s="13">
        <f t="shared" si="147"/>
        <v>0.9278688524590164</v>
      </c>
      <c r="O213" s="13">
        <f t="shared" si="148"/>
        <v>2.9508196721311476E-2</v>
      </c>
      <c r="P213" s="13">
        <f t="shared" si="149"/>
        <v>0</v>
      </c>
      <c r="Q213" s="13">
        <f t="shared" si="150"/>
        <v>6.5573770491803279E-3</v>
      </c>
      <c r="R213" s="13">
        <f t="shared" si="151"/>
        <v>3.6065573770491806E-2</v>
      </c>
      <c r="S213" s="88">
        <f>X213*N213</f>
        <v>64718.852459016394</v>
      </c>
      <c r="T213" s="88">
        <f>X213*O213</f>
        <v>2058.1967213114754</v>
      </c>
      <c r="U213" s="10">
        <f>X213*P213</f>
        <v>0</v>
      </c>
      <c r="V213" s="10">
        <f>X213*Q213</f>
        <v>457.37704918032784</v>
      </c>
      <c r="W213" s="10">
        <f>X213*R213</f>
        <v>2515.5737704918033</v>
      </c>
      <c r="X213" s="83">
        <v>69750</v>
      </c>
      <c r="Y213" s="15" t="s">
        <v>21</v>
      </c>
      <c r="Z213" s="50">
        <f t="shared" si="138"/>
        <v>6.4718852459016398</v>
      </c>
      <c r="AA213" s="50">
        <f t="shared" si="139"/>
        <v>0.20581967213114755</v>
      </c>
      <c r="AB213" s="50">
        <f t="shared" si="140"/>
        <v>0</v>
      </c>
      <c r="AC213" s="50">
        <f t="shared" si="141"/>
        <v>4.5737704918032786E-2</v>
      </c>
      <c r="AD213" s="50">
        <f t="shared" si="142"/>
        <v>0.25155737704918035</v>
      </c>
      <c r="AE213" s="50">
        <f t="shared" si="143"/>
        <v>6.9749999999999996</v>
      </c>
      <c r="AF213" s="15" t="s">
        <v>21</v>
      </c>
    </row>
    <row r="214" spans="1:32" x14ac:dyDescent="0.25">
      <c r="B214" s="1">
        <v>363</v>
      </c>
      <c r="C214" s="61">
        <v>6.5940000000000003</v>
      </c>
      <c r="D214" s="61">
        <v>5.5</v>
      </c>
      <c r="E214" s="5">
        <v>2837</v>
      </c>
      <c r="F214" s="5">
        <v>2851</v>
      </c>
      <c r="G214" s="5">
        <f>AVERAGE(E214:F214)*20</f>
        <v>56880</v>
      </c>
      <c r="H214" s="1">
        <v>318</v>
      </c>
      <c r="I214" s="1">
        <v>258</v>
      </c>
      <c r="J214" s="1">
        <v>40</v>
      </c>
      <c r="K214" s="1">
        <v>0</v>
      </c>
      <c r="L214" s="1">
        <v>3</v>
      </c>
      <c r="M214" s="1">
        <v>17</v>
      </c>
      <c r="N214" s="13">
        <f t="shared" si="147"/>
        <v>0.81132075471698117</v>
      </c>
      <c r="O214" s="13">
        <f t="shared" si="148"/>
        <v>0.12578616352201258</v>
      </c>
      <c r="P214" s="13">
        <f t="shared" si="149"/>
        <v>0</v>
      </c>
      <c r="Q214" s="13">
        <f t="shared" si="150"/>
        <v>9.433962264150943E-3</v>
      </c>
      <c r="R214" s="13">
        <f t="shared" si="151"/>
        <v>5.3459119496855348E-2</v>
      </c>
      <c r="S214" s="88">
        <f>X214*N214</f>
        <v>46147.92452830189</v>
      </c>
      <c r="T214" s="88">
        <f>X214*O214</f>
        <v>7154.7169811320755</v>
      </c>
      <c r="U214" s="10">
        <f>X214*P214</f>
        <v>0</v>
      </c>
      <c r="V214" s="10">
        <f>X214*Q214</f>
        <v>536.60377358490564</v>
      </c>
      <c r="W214" s="10">
        <f>X214*R214</f>
        <v>3040.7547169811323</v>
      </c>
      <c r="X214" s="83">
        <v>56880</v>
      </c>
      <c r="Y214" s="15" t="s">
        <v>21</v>
      </c>
      <c r="Z214" s="50">
        <f t="shared" si="138"/>
        <v>4.6147924528301889</v>
      </c>
      <c r="AA214" s="50">
        <f t="shared" si="139"/>
        <v>0.71547169811320754</v>
      </c>
      <c r="AB214" s="50">
        <f t="shared" si="140"/>
        <v>0</v>
      </c>
      <c r="AC214" s="50">
        <f t="shared" si="141"/>
        <v>5.3660377358490566E-2</v>
      </c>
      <c r="AD214" s="50">
        <f t="shared" si="142"/>
        <v>0.30407547169811322</v>
      </c>
      <c r="AE214" s="50">
        <f t="shared" si="143"/>
        <v>5.6879999999999997</v>
      </c>
      <c r="AF214" s="15" t="s">
        <v>21</v>
      </c>
    </row>
    <row r="215" spans="1:32" x14ac:dyDescent="0.25">
      <c r="B215" s="1">
        <v>364</v>
      </c>
      <c r="C215" s="61">
        <f t="shared" ref="C215" si="153">SUM(B215*0.035)*0.6</f>
        <v>7.644000000000001</v>
      </c>
      <c r="D215" s="61">
        <v>7</v>
      </c>
      <c r="E215" s="5">
        <v>4287</v>
      </c>
      <c r="F215" s="5">
        <v>3672</v>
      </c>
      <c r="G215" s="5">
        <f>AVERAGE(E215:F215)*20</f>
        <v>79590</v>
      </c>
      <c r="H215" s="1">
        <v>316</v>
      </c>
      <c r="I215" s="1">
        <v>245</v>
      </c>
      <c r="J215" s="1">
        <v>19</v>
      </c>
      <c r="K215" s="1">
        <v>0</v>
      </c>
      <c r="L215" s="1">
        <v>9</v>
      </c>
      <c r="M215" s="1">
        <v>43</v>
      </c>
      <c r="N215" s="13">
        <f t="shared" si="147"/>
        <v>0.77531645569620256</v>
      </c>
      <c r="O215" s="13">
        <f t="shared" si="148"/>
        <v>6.0126582278481014E-2</v>
      </c>
      <c r="P215" s="13">
        <f t="shared" si="149"/>
        <v>0</v>
      </c>
      <c r="Q215" s="13">
        <f t="shared" si="150"/>
        <v>2.8481012658227847E-2</v>
      </c>
      <c r="R215" s="13">
        <f t="shared" si="151"/>
        <v>0.13607594936708861</v>
      </c>
      <c r="S215" s="88">
        <f>X215*N215</f>
        <v>61707.436708860761</v>
      </c>
      <c r="T215" s="88">
        <f>X215*O215</f>
        <v>4785.4746835443038</v>
      </c>
      <c r="U215" s="10">
        <f>X215*P215</f>
        <v>0</v>
      </c>
      <c r="V215" s="10">
        <f>X215*Q215</f>
        <v>2266.8037974683543</v>
      </c>
      <c r="W215" s="10">
        <f>X215*R215</f>
        <v>10830.284810126583</v>
      </c>
      <c r="X215" s="83">
        <v>79590</v>
      </c>
      <c r="Y215" s="15" t="s">
        <v>21</v>
      </c>
      <c r="Z215" s="50">
        <f t="shared" si="138"/>
        <v>6.1707436708860763</v>
      </c>
      <c r="AA215" s="50">
        <f t="shared" si="139"/>
        <v>0.47854746835443041</v>
      </c>
      <c r="AB215" s="50">
        <f t="shared" si="140"/>
        <v>0</v>
      </c>
      <c r="AC215" s="50">
        <f t="shared" si="141"/>
        <v>0.22668037974683544</v>
      </c>
      <c r="AD215" s="50">
        <f t="shared" si="142"/>
        <v>1.0830284810126583</v>
      </c>
      <c r="AE215" s="50">
        <f t="shared" si="143"/>
        <v>7.9589999999999996</v>
      </c>
      <c r="AF215" s="15" t="s">
        <v>21</v>
      </c>
    </row>
    <row r="216" spans="1:32" x14ac:dyDescent="0.25">
      <c r="B216" s="1">
        <v>365</v>
      </c>
      <c r="C216" s="2"/>
      <c r="D216"/>
      <c r="E216"/>
      <c r="F216"/>
      <c r="G216" s="5"/>
      <c r="N216" s="23" t="s">
        <v>23</v>
      </c>
      <c r="O216" s="13"/>
      <c r="P216" s="13"/>
      <c r="Q216" s="13"/>
      <c r="R216" s="13"/>
      <c r="S216" s="88"/>
      <c r="T216" s="88"/>
      <c r="U216" s="10"/>
      <c r="V216" s="10"/>
      <c r="W216" s="10"/>
      <c r="X216" s="83"/>
      <c r="Y216" s="15" t="s">
        <v>21</v>
      </c>
      <c r="AF216" s="15" t="s">
        <v>21</v>
      </c>
    </row>
    <row r="217" spans="1:32" s="3" customFormat="1" ht="15.75" thickBot="1" x14ac:dyDescent="0.3">
      <c r="B217" s="3">
        <v>366</v>
      </c>
      <c r="C217" s="63">
        <f t="shared" ref="C217" si="154">SUM(B217*0.035)*0.6</f>
        <v>7.6859999999999999</v>
      </c>
      <c r="D217" s="63">
        <v>7.6</v>
      </c>
      <c r="E217" s="64">
        <v>3643</v>
      </c>
      <c r="F217" s="64">
        <v>3745</v>
      </c>
      <c r="G217" s="5">
        <f t="shared" ref="G217:G223" si="155">AVERAGE(E217:F217)*20</f>
        <v>73880</v>
      </c>
      <c r="H217" s="6">
        <f t="shared" ref="H217" si="156">SUM(I217:L217)</f>
        <v>300</v>
      </c>
      <c r="I217" s="3">
        <v>283</v>
      </c>
      <c r="J217" s="3">
        <v>17</v>
      </c>
      <c r="K217" s="3">
        <v>0</v>
      </c>
      <c r="L217" s="3">
        <v>0</v>
      </c>
      <c r="N217" s="14">
        <f>I217/H217</f>
        <v>0.94333333333333336</v>
      </c>
      <c r="O217" s="14">
        <f>J217/H217</f>
        <v>5.6666666666666664E-2</v>
      </c>
      <c r="P217" s="14">
        <f t="shared" ref="P217" si="157">K217/H217</f>
        <v>0</v>
      </c>
      <c r="Q217" s="14">
        <f t="shared" ref="Q217" si="158">L217/H217</f>
        <v>0</v>
      </c>
      <c r="R217" s="14">
        <f t="shared" ref="R217" si="159">M217/H217</f>
        <v>0</v>
      </c>
      <c r="S217" s="89">
        <f>X217*N217</f>
        <v>69693.466666666674</v>
      </c>
      <c r="T217" s="89">
        <f>X217*O217</f>
        <v>4186.5333333333328</v>
      </c>
      <c r="U217" s="11">
        <f t="shared" ref="U217" si="160">X217*P217</f>
        <v>0</v>
      </c>
      <c r="V217" s="11">
        <f t="shared" ref="V217" si="161">X217*Q217</f>
        <v>0</v>
      </c>
      <c r="W217" s="11">
        <f t="shared" ref="W217" si="162">X217*R217</f>
        <v>0</v>
      </c>
      <c r="X217" s="84">
        <v>73880</v>
      </c>
      <c r="Y217" s="15" t="s">
        <v>21</v>
      </c>
      <c r="Z217" s="54">
        <f t="shared" si="138"/>
        <v>6.9693466666666675</v>
      </c>
      <c r="AA217" s="54">
        <f t="shared" si="139"/>
        <v>0.41865333333333327</v>
      </c>
      <c r="AB217" s="54">
        <f t="shared" si="140"/>
        <v>0</v>
      </c>
      <c r="AC217" s="54">
        <f t="shared" si="141"/>
        <v>0</v>
      </c>
      <c r="AD217" s="54">
        <f t="shared" si="142"/>
        <v>0</v>
      </c>
      <c r="AE217" s="51">
        <f t="shared" si="143"/>
        <v>7.3879999999999999</v>
      </c>
      <c r="AF217" s="15" t="s">
        <v>21</v>
      </c>
    </row>
    <row r="218" spans="1:32" x14ac:dyDescent="0.25">
      <c r="A218" s="1" t="s">
        <v>22</v>
      </c>
      <c r="B218" s="1">
        <v>367</v>
      </c>
      <c r="C218" s="61">
        <v>10.416000000000002</v>
      </c>
      <c r="D218" s="61">
        <v>7.7</v>
      </c>
      <c r="E218" s="62">
        <v>3675</v>
      </c>
      <c r="F218" s="62">
        <v>3882</v>
      </c>
      <c r="G218" s="5">
        <f t="shared" si="155"/>
        <v>75570</v>
      </c>
      <c r="H218" s="1">
        <v>339</v>
      </c>
      <c r="I218" s="1">
        <v>248</v>
      </c>
      <c r="J218" s="1">
        <v>65</v>
      </c>
      <c r="K218" s="1">
        <v>1</v>
      </c>
      <c r="L218" s="1">
        <v>4</v>
      </c>
      <c r="M218" s="1">
        <v>21</v>
      </c>
      <c r="N218" s="13">
        <f t="shared" si="147"/>
        <v>0.73156342182890854</v>
      </c>
      <c r="O218" s="13">
        <f t="shared" si="148"/>
        <v>0.19174041297935104</v>
      </c>
      <c r="P218" s="13">
        <f t="shared" si="149"/>
        <v>2.9498525073746312E-3</v>
      </c>
      <c r="Q218" s="13">
        <f t="shared" si="150"/>
        <v>1.1799410029498525E-2</v>
      </c>
      <c r="R218" s="13">
        <f t="shared" si="151"/>
        <v>6.1946902654867256E-2</v>
      </c>
      <c r="S218" s="88">
        <f t="shared" ref="S218:S223" si="163">X218*N218</f>
        <v>55284.24778761062</v>
      </c>
      <c r="T218" s="88">
        <f t="shared" ref="T218:T223" si="164">X218*O218</f>
        <v>14489.823008849558</v>
      </c>
      <c r="U218" s="10">
        <f t="shared" ref="U218:U223" si="165">X218*P218</f>
        <v>222.9203539823009</v>
      </c>
      <c r="V218" s="10">
        <f t="shared" ref="V218:V223" si="166">X218*Q218</f>
        <v>891.68141592920358</v>
      </c>
      <c r="W218" s="10">
        <f t="shared" ref="W218:W223" si="167">X218*R218</f>
        <v>4681.3274336283184</v>
      </c>
      <c r="X218" s="83">
        <v>75570</v>
      </c>
      <c r="Z218" s="50">
        <f t="shared" si="138"/>
        <v>5.5284247787610621</v>
      </c>
      <c r="AA218" s="50">
        <f t="shared" si="139"/>
        <v>1.4489823008849558</v>
      </c>
      <c r="AB218" s="50">
        <f t="shared" si="140"/>
        <v>2.229203539823009E-2</v>
      </c>
      <c r="AC218" s="50">
        <f t="shared" si="141"/>
        <v>8.9168141592920358E-2</v>
      </c>
      <c r="AD218" s="50">
        <f t="shared" si="142"/>
        <v>0.46813274336283184</v>
      </c>
      <c r="AE218" s="50">
        <f t="shared" si="143"/>
        <v>7.5570000000000004</v>
      </c>
    </row>
    <row r="219" spans="1:32" x14ac:dyDescent="0.25">
      <c r="B219" s="1">
        <v>368</v>
      </c>
      <c r="C219" s="61">
        <v>9.7440000000000015</v>
      </c>
      <c r="D219" s="61">
        <v>7.1</v>
      </c>
      <c r="E219" s="62">
        <v>2739</v>
      </c>
      <c r="F219" s="62">
        <v>2671</v>
      </c>
      <c r="G219" s="5">
        <f t="shared" si="155"/>
        <v>54100</v>
      </c>
      <c r="H219" s="1">
        <v>312</v>
      </c>
      <c r="I219" s="1">
        <v>265</v>
      </c>
      <c r="J219" s="1">
        <v>18</v>
      </c>
      <c r="K219" s="1">
        <v>0</v>
      </c>
      <c r="L219" s="1">
        <v>13</v>
      </c>
      <c r="M219" s="1">
        <v>16</v>
      </c>
      <c r="N219" s="13">
        <f t="shared" si="147"/>
        <v>0.84935897435897434</v>
      </c>
      <c r="O219" s="13">
        <f t="shared" si="148"/>
        <v>5.7692307692307696E-2</v>
      </c>
      <c r="P219" s="13">
        <f t="shared" si="149"/>
        <v>0</v>
      </c>
      <c r="Q219" s="13">
        <f t="shared" si="150"/>
        <v>4.1666666666666664E-2</v>
      </c>
      <c r="R219" s="13">
        <f t="shared" si="151"/>
        <v>5.128205128205128E-2</v>
      </c>
      <c r="S219" s="88">
        <f t="shared" si="163"/>
        <v>45950.320512820508</v>
      </c>
      <c r="T219" s="88">
        <f t="shared" si="164"/>
        <v>3121.1538461538462</v>
      </c>
      <c r="U219" s="10">
        <f t="shared" si="165"/>
        <v>0</v>
      </c>
      <c r="V219" s="10">
        <f t="shared" si="166"/>
        <v>2254.1666666666665</v>
      </c>
      <c r="W219" s="10">
        <f t="shared" si="167"/>
        <v>2774.3589743589741</v>
      </c>
      <c r="X219" s="83">
        <v>54100</v>
      </c>
      <c r="Z219" s="50">
        <f t="shared" si="138"/>
        <v>4.5950320512820504</v>
      </c>
      <c r="AA219" s="50">
        <f t="shared" si="139"/>
        <v>0.31211538461538463</v>
      </c>
      <c r="AB219" s="50">
        <f t="shared" si="140"/>
        <v>0</v>
      </c>
      <c r="AC219" s="50">
        <f t="shared" si="141"/>
        <v>0.22541666666666665</v>
      </c>
      <c r="AD219" s="50">
        <f t="shared" si="142"/>
        <v>0.27743589743589742</v>
      </c>
      <c r="AE219" s="50">
        <f t="shared" si="143"/>
        <v>5.41</v>
      </c>
    </row>
    <row r="220" spans="1:32" x14ac:dyDescent="0.25">
      <c r="B220" s="1">
        <v>369</v>
      </c>
      <c r="C220" s="61">
        <f t="shared" ref="C220:C223" si="168">SUM(B220*0.035)*0.6</f>
        <v>7.7490000000000006</v>
      </c>
      <c r="D220" s="61">
        <v>4.8</v>
      </c>
      <c r="E220" s="62">
        <v>8276</v>
      </c>
      <c r="F220" s="5">
        <v>7761</v>
      </c>
      <c r="G220" s="5">
        <f t="shared" si="155"/>
        <v>160370</v>
      </c>
      <c r="H220" s="1">
        <v>316</v>
      </c>
      <c r="I220" s="1">
        <v>221</v>
      </c>
      <c r="J220" s="1">
        <v>62</v>
      </c>
      <c r="K220" s="1">
        <v>0</v>
      </c>
      <c r="L220" s="1">
        <v>3</v>
      </c>
      <c r="M220" s="1">
        <v>30</v>
      </c>
      <c r="N220" s="13">
        <f t="shared" si="147"/>
        <v>0.69936708860759489</v>
      </c>
      <c r="O220" s="13">
        <f t="shared" si="148"/>
        <v>0.19620253164556961</v>
      </c>
      <c r="P220" s="13">
        <f t="shared" si="149"/>
        <v>0</v>
      </c>
      <c r="Q220" s="13">
        <f t="shared" si="150"/>
        <v>9.4936708860759497E-3</v>
      </c>
      <c r="R220" s="13">
        <f t="shared" si="151"/>
        <v>9.49367088607595E-2</v>
      </c>
      <c r="S220" s="88">
        <f t="shared" si="163"/>
        <v>112157.49999999999</v>
      </c>
      <c r="T220" s="88">
        <f t="shared" si="164"/>
        <v>31465</v>
      </c>
      <c r="U220" s="10">
        <f t="shared" si="165"/>
        <v>0</v>
      </c>
      <c r="V220" s="10">
        <f t="shared" si="166"/>
        <v>1522.5</v>
      </c>
      <c r="W220" s="10">
        <f t="shared" si="167"/>
        <v>15225.000000000002</v>
      </c>
      <c r="X220" s="83">
        <v>160370</v>
      </c>
      <c r="Z220" s="50">
        <f t="shared" si="138"/>
        <v>11.215749999999998</v>
      </c>
      <c r="AA220" s="50">
        <f t="shared" si="139"/>
        <v>3.1465000000000001</v>
      </c>
      <c r="AB220" s="50">
        <f t="shared" si="140"/>
        <v>0</v>
      </c>
      <c r="AC220" s="50">
        <f t="shared" si="141"/>
        <v>0.15225</v>
      </c>
      <c r="AD220" s="50">
        <f t="shared" si="142"/>
        <v>1.5225000000000002</v>
      </c>
      <c r="AE220" s="50">
        <f t="shared" si="143"/>
        <v>16.036999999999999</v>
      </c>
    </row>
    <row r="221" spans="1:32" x14ac:dyDescent="0.25">
      <c r="B221" s="1">
        <v>370</v>
      </c>
      <c r="C221" s="61">
        <f t="shared" si="168"/>
        <v>7.7700000000000005</v>
      </c>
      <c r="D221" s="61">
        <v>7</v>
      </c>
      <c r="E221" s="5">
        <v>2598</v>
      </c>
      <c r="F221" s="5">
        <v>2459</v>
      </c>
      <c r="G221" s="5">
        <f t="shared" si="155"/>
        <v>50570</v>
      </c>
      <c r="H221" s="1">
        <v>307</v>
      </c>
      <c r="I221" s="1">
        <v>275</v>
      </c>
      <c r="J221" s="1">
        <v>8</v>
      </c>
      <c r="K221" s="1">
        <v>0</v>
      </c>
      <c r="L221" s="1">
        <v>4</v>
      </c>
      <c r="M221" s="1">
        <v>20</v>
      </c>
      <c r="N221" s="13">
        <f t="shared" si="147"/>
        <v>0.89576547231270354</v>
      </c>
      <c r="O221" s="13">
        <f t="shared" si="148"/>
        <v>2.6058631921824105E-2</v>
      </c>
      <c r="P221" s="13">
        <f t="shared" si="149"/>
        <v>0</v>
      </c>
      <c r="Q221" s="13">
        <f t="shared" si="150"/>
        <v>1.3029315960912053E-2</v>
      </c>
      <c r="R221" s="13">
        <f t="shared" si="151"/>
        <v>6.5146579804560262E-2</v>
      </c>
      <c r="S221" s="88">
        <f t="shared" si="163"/>
        <v>45298.859934853419</v>
      </c>
      <c r="T221" s="88">
        <f t="shared" si="164"/>
        <v>1317.785016286645</v>
      </c>
      <c r="U221" s="10">
        <f t="shared" si="165"/>
        <v>0</v>
      </c>
      <c r="V221" s="10">
        <f t="shared" si="166"/>
        <v>658.89250814332252</v>
      </c>
      <c r="W221" s="10">
        <f t="shared" si="167"/>
        <v>3294.4625407166122</v>
      </c>
      <c r="X221" s="83">
        <v>50570</v>
      </c>
      <c r="Z221" s="50">
        <f t="shared" si="138"/>
        <v>4.5298859934853422</v>
      </c>
      <c r="AA221" s="50">
        <f t="shared" si="139"/>
        <v>0.1317785016286645</v>
      </c>
      <c r="AB221" s="50">
        <f t="shared" si="140"/>
        <v>0</v>
      </c>
      <c r="AC221" s="50">
        <f t="shared" si="141"/>
        <v>6.5889250814332251E-2</v>
      </c>
      <c r="AD221" s="50">
        <f t="shared" si="142"/>
        <v>0.32944625407166123</v>
      </c>
      <c r="AE221" s="50">
        <f t="shared" si="143"/>
        <v>5.0570000000000004</v>
      </c>
    </row>
    <row r="222" spans="1:32" x14ac:dyDescent="0.25">
      <c r="B222" s="1">
        <v>371</v>
      </c>
      <c r="C222" s="61">
        <f t="shared" si="168"/>
        <v>7.7910000000000004</v>
      </c>
      <c r="D222" s="61">
        <v>7.6</v>
      </c>
      <c r="E222" s="5">
        <v>3115</v>
      </c>
      <c r="F222" s="5">
        <v>3080</v>
      </c>
      <c r="G222" s="5">
        <f t="shared" si="155"/>
        <v>61950</v>
      </c>
      <c r="H222" s="1">
        <v>219</v>
      </c>
      <c r="I222" s="1">
        <v>187</v>
      </c>
      <c r="J222" s="1">
        <v>3</v>
      </c>
      <c r="K222" s="1">
        <v>0</v>
      </c>
      <c r="L222" s="1">
        <v>5</v>
      </c>
      <c r="M222" s="1">
        <v>24</v>
      </c>
      <c r="N222" s="13">
        <f t="shared" si="147"/>
        <v>0.85388127853881279</v>
      </c>
      <c r="O222" s="13">
        <f t="shared" si="148"/>
        <v>1.3698630136986301E-2</v>
      </c>
      <c r="P222" s="13">
        <f t="shared" si="149"/>
        <v>0</v>
      </c>
      <c r="Q222" s="13">
        <f t="shared" si="150"/>
        <v>2.2831050228310501E-2</v>
      </c>
      <c r="R222" s="13">
        <f t="shared" si="151"/>
        <v>0.1095890410958904</v>
      </c>
      <c r="S222" s="88">
        <f t="shared" si="163"/>
        <v>52897.945205479453</v>
      </c>
      <c r="T222" s="88">
        <f t="shared" si="164"/>
        <v>848.6301369863013</v>
      </c>
      <c r="U222" s="10">
        <f t="shared" si="165"/>
        <v>0</v>
      </c>
      <c r="V222" s="10">
        <f t="shared" si="166"/>
        <v>1414.3835616438355</v>
      </c>
      <c r="W222" s="10">
        <f t="shared" si="167"/>
        <v>6789.0410958904104</v>
      </c>
      <c r="X222" s="83">
        <v>61950</v>
      </c>
      <c r="Z222" s="50">
        <f t="shared" si="138"/>
        <v>5.2897945205479449</v>
      </c>
      <c r="AA222" s="50">
        <f t="shared" si="139"/>
        <v>8.4863013698630127E-2</v>
      </c>
      <c r="AB222" s="50">
        <f t="shared" si="140"/>
        <v>0</v>
      </c>
      <c r="AC222" s="50">
        <f t="shared" si="141"/>
        <v>0.14143835616438355</v>
      </c>
      <c r="AD222" s="50">
        <f t="shared" si="142"/>
        <v>0.67890410958904102</v>
      </c>
      <c r="AE222" s="50">
        <f t="shared" si="143"/>
        <v>6.1950000000000003</v>
      </c>
    </row>
    <row r="223" spans="1:32" ht="15.75" thickBot="1" x14ac:dyDescent="0.3">
      <c r="B223" s="1">
        <v>372</v>
      </c>
      <c r="C223" s="63">
        <f t="shared" si="168"/>
        <v>7.8120000000000003</v>
      </c>
      <c r="D223" s="63">
        <v>5.8</v>
      </c>
      <c r="E223" s="64">
        <v>2254</v>
      </c>
      <c r="F223" s="64">
        <v>2357</v>
      </c>
      <c r="G223" s="5">
        <f t="shared" si="155"/>
        <v>46110</v>
      </c>
      <c r="H223" s="1">
        <v>302</v>
      </c>
      <c r="I223" s="1">
        <v>279</v>
      </c>
      <c r="J223" s="1">
        <v>6</v>
      </c>
      <c r="K223" s="1">
        <v>0</v>
      </c>
      <c r="L223" s="1">
        <v>3</v>
      </c>
      <c r="M223" s="1">
        <v>14</v>
      </c>
      <c r="N223" s="13">
        <f t="shared" si="147"/>
        <v>0.92384105960264906</v>
      </c>
      <c r="O223" s="13">
        <f t="shared" si="148"/>
        <v>1.9867549668874173E-2</v>
      </c>
      <c r="P223" s="13">
        <f t="shared" si="149"/>
        <v>0</v>
      </c>
      <c r="Q223" s="13">
        <f t="shared" si="150"/>
        <v>9.9337748344370865E-3</v>
      </c>
      <c r="R223" s="13">
        <f t="shared" si="151"/>
        <v>4.6357615894039736E-2</v>
      </c>
      <c r="S223" s="88">
        <f t="shared" si="163"/>
        <v>42598.311258278147</v>
      </c>
      <c r="T223" s="88">
        <f t="shared" si="164"/>
        <v>916.09271523178813</v>
      </c>
      <c r="U223" s="10">
        <f t="shared" si="165"/>
        <v>0</v>
      </c>
      <c r="V223" s="10">
        <f t="shared" si="166"/>
        <v>458.04635761589407</v>
      </c>
      <c r="W223" s="10">
        <f t="shared" si="167"/>
        <v>2137.5496688741723</v>
      </c>
      <c r="X223" s="83">
        <v>46110</v>
      </c>
      <c r="Z223" s="50">
        <f t="shared" si="138"/>
        <v>4.259831125827815</v>
      </c>
      <c r="AA223" s="50">
        <f t="shared" si="139"/>
        <v>9.1609271523178812E-2</v>
      </c>
      <c r="AB223" s="50">
        <f t="shared" si="140"/>
        <v>0</v>
      </c>
      <c r="AC223" s="50">
        <f t="shared" si="141"/>
        <v>4.5804635761589406E-2</v>
      </c>
      <c r="AD223" s="50">
        <f t="shared" si="142"/>
        <v>0.21375496688741724</v>
      </c>
      <c r="AE223" s="50">
        <f t="shared" si="143"/>
        <v>4.6109999999999998</v>
      </c>
    </row>
    <row r="225" spans="13:18" x14ac:dyDescent="0.25">
      <c r="M225" s="1" t="s">
        <v>12</v>
      </c>
      <c r="N225" s="12">
        <f>AVERAGE(N2:N25)</f>
        <v>0.84189997605239919</v>
      </c>
      <c r="O225" s="12">
        <f t="shared" ref="O225:R225" si="169">AVERAGE(O2:O25)</f>
        <v>0.1001101075397305</v>
      </c>
      <c r="P225" s="12">
        <f t="shared" si="169"/>
        <v>2.6207783217129009E-4</v>
      </c>
      <c r="Q225" s="12">
        <f t="shared" si="169"/>
        <v>1.9567381159896795E-2</v>
      </c>
      <c r="R225" s="12">
        <f t="shared" si="169"/>
        <v>3.8160457415802096E-2</v>
      </c>
    </row>
    <row r="226" spans="13:18" x14ac:dyDescent="0.25">
      <c r="M226" s="1" t="s">
        <v>43</v>
      </c>
      <c r="N226" s="12">
        <f>AVERAGE(N26:N49)</f>
        <v>0.86805105823629991</v>
      </c>
      <c r="O226" s="12">
        <f t="shared" ref="O226:R226" si="170">AVERAGE(O26:O49)</f>
        <v>7.9688815790824305E-2</v>
      </c>
      <c r="P226" s="12">
        <f t="shared" si="170"/>
        <v>8.3664433318320606E-4</v>
      </c>
      <c r="Q226" s="12">
        <f t="shared" si="170"/>
        <v>2.0902695115597052E-2</v>
      </c>
      <c r="R226" s="12">
        <f t="shared" si="170"/>
        <v>3.4683013153030802E-2</v>
      </c>
    </row>
    <row r="227" spans="13:18" x14ac:dyDescent="0.25">
      <c r="M227" s="1" t="s">
        <v>44</v>
      </c>
      <c r="N227" s="12">
        <f>AVERAGE(N50:N73)</f>
        <v>0.87607421774660132</v>
      </c>
      <c r="O227" s="12">
        <f t="shared" ref="O227:R227" si="171">AVERAGE(O50:O73)</f>
        <v>6.1968341358961794E-2</v>
      </c>
      <c r="P227" s="12">
        <f t="shared" si="171"/>
        <v>1.3691090471276231E-3</v>
      </c>
      <c r="Q227" s="12">
        <f t="shared" si="171"/>
        <v>2.1150068832541658E-2</v>
      </c>
      <c r="R227" s="12">
        <f t="shared" si="171"/>
        <v>3.9438263014767584E-2</v>
      </c>
    </row>
    <row r="228" spans="13:18" x14ac:dyDescent="0.25">
      <c r="M228" s="1" t="s">
        <v>45</v>
      </c>
      <c r="N228" s="12">
        <f>AVERAGE(N74:N97)</f>
        <v>0.8723992153987743</v>
      </c>
      <c r="O228" s="12">
        <f t="shared" ref="O228:R228" si="172">AVERAGE(O74:O97)</f>
        <v>7.5038430084137284E-2</v>
      </c>
      <c r="P228" s="12">
        <f t="shared" si="172"/>
        <v>2.9679822716265126E-3</v>
      </c>
      <c r="Q228" s="12">
        <f t="shared" si="172"/>
        <v>1.9097483882788587E-2</v>
      </c>
      <c r="R228" s="12">
        <f t="shared" si="172"/>
        <v>3.0496888362673332E-2</v>
      </c>
    </row>
    <row r="229" spans="13:18" x14ac:dyDescent="0.25">
      <c r="M229" s="1" t="s">
        <v>46</v>
      </c>
      <c r="N229" s="12">
        <f>AVERAGE(N98:N121)</f>
        <v>0.86761407022144366</v>
      </c>
      <c r="O229" s="12">
        <f t="shared" ref="O229:R229" si="173">AVERAGE(O98:O121)</f>
        <v>7.5963910952789218E-2</v>
      </c>
      <c r="P229" s="12">
        <f t="shared" si="173"/>
        <v>7.5757575757575758E-4</v>
      </c>
      <c r="Q229" s="12">
        <f t="shared" si="173"/>
        <v>1.5493653478404222E-2</v>
      </c>
      <c r="R229" s="12">
        <f t="shared" si="173"/>
        <v>4.1348495087179561E-2</v>
      </c>
    </row>
    <row r="230" spans="13:18" x14ac:dyDescent="0.25">
      <c r="M230" s="1" t="s">
        <v>47</v>
      </c>
      <c r="N230" s="12">
        <f>AVERAGE(N122:N145)</f>
        <v>0.86180957063242603</v>
      </c>
      <c r="O230" s="12">
        <f t="shared" ref="O230:R230" si="174">AVERAGE(O122:O145)</f>
        <v>7.9757492281657044E-2</v>
      </c>
      <c r="P230" s="12">
        <f t="shared" si="174"/>
        <v>1.3310234677952847E-3</v>
      </c>
      <c r="Q230" s="12">
        <f t="shared" si="174"/>
        <v>1.3315170493424514E-2</v>
      </c>
      <c r="R230" s="12">
        <f t="shared" si="174"/>
        <v>4.473912407707812E-2</v>
      </c>
    </row>
    <row r="231" spans="13:18" x14ac:dyDescent="0.25">
      <c r="M231" s="1" t="s">
        <v>48</v>
      </c>
      <c r="N231" s="12">
        <f>AVERAGE(N146:N169)</f>
        <v>0.86309858980964793</v>
      </c>
      <c r="O231" s="12">
        <f t="shared" ref="O231:R231" si="175">AVERAGE(O146:O169)</f>
        <v>7.3500241708514935E-2</v>
      </c>
      <c r="P231" s="12">
        <f t="shared" si="175"/>
        <v>1.3422022985002504E-3</v>
      </c>
      <c r="Q231" s="12">
        <f t="shared" si="175"/>
        <v>1.9569404394509167E-2</v>
      </c>
      <c r="R231" s="12">
        <f t="shared" si="175"/>
        <v>3.5462049827105151E-2</v>
      </c>
    </row>
    <row r="232" spans="13:18" x14ac:dyDescent="0.25">
      <c r="M232" s="1" t="s">
        <v>49</v>
      </c>
      <c r="N232" s="12">
        <f>AVERAGE(N170:N193)</f>
        <v>0.86135842279974228</v>
      </c>
      <c r="O232" s="12">
        <f t="shared" ref="O232:R232" si="176">AVERAGE(O170:O193)</f>
        <v>8.8488169613565579E-2</v>
      </c>
      <c r="P232" s="12">
        <f t="shared" si="176"/>
        <v>2.5719669257797369E-3</v>
      </c>
      <c r="Q232" s="12">
        <f t="shared" si="176"/>
        <v>1.345067597541289E-2</v>
      </c>
      <c r="R232" s="12">
        <f t="shared" si="176"/>
        <v>3.3992738460516654E-2</v>
      </c>
    </row>
    <row r="233" spans="13:18" x14ac:dyDescent="0.25">
      <c r="M233" s="1" t="s">
        <v>50</v>
      </c>
      <c r="N233" s="12">
        <f>AVERAGE(N194:N217)</f>
        <v>0.8613595561444104</v>
      </c>
      <c r="O233" s="12">
        <f t="shared" ref="O233:R233" si="177">AVERAGE(O194:O217)</f>
        <v>8.7133044714756594E-2</v>
      </c>
      <c r="P233" s="12">
        <f t="shared" si="177"/>
        <v>1.1677814938684504E-3</v>
      </c>
      <c r="Q233" s="12">
        <f>AVERAGE(Q194:Q217)</f>
        <v>2.2215934982965192E-2</v>
      </c>
      <c r="R233" s="12">
        <f t="shared" si="177"/>
        <v>2.7800058068530052E-2</v>
      </c>
    </row>
  </sheetData>
  <sortState ref="B6:H138">
    <sortCondition ref="B6:B138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 cell counts</vt:lpstr>
      <vt:lpstr>Sheet2</vt:lpstr>
      <vt:lpstr>Sheet3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jcyphert</dc:creator>
  <cp:lastModifiedBy>Stephen Gavett</cp:lastModifiedBy>
  <dcterms:created xsi:type="dcterms:W3CDTF">2012-07-31T14:05:33Z</dcterms:created>
  <dcterms:modified xsi:type="dcterms:W3CDTF">2016-08-18T21:17:46Z</dcterms:modified>
</cp:coreProperties>
</file>