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gavett_stephen_epa_gov/Documents/HAPS research/BTEX/BTEX paper/Science Hub record/"/>
    </mc:Choice>
  </mc:AlternateContent>
  <xr:revisionPtr revIDLastSave="387" documentId="8_{E33CBD34-FD3C-4EB8-94C9-3468F4F0B189}" xr6:coauthVersionLast="47" xr6:coauthVersionMax="47" xr10:uidLastSave="{E1768166-A777-4BA6-903B-B7FBE4B57401}"/>
  <bookViews>
    <workbookView xWindow="-108" yWindow="-108" windowWidth="23256" windowHeight="13896" activeTab="1" xr2:uid="{00000000-000D-0000-FFFF-FFFF00000000}"/>
  </bookViews>
  <sheets>
    <sheet name="Summary" sheetId="5" r:id="rId1"/>
    <sheet name="GC log for Fig1" sheetId="11" r:id="rId2"/>
    <sheet name="10 ppm BTEX" sheetId="1" r:id="rId3"/>
    <sheet name="Air control D1" sheetId="2" r:id="rId4"/>
    <sheet name="31.6 ppm BTEX" sheetId="3" r:id="rId5"/>
    <sheet name="Air control D2" sheetId="4" r:id="rId6"/>
    <sheet name="100 ppm BTEX" sheetId="10" r:id="rId7"/>
    <sheet name="Air control D3" sheetId="7" r:id="rId8"/>
    <sheet name="316 ppm BTEX" sheetId="8" r:id="rId9"/>
    <sheet name="Air control D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1" l="1"/>
  <c r="H104" i="11"/>
  <c r="J13" i="1"/>
  <c r="H23" i="5"/>
  <c r="H22" i="5"/>
  <c r="G23" i="5"/>
  <c r="G22" i="5"/>
  <c r="F23" i="5"/>
  <c r="F22" i="5"/>
  <c r="E23" i="5"/>
  <c r="E22" i="5"/>
  <c r="I21" i="5"/>
  <c r="I20" i="5"/>
  <c r="H21" i="5"/>
  <c r="H20" i="5"/>
  <c r="G21" i="5"/>
  <c r="G20" i="5"/>
  <c r="F21" i="5"/>
  <c r="F20" i="5"/>
  <c r="E21" i="5"/>
  <c r="E20" i="5"/>
  <c r="H18" i="5"/>
  <c r="H17" i="5"/>
  <c r="G18" i="5"/>
  <c r="G17" i="5"/>
  <c r="F18" i="5"/>
  <c r="F17" i="5"/>
  <c r="E18" i="5"/>
  <c r="E17" i="5"/>
  <c r="I16" i="5"/>
  <c r="I15" i="5"/>
  <c r="H16" i="5"/>
  <c r="H15" i="5"/>
  <c r="G16" i="5"/>
  <c r="G15" i="5"/>
  <c r="F16" i="5"/>
  <c r="F15" i="5"/>
  <c r="E16" i="5"/>
  <c r="E15" i="5"/>
  <c r="H13" i="5"/>
  <c r="H12" i="5"/>
  <c r="G13" i="5"/>
  <c r="G12" i="5"/>
  <c r="F13" i="5"/>
  <c r="F12" i="5"/>
  <c r="E13" i="5"/>
  <c r="E12" i="5"/>
  <c r="I11" i="5"/>
  <c r="I10" i="5"/>
  <c r="H11" i="5"/>
  <c r="H10" i="5"/>
  <c r="G11" i="5"/>
  <c r="G10" i="5"/>
  <c r="F11" i="5"/>
  <c r="F10" i="5"/>
  <c r="E11" i="5"/>
  <c r="E10" i="5"/>
  <c r="E6" i="5"/>
  <c r="E5" i="5"/>
  <c r="H8" i="5"/>
  <c r="H7" i="5"/>
  <c r="G8" i="5"/>
  <c r="G7" i="5"/>
  <c r="F8" i="5"/>
  <c r="F7" i="5"/>
  <c r="E8" i="5"/>
  <c r="E7" i="5"/>
  <c r="I6" i="5"/>
  <c r="I5" i="5"/>
  <c r="H6" i="5"/>
  <c r="H5" i="5"/>
  <c r="G6" i="5"/>
  <c r="F6" i="5"/>
  <c r="F5" i="5"/>
  <c r="N207" i="11"/>
  <c r="I206" i="11"/>
  <c r="H206" i="11"/>
  <c r="O206" i="11" s="1"/>
  <c r="N205" i="11"/>
  <c r="I204" i="11"/>
  <c r="H204" i="11"/>
  <c r="I203" i="11"/>
  <c r="H203" i="11"/>
  <c r="H205" i="11" s="1"/>
  <c r="O205" i="11" s="1"/>
  <c r="N202" i="11"/>
  <c r="O202" i="11" s="1"/>
  <c r="I202" i="11"/>
  <c r="H202" i="11"/>
  <c r="N201" i="11"/>
  <c r="I201" i="11"/>
  <c r="H201" i="11"/>
  <c r="O201" i="11" s="1"/>
  <c r="N200" i="11"/>
  <c r="I200" i="11"/>
  <c r="H200" i="11"/>
  <c r="I155" i="11"/>
  <c r="H155" i="11"/>
  <c r="N156" i="11" s="1"/>
  <c r="N154" i="11"/>
  <c r="I153" i="11"/>
  <c r="H153" i="11"/>
  <c r="I152" i="11"/>
  <c r="H152" i="11"/>
  <c r="H154" i="11" s="1"/>
  <c r="O154" i="11" s="1"/>
  <c r="N151" i="11"/>
  <c r="I151" i="11"/>
  <c r="H151" i="11"/>
  <c r="O151" i="11" s="1"/>
  <c r="N150" i="11"/>
  <c r="I150" i="11"/>
  <c r="H150" i="11"/>
  <c r="O150" i="11" s="1"/>
  <c r="N149" i="11"/>
  <c r="I149" i="11"/>
  <c r="H149" i="11"/>
  <c r="O149" i="11" s="1"/>
  <c r="N103" i="11"/>
  <c r="I102" i="11"/>
  <c r="H102" i="11"/>
  <c r="I101" i="11"/>
  <c r="H101" i="11"/>
  <c r="H103" i="11" s="1"/>
  <c r="O103" i="11" s="1"/>
  <c r="N100" i="11"/>
  <c r="I100" i="11"/>
  <c r="H100" i="11"/>
  <c r="O100" i="11" s="1"/>
  <c r="N99" i="11"/>
  <c r="I99" i="11"/>
  <c r="H99" i="11"/>
  <c r="O99" i="11" s="1"/>
  <c r="N98" i="11"/>
  <c r="I98" i="11"/>
  <c r="H98" i="11"/>
  <c r="O98" i="11" s="1"/>
  <c r="N53" i="11"/>
  <c r="O52" i="11"/>
  <c r="O51" i="11"/>
  <c r="O48" i="11"/>
  <c r="O47" i="11"/>
  <c r="O46" i="11"/>
  <c r="P49" i="11" s="1"/>
  <c r="N51" i="11"/>
  <c r="N48" i="11"/>
  <c r="N47" i="11"/>
  <c r="N46" i="11"/>
  <c r="D21" i="5"/>
  <c r="D20" i="5"/>
  <c r="D16" i="5"/>
  <c r="D15" i="5"/>
  <c r="D6" i="5"/>
  <c r="D5" i="5"/>
  <c r="I52" i="11"/>
  <c r="H52" i="11"/>
  <c r="I50" i="11"/>
  <c r="I49" i="11"/>
  <c r="I48" i="11"/>
  <c r="I47" i="11"/>
  <c r="I46" i="11"/>
  <c r="H46" i="11"/>
  <c r="G5" i="5"/>
  <c r="J5" i="5" s="1"/>
  <c r="H50" i="11"/>
  <c r="H49" i="11"/>
  <c r="H51" i="11" s="1"/>
  <c r="H48" i="11"/>
  <c r="H47" i="11"/>
  <c r="N105" i="11" l="1"/>
  <c r="D10" i="5"/>
  <c r="I104" i="11"/>
  <c r="D11" i="5" s="1"/>
  <c r="O200" i="11"/>
  <c r="P203" i="11"/>
  <c r="P152" i="11"/>
  <c r="O155" i="11"/>
  <c r="P101" i="11"/>
  <c r="O104" i="11"/>
  <c r="J20" i="5" l="1"/>
  <c r="J15" i="5"/>
  <c r="J10" i="5"/>
  <c r="J25" i="5" l="1"/>
  <c r="I292" i="8"/>
  <c r="I307" i="10"/>
  <c r="J307" i="3"/>
  <c r="F293" i="9"/>
  <c r="E293" i="9"/>
  <c r="D293" i="9"/>
  <c r="C293" i="9"/>
  <c r="F292" i="9"/>
  <c r="E292" i="9"/>
  <c r="D292" i="9"/>
  <c r="C292" i="9"/>
  <c r="A292" i="9"/>
  <c r="F291" i="9"/>
  <c r="E291" i="9"/>
  <c r="D291" i="9"/>
  <c r="C291" i="9"/>
  <c r="A291" i="9"/>
  <c r="D291" i="8"/>
  <c r="E291" i="8"/>
  <c r="F291" i="8"/>
  <c r="G291" i="8"/>
  <c r="H291" i="8"/>
  <c r="I291" i="8"/>
  <c r="D292" i="8"/>
  <c r="E292" i="8"/>
  <c r="F292" i="8"/>
  <c r="G292" i="8"/>
  <c r="H292" i="8"/>
  <c r="D293" i="8"/>
  <c r="E293" i="8"/>
  <c r="F293" i="8"/>
  <c r="G293" i="8"/>
  <c r="H293" i="8"/>
  <c r="I293" i="8"/>
  <c r="C291" i="8"/>
  <c r="C293" i="8"/>
  <c r="C292" i="8"/>
  <c r="A292" i="8"/>
  <c r="A291" i="8"/>
  <c r="D306" i="10"/>
  <c r="E306" i="10"/>
  <c r="F306" i="10"/>
  <c r="G306" i="10"/>
  <c r="H306" i="10"/>
  <c r="I306" i="10"/>
  <c r="D307" i="10"/>
  <c r="E307" i="10"/>
  <c r="F307" i="10"/>
  <c r="G307" i="10"/>
  <c r="H307" i="10"/>
  <c r="D308" i="10"/>
  <c r="E308" i="10"/>
  <c r="F308" i="10"/>
  <c r="G308" i="10"/>
  <c r="H308" i="10"/>
  <c r="I308" i="10"/>
  <c r="C308" i="10"/>
  <c r="C307" i="10"/>
  <c r="C306" i="10"/>
  <c r="A307" i="10"/>
  <c r="A306" i="10"/>
  <c r="F308" i="7"/>
  <c r="E308" i="7"/>
  <c r="D308" i="7"/>
  <c r="C308" i="7"/>
  <c r="F307" i="7"/>
  <c r="E307" i="7"/>
  <c r="D307" i="7"/>
  <c r="C307" i="7"/>
  <c r="A307" i="7"/>
  <c r="F306" i="7"/>
  <c r="E306" i="7"/>
  <c r="D306" i="7"/>
  <c r="C306" i="7"/>
  <c r="A306" i="7"/>
  <c r="C307" i="4"/>
  <c r="D298" i="2"/>
  <c r="E298" i="2"/>
  <c r="F298" i="2"/>
  <c r="D299" i="2"/>
  <c r="E299" i="2"/>
  <c r="F299" i="2"/>
  <c r="C299" i="2"/>
  <c r="C298" i="2"/>
  <c r="G299" i="1"/>
  <c r="G298" i="1"/>
  <c r="F299" i="1"/>
  <c r="F298" i="1"/>
  <c r="E299" i="1"/>
  <c r="E298" i="1"/>
  <c r="D299" i="1"/>
  <c r="D298" i="1"/>
  <c r="C299" i="1"/>
  <c r="C298" i="1"/>
  <c r="J298" i="1"/>
  <c r="J299" i="1"/>
  <c r="J308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13" i="3"/>
  <c r="F308" i="4"/>
  <c r="E308" i="4"/>
  <c r="D308" i="4"/>
  <c r="C308" i="4"/>
  <c r="F307" i="4"/>
  <c r="E307" i="4"/>
  <c r="D307" i="4"/>
  <c r="A307" i="4"/>
  <c r="F306" i="4"/>
  <c r="E306" i="4"/>
  <c r="D306" i="4"/>
  <c r="C306" i="4"/>
  <c r="A306" i="4"/>
  <c r="H308" i="3"/>
  <c r="H307" i="3"/>
  <c r="D306" i="3"/>
  <c r="E306" i="3"/>
  <c r="F306" i="3"/>
  <c r="G306" i="3"/>
  <c r="H306" i="3"/>
  <c r="I306" i="3"/>
  <c r="D307" i="3"/>
  <c r="E307" i="3"/>
  <c r="F307" i="3"/>
  <c r="G307" i="3"/>
  <c r="I307" i="3"/>
  <c r="D308" i="3"/>
  <c r="E308" i="3"/>
  <c r="F308" i="3"/>
  <c r="G308" i="3"/>
  <c r="I308" i="3"/>
  <c r="C308" i="3"/>
  <c r="C307" i="3"/>
  <c r="C306" i="3"/>
  <c r="A307" i="3"/>
  <c r="A306" i="3"/>
  <c r="A298" i="2"/>
  <c r="F297" i="2"/>
  <c r="E297" i="2"/>
  <c r="D297" i="2"/>
  <c r="C297" i="2"/>
  <c r="A297" i="2"/>
  <c r="C297" i="1"/>
  <c r="D297" i="1"/>
  <c r="E297" i="1"/>
  <c r="F297" i="1"/>
  <c r="G297" i="1"/>
  <c r="H297" i="1"/>
  <c r="I297" i="1"/>
  <c r="H298" i="1"/>
  <c r="I298" i="1"/>
  <c r="H299" i="1"/>
  <c r="I299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A298" i="1"/>
  <c r="A297" i="1"/>
</calcChain>
</file>

<file path=xl/sharedStrings.xml><?xml version="1.0" encoding="utf-8"?>
<sst xmlns="http://schemas.openxmlformats.org/spreadsheetml/2006/main" count="569" uniqueCount="128">
  <si>
    <t>DASYLab 2016 - 2016</t>
  </si>
  <si>
    <t>Worksheet name: 240513_NEW BTEX IR w sP Data</t>
  </si>
  <si>
    <t>Recording date     : 6/3/2024</t>
  </si>
  <si>
    <t xml:space="preserve">  7:55:17 AM</t>
  </si>
  <si>
    <t>Block length       : 1</t>
  </si>
  <si>
    <t>Delta              : 60 sec.</t>
  </si>
  <si>
    <t>Number of channels : 9</t>
  </si>
  <si>
    <t>ITFB # 2024-005</t>
  </si>
  <si>
    <t>Target 10 PPM Total</t>
  </si>
  <si>
    <t>Mix (*2*) at 8.5 ml/min in 6591.5 ml dilution</t>
  </si>
  <si>
    <t>Date</t>
  </si>
  <si>
    <t>Time</t>
  </si>
  <si>
    <t>Conc. [PPM]</t>
  </si>
  <si>
    <t>Temp [C]</t>
  </si>
  <si>
    <t xml:space="preserve"> RH [%]</t>
  </si>
  <si>
    <t>Inlet Flow [LPM]</t>
  </si>
  <si>
    <t>Chamber sP [" H2O]</t>
  </si>
  <si>
    <t>TA Low Flow [ml/min]</t>
  </si>
  <si>
    <t>IR Volt Out [AU]</t>
  </si>
  <si>
    <t>Number of channels : 4</t>
  </si>
  <si>
    <t>RH [%]</t>
  </si>
  <si>
    <t>Chamber sP [" H3O]</t>
  </si>
  <si>
    <t>Gavett/Kim BTEX Day 1 of 4</t>
  </si>
  <si>
    <t>Control Chamber</t>
  </si>
  <si>
    <t>Average</t>
  </si>
  <si>
    <t>Sd</t>
  </si>
  <si>
    <t>Recording date     : 6/4/2024</t>
  </si>
  <si>
    <t xml:space="preserve">  7:43:43 AM</t>
  </si>
  <si>
    <t>Target 32 PPM Total</t>
  </si>
  <si>
    <t>Gavett/Kim BTEX,  Day 2 of 4</t>
  </si>
  <si>
    <t>8:26-12:29</t>
  </si>
  <si>
    <t>Gavett/Kim BTEX, Day 2 of 4</t>
  </si>
  <si>
    <t>8:29-12:31</t>
  </si>
  <si>
    <t>Recording date     : 6/5/2024</t>
  </si>
  <si>
    <t xml:space="preserve">  7:42:15 AM</t>
  </si>
  <si>
    <t>Target 100 PPM Total</t>
  </si>
  <si>
    <t>Mix (*2*) at 80 ml/min in 6520 ml dilution</t>
  </si>
  <si>
    <t>TA Hign Flow [ml/min]</t>
  </si>
  <si>
    <t>Recording date     : 6/6/2024</t>
  </si>
  <si>
    <t xml:space="preserve">  7:47:28 AM</t>
  </si>
  <si>
    <t>Target 316 PPM Total</t>
  </si>
  <si>
    <t>Mix (*2*) at 240 ml/min in 6360 ml dilution</t>
  </si>
  <si>
    <t>Gavett/Kim BTEX, Day 4 of 4</t>
  </si>
  <si>
    <t>Gavett/Kim BTEX Day 4 of 4</t>
  </si>
  <si>
    <t>Gavett/Kim BTEX, Day 3 of 4</t>
  </si>
  <si>
    <t>8:10-12:29</t>
  </si>
  <si>
    <t>8:26-12:26</t>
  </si>
  <si>
    <t>8:16- 12:17</t>
  </si>
  <si>
    <t>*Inlet flow/ # open ports</t>
  </si>
  <si>
    <t>Data received from P.A. Evansky and M.E. Monsees, who collected all data</t>
  </si>
  <si>
    <t>MEM</t>
  </si>
  <si>
    <t>FID 01</t>
  </si>
  <si>
    <t>-</t>
  </si>
  <si>
    <t>Carrier Run No Peaks</t>
  </si>
  <si>
    <t>ECD 01</t>
  </si>
  <si>
    <t>MM</t>
  </si>
  <si>
    <t>FID 02</t>
  </si>
  <si>
    <t>Zero Air, no peaks at analytical RT's</t>
  </si>
  <si>
    <t>FID 03</t>
  </si>
  <si>
    <t>Toluene</t>
  </si>
  <si>
    <t>Ethylbenzene</t>
  </si>
  <si>
    <t>p,m-Xylene</t>
  </si>
  <si>
    <t>O-xylene**</t>
  </si>
  <si>
    <t>Total BTEX</t>
  </si>
  <si>
    <t>VA</t>
  </si>
  <si>
    <t>FID 04</t>
  </si>
  <si>
    <t xml:space="preserve">Ethylbenzene </t>
  </si>
  <si>
    <t>FID 05</t>
  </si>
  <si>
    <t>FID 06</t>
  </si>
  <si>
    <t xml:space="preserve">     VA</t>
  </si>
  <si>
    <t>FID 07</t>
  </si>
  <si>
    <t>FID 08</t>
  </si>
  <si>
    <t xml:space="preserve">Benzene; </t>
  </si>
  <si>
    <t>O-xylene</t>
  </si>
  <si>
    <t>Reanalyzed 10ppm level using method 231003 BTEX_y PAE MEM.M. BTEX_y same calibration curve highest benzene calibration point</t>
  </si>
  <si>
    <t>FID Signal = 12.4 pA; ECD Signal = 568.5 Hz</t>
  </si>
  <si>
    <t>FID Signal = 12.1 pA; ECD Signal = 583.7 Hz</t>
  </si>
  <si>
    <t>FID Signal = 12.2 pA; ECD Signal = 594.3 Hz</t>
  </si>
  <si>
    <t>FID Signal = 12.2 pA; ECD Signal = 606.6 Hz</t>
  </si>
  <si>
    <t>GC Run</t>
  </si>
  <si>
    <t>Retention Time</t>
  </si>
  <si>
    <t>Area</t>
  </si>
  <si>
    <t>Comment</t>
  </si>
  <si>
    <t>Initials</t>
  </si>
  <si>
    <t>Conc. (ppm)</t>
  </si>
  <si>
    <t>Date, Target</t>
  </si>
  <si>
    <t>Inject. Vol (ml)</t>
  </si>
  <si>
    <r>
      <rPr>
        <sz val="10"/>
        <rFont val="Arial"/>
        <family val="2"/>
      </rPr>
      <t>BTEX mix *2* from J-Tube</t>
    </r>
    <r>
      <rPr>
        <sz val="11"/>
        <rFont val="Calibri"/>
        <family val="2"/>
        <scheme val="minor"/>
      </rPr>
      <t xml:space="preserve">. </t>
    </r>
    <r>
      <rPr>
        <sz val="11"/>
        <color rgb="FFFF0000"/>
        <rFont val="Calibri"/>
        <family val="2"/>
        <scheme val="minor"/>
      </rPr>
      <t>Day 1.</t>
    </r>
    <r>
      <rPr>
        <sz val="11"/>
        <rFont val="Calibri"/>
        <family val="2"/>
        <scheme val="minor"/>
      </rPr>
      <t xml:space="preserve"> </t>
    </r>
    <r>
      <rPr>
        <sz val="10"/>
        <rFont val="Arial"/>
        <family val="2"/>
      </rPr>
      <t>Method: 231003 BTEX_d PAE MEM.M data file structure is: &lt;Counter #&gt; Dectector &lt;date&gt; &lt;time&gt; Injection Volume. **EQUALS DATA REPROCESSED</t>
    </r>
  </si>
  <si>
    <r>
      <rPr>
        <sz val="10"/>
        <rFont val="Arial"/>
        <family val="2"/>
      </rPr>
      <t>BTEX mix *2* from J-Tube</t>
    </r>
    <r>
      <rPr>
        <sz val="11"/>
        <rFont val="Calibri"/>
        <family val="2"/>
        <scheme val="minor"/>
      </rPr>
      <t xml:space="preserve">. </t>
    </r>
    <r>
      <rPr>
        <sz val="11"/>
        <color rgb="FFFF0000"/>
        <rFont val="Calibri"/>
        <family val="2"/>
        <scheme val="minor"/>
      </rPr>
      <t xml:space="preserve">Day 2. </t>
    </r>
    <r>
      <rPr>
        <sz val="10"/>
        <rFont val="Arial"/>
        <family val="2"/>
      </rPr>
      <t>Method: 231003 BTEX_d PAE MEM.M data file structure is: &lt;Counter #&gt; Dectector &lt;date&gt; &lt;time&gt; Injection Volume. **EQUALS DATA REPROCESSED</t>
    </r>
  </si>
  <si>
    <r>
      <rPr>
        <sz val="10"/>
        <rFont val="Arial"/>
        <family val="2"/>
      </rPr>
      <t>BTEX mix *2* from J-Tube</t>
    </r>
    <r>
      <rPr>
        <sz val="11"/>
        <rFont val="Calibri"/>
        <family val="2"/>
        <scheme val="minor"/>
      </rPr>
      <t xml:space="preserve">. </t>
    </r>
    <r>
      <rPr>
        <sz val="11"/>
        <color rgb="FFFF0000"/>
        <rFont val="Calibri"/>
        <family val="2"/>
        <scheme val="minor"/>
      </rPr>
      <t xml:space="preserve">Day 3. </t>
    </r>
    <r>
      <rPr>
        <sz val="10"/>
        <rFont val="Arial"/>
        <family val="2"/>
      </rPr>
      <t>Method: 231003 BTEX_d PAE MEM.M data file structure is: &lt;Counter #&gt; Dectector &lt;date&gt; &lt;time&gt; Injection Volume. **EQUALS DATA REPROCESSED</t>
    </r>
  </si>
  <si>
    <r>
      <rPr>
        <sz val="10"/>
        <rFont val="Arial"/>
        <family val="2"/>
      </rPr>
      <t>BTEX mix *2* from J-Tube</t>
    </r>
    <r>
      <rPr>
        <sz val="11"/>
        <rFont val="Calibri"/>
        <family val="2"/>
        <scheme val="minor"/>
      </rPr>
      <t xml:space="preserve">. </t>
    </r>
    <r>
      <rPr>
        <sz val="11"/>
        <color rgb="FFFF0000"/>
        <rFont val="Calibri"/>
        <family val="2"/>
        <scheme val="minor"/>
      </rPr>
      <t>Day 4.</t>
    </r>
    <r>
      <rPr>
        <sz val="11"/>
        <rFont val="Calibri"/>
        <family val="2"/>
        <scheme val="minor"/>
      </rPr>
      <t xml:space="preserve"> </t>
    </r>
    <r>
      <rPr>
        <sz val="10"/>
        <rFont val="Arial"/>
        <family val="2"/>
      </rPr>
      <t>Method: 231003 BTEX_d PAE MEM.M data file structure is: &lt;Counter #&gt; Dectector &lt;date&gt; &lt;time&gt; Injection Volume. **EQUALS DATA REPROCESSED</t>
    </r>
  </si>
  <si>
    <t>BTEX</t>
  </si>
  <si>
    <t>total BTEX</t>
  </si>
  <si>
    <t>100 ppm</t>
  </si>
  <si>
    <t>316 ppm</t>
  </si>
  <si>
    <t>10 ppm</t>
  </si>
  <si>
    <t>31.6 ppm</t>
  </si>
  <si>
    <r>
      <t xml:space="preserve">Benzene; BTEX Jtube TA = 240 DA = 6360 TF = 6600 mL/min; Target = 316 PPM BTEX; </t>
    </r>
    <r>
      <rPr>
        <sz val="10"/>
        <rFont val="Arial"/>
        <family val="2"/>
      </rPr>
      <t>DILUTION</t>
    </r>
  </si>
  <si>
    <r>
      <t xml:space="preserve">Benzene; BTEX Jtube TA = 240 DA = 6360 TF = 6600 mL/min; Target = 316 PPM BTEX; </t>
    </r>
    <r>
      <rPr>
        <sz val="10"/>
        <rFont val="Arial"/>
        <family val="2"/>
      </rPr>
      <t>CHAMBER</t>
    </r>
  </si>
  <si>
    <r>
      <t xml:space="preserve">Benzene; BTEX Jtube TA = 80 DA = 6520 TF = 6600 mL/min; Target = 100 PPM BTEX; </t>
    </r>
    <r>
      <rPr>
        <sz val="10"/>
        <rFont val="Arial"/>
        <family val="2"/>
      </rPr>
      <t>DILUTION</t>
    </r>
  </si>
  <si>
    <r>
      <t xml:space="preserve">Benzene; BTEX Jtube TA = 80 DA = 6520 TF = 6600 mL/min; Target = 100 PPM BTEX; </t>
    </r>
    <r>
      <rPr>
        <sz val="10"/>
        <rFont val="Arial"/>
        <family val="2"/>
      </rPr>
      <t>CHAMBER</t>
    </r>
  </si>
  <si>
    <r>
      <t xml:space="preserve">Benzene; BTEX Jtube TA = 24.2 DA = 6575.8 TF = 6600 mL/min; Target = 31.6 PPM BTEX; </t>
    </r>
    <r>
      <rPr>
        <sz val="10"/>
        <rFont val="Arial"/>
        <family val="2"/>
      </rPr>
      <t>DILUTION</t>
    </r>
  </si>
  <si>
    <r>
      <t xml:space="preserve">Benzene; BTEX Jtube TA = 24.2 DA = 6575.8 TF = 6600 mL/min; Target = 31.6 PPM BTEX; </t>
    </r>
    <r>
      <rPr>
        <sz val="10"/>
        <rFont val="Arial"/>
        <family val="2"/>
      </rPr>
      <t>CHAMBER</t>
    </r>
  </si>
  <si>
    <r>
      <t xml:space="preserve">Benzene; BTEX Jtube TA = 8.5 DA = 6591.5 TF = 6600 mL/min; Target = 10 PPM BTEX; </t>
    </r>
    <r>
      <rPr>
        <sz val="10"/>
        <rFont val="Arial"/>
        <family val="2"/>
      </rPr>
      <t>DILUTION</t>
    </r>
  </si>
  <si>
    <r>
      <t xml:space="preserve">Benzene; BTEX Jtube TA = 8.5 DA = 6591.5 TF = 6600 mL/min; Target = 10 PPM BTEX; </t>
    </r>
    <r>
      <rPr>
        <sz val="10"/>
        <rFont val="Arial"/>
        <family val="2"/>
      </rPr>
      <t>CHAMBER</t>
    </r>
  </si>
  <si>
    <t>mean</t>
  </si>
  <si>
    <t>SD</t>
  </si>
  <si>
    <t>na</t>
  </si>
  <si>
    <t>p,m-Xylene: use SD of p,m for total xylenes</t>
  </si>
  <si>
    <t>Total xylenes: use mean of p,m-xyl + o-xyl</t>
  </si>
  <si>
    <t>Target</t>
  </si>
  <si>
    <t>Deviation (ppm)</t>
  </si>
  <si>
    <t>Avg deviation</t>
  </si>
  <si>
    <t>for 4 chemicals</t>
  </si>
  <si>
    <t>absolute value</t>
  </si>
  <si>
    <t>% deviation from total</t>
  </si>
  <si>
    <t>deviation</t>
  </si>
  <si>
    <r>
      <t xml:space="preserve">Values in </t>
    </r>
    <r>
      <rPr>
        <b/>
        <sz val="11"/>
        <color rgb="FF7030A0"/>
        <rFont val="Calibri"/>
        <family val="2"/>
        <scheme val="minor"/>
      </rPr>
      <t>bold purple</t>
    </r>
    <r>
      <rPr>
        <sz val="11"/>
        <color theme="1"/>
        <rFont val="Calibri"/>
        <family val="2"/>
        <scheme val="minor"/>
      </rPr>
      <t xml:space="preserve"> are used in Figure 1 or are mentioned in main paper text results.</t>
    </r>
  </si>
  <si>
    <r>
      <t xml:space="preserve">HP 8890 gas chromatograph data. </t>
    </r>
    <r>
      <rPr>
        <sz val="11"/>
        <color theme="1"/>
        <rFont val="Calibri"/>
        <family val="2"/>
        <scheme val="minor"/>
      </rPr>
      <t>Scroll down for average daily data.</t>
    </r>
  </si>
  <si>
    <t>chamber</t>
  </si>
  <si>
    <t>Air</t>
  </si>
  <si>
    <t>St Dev</t>
  </si>
  <si>
    <r>
      <t>Mix (*2*) at 24.2 ml/min in 6175.8 ml dilution (</t>
    </r>
    <r>
      <rPr>
        <b/>
        <i/>
        <sz val="12"/>
        <rFont val="Calibri"/>
        <family val="2"/>
        <scheme val="minor"/>
      </rPr>
      <t>PAE 060424</t>
    </r>
    <r>
      <rPr>
        <sz val="12"/>
        <rFont val="Calibri"/>
        <family val="2"/>
        <scheme val="minor"/>
      </rPr>
      <t>)</t>
    </r>
  </si>
  <si>
    <r>
      <t>Flow/#Open Ports</t>
    </r>
    <r>
      <rPr>
        <sz val="9"/>
        <color rgb="FF7030A0"/>
        <rFont val="Calibri"/>
        <family val="2"/>
        <scheme val="minor"/>
      </rPr>
      <t xml:space="preserve"> [ml/min]</t>
    </r>
    <r>
      <rPr>
        <b/>
        <sz val="9"/>
        <color rgb="FF7030A0"/>
        <rFont val="Calibri"/>
        <family val="2"/>
        <scheme val="minor"/>
      </rPr>
      <t>*</t>
    </r>
  </si>
  <si>
    <t>TA High Flow [ml/min]</t>
  </si>
  <si>
    <r>
      <t xml:space="preserve">Gavett/Kim BTEX,  Day </t>
    </r>
    <r>
      <rPr>
        <sz val="12"/>
        <color rgb="FFFF0000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 xml:space="preserve"> of 4</t>
    </r>
  </si>
  <si>
    <t>IR Correction</t>
  </si>
  <si>
    <r>
      <t xml:space="preserve">Summary Data for All Mouse BTEX Exposure Conditions: </t>
    </r>
    <r>
      <rPr>
        <sz val="12"/>
        <color theme="1"/>
        <rFont val="Calibri"/>
        <family val="2"/>
        <scheme val="minor"/>
      </rPr>
      <t>Data in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7030A0"/>
        <rFont val="Calibri"/>
        <family val="2"/>
        <scheme val="minor"/>
      </rPr>
      <t>bold purple</t>
    </r>
    <r>
      <rPr>
        <sz val="12"/>
        <rFont val="Calibri"/>
        <family val="2"/>
        <scheme val="minor"/>
      </rPr>
      <t xml:space="preserve"> are in Meth</t>
    </r>
    <r>
      <rPr>
        <sz val="12"/>
        <color theme="1"/>
        <rFont val="Calibri"/>
        <family val="2"/>
        <scheme val="minor"/>
      </rPr>
      <t>ods text or Figure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</si>
</sst>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h: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7030A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Up="1" diagonalDown="1">
      <left/>
      <right/>
      <top/>
      <bottom/>
      <diagonal style="thin">
        <color auto="1"/>
      </diagonal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5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0" fontId="18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64" fontId="18" fillId="0" borderId="10" xfId="0" applyNumberFormat="1" applyFont="1" applyBorder="1" applyAlignment="1">
      <alignment horizontal="center"/>
    </xf>
    <xf numFmtId="164" fontId="18" fillId="0" borderId="0" xfId="0" applyNumberFormat="1" applyFont="1"/>
    <xf numFmtId="14" fontId="18" fillId="0" borderId="0" xfId="0" applyNumberFormat="1" applyFont="1" applyAlignment="1">
      <alignment horizontal="center"/>
    </xf>
    <xf numFmtId="1" fontId="20" fillId="0" borderId="11" xfId="0" applyNumberFormat="1" applyFont="1" applyBorder="1" applyAlignment="1">
      <alignment horizontal="center" wrapText="1"/>
    </xf>
    <xf numFmtId="0" fontId="22" fillId="0" borderId="0" xfId="0" applyFont="1"/>
    <xf numFmtId="1" fontId="23" fillId="0" borderId="0" xfId="0" applyNumberFormat="1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wrapText="1"/>
    </xf>
    <xf numFmtId="0" fontId="24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164" fontId="25" fillId="0" borderId="0" xfId="0" applyNumberFormat="1" applyFont="1" applyAlignment="1">
      <alignment horizontal="center"/>
    </xf>
    <xf numFmtId="2" fontId="25" fillId="0" borderId="0" xfId="0" applyNumberFormat="1" applyFont="1" applyAlignment="1">
      <alignment horizontal="center"/>
    </xf>
    <xf numFmtId="164" fontId="0" fillId="0" borderId="0" xfId="0" applyNumberFormat="1"/>
    <xf numFmtId="2" fontId="26" fillId="0" borderId="0" xfId="0" applyNumberFormat="1" applyFont="1" applyAlignment="1">
      <alignment horizontal="center"/>
    </xf>
    <xf numFmtId="2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27" fillId="0" borderId="0" xfId="0" applyFont="1" applyAlignment="1"/>
    <xf numFmtId="0" fontId="28" fillId="0" borderId="0" xfId="0" applyFont="1"/>
    <xf numFmtId="14" fontId="0" fillId="0" borderId="0" xfId="0" applyNumberFormat="1" applyAlignment="1">
      <alignment horizontal="center"/>
    </xf>
    <xf numFmtId="0" fontId="27" fillId="0" borderId="0" xfId="0" applyFont="1"/>
    <xf numFmtId="164" fontId="18" fillId="0" borderId="0" xfId="0" applyNumberFormat="1" applyFont="1" applyAlignment="1">
      <alignment horizontal="center" wrapText="1"/>
    </xf>
    <xf numFmtId="2" fontId="16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2" fontId="28" fillId="0" borderId="0" xfId="0" applyNumberFormat="1" applyFont="1" applyAlignment="1">
      <alignment horizontal="center"/>
    </xf>
    <xf numFmtId="2" fontId="18" fillId="0" borderId="0" xfId="0" applyNumberFormat="1" applyFont="1" applyBorder="1" applyAlignment="1">
      <alignment horizontal="center"/>
    </xf>
    <xf numFmtId="0" fontId="32" fillId="0" borderId="0" xfId="0" applyFont="1" applyAlignment="1">
      <alignment horizontal="center"/>
    </xf>
    <xf numFmtId="2" fontId="32" fillId="0" borderId="0" xfId="0" applyNumberFormat="1" applyFont="1" applyAlignment="1">
      <alignment horizontal="center"/>
    </xf>
    <xf numFmtId="0" fontId="0" fillId="0" borderId="12" xfId="0" applyBorder="1" applyAlignment="1">
      <alignment horizontal="center"/>
    </xf>
    <xf numFmtId="0" fontId="32" fillId="0" borderId="0" xfId="0" applyFont="1" applyAlignment="1">
      <alignment horizontal="right"/>
    </xf>
    <xf numFmtId="2" fontId="30" fillId="0" borderId="12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31" fillId="0" borderId="0" xfId="0" applyNumberFormat="1" applyFont="1" applyAlignment="1">
      <alignment horizontal="center"/>
    </xf>
    <xf numFmtId="1" fontId="30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21" fontId="18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165" fontId="18" fillId="0" borderId="11" xfId="0" applyNumberFormat="1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164" fontId="18" fillId="0" borderId="11" xfId="0" applyNumberFormat="1" applyFont="1" applyBorder="1" applyAlignment="1">
      <alignment horizont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2" fontId="23" fillId="0" borderId="0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2352240</xdr:colOff>
      <xdr:row>3</xdr:row>
      <xdr:rowOff>0</xdr:rowOff>
    </xdr:from>
    <xdr:to>
      <xdr:col>9</xdr:col>
      <xdr:colOff>47340</xdr:colOff>
      <xdr:row>3</xdr:row>
      <xdr:rowOff>5760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F7E01F43-CAA1-4FDE-84ED-6B139744C913}"/>
            </a:ext>
          </a:extLst>
        </xdr:cNvPr>
        <xdr:cNvSpPr/>
      </xdr:nvSpPr>
      <xdr:spPr>
        <a:xfrm>
          <a:off x="8981640" y="762000"/>
          <a:ext cx="49680" cy="5760"/>
        </a:xfrm>
        <a:custGeom>
          <a:avLst/>
          <a:gdLst/>
          <a:ahLst/>
          <a:cxnLst/>
          <a:rect l="l" t="t" r="r" b="b"/>
          <a:pathLst>
            <a:path>
              <a:moveTo>
                <a:pt x="22195" y="54200"/>
              </a:moveTo>
              <a:lnTo>
                <a:pt x="22195" y="54200"/>
              </a:lnTo>
            </a:path>
          </a:pathLst>
        </a:custGeom>
        <a:solidFill>
          <a:srgbClr val="FFFFFF"/>
        </a:solidFill>
        <a:ln w="19080">
          <a:solidFill>
            <a:srgbClr val="FF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8</xdr:col>
      <xdr:colOff>2352240</xdr:colOff>
      <xdr:row>3</xdr:row>
      <xdr:rowOff>0</xdr:rowOff>
    </xdr:from>
    <xdr:to>
      <xdr:col>9</xdr:col>
      <xdr:colOff>47340</xdr:colOff>
      <xdr:row>3</xdr:row>
      <xdr:rowOff>5760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9E3DD65-221B-422E-9FF2-83C0E1738365}"/>
            </a:ext>
          </a:extLst>
        </xdr:cNvPr>
        <xdr:cNvSpPr/>
      </xdr:nvSpPr>
      <xdr:spPr>
        <a:xfrm>
          <a:off x="8981640" y="762000"/>
          <a:ext cx="49680" cy="5760"/>
        </a:xfrm>
        <a:custGeom>
          <a:avLst/>
          <a:gdLst/>
          <a:ahLst/>
          <a:cxnLst/>
          <a:rect l="l" t="t" r="r" b="b"/>
          <a:pathLst>
            <a:path>
              <a:moveTo>
                <a:pt x="22195" y="54200"/>
              </a:moveTo>
              <a:lnTo>
                <a:pt x="22195" y="54200"/>
              </a:lnTo>
            </a:path>
          </a:pathLst>
        </a:custGeom>
        <a:solidFill>
          <a:srgbClr val="FFFFFF"/>
        </a:solidFill>
        <a:ln w="19080">
          <a:solidFill>
            <a:srgbClr val="FF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87F94-BB31-4CD2-820E-22E0932FE6B2}">
  <dimension ref="A1:J25"/>
  <sheetViews>
    <sheetView workbookViewId="0">
      <selection activeCell="D26" sqref="D26"/>
    </sheetView>
  </sheetViews>
  <sheetFormatPr defaultColWidth="9.109375" defaultRowHeight="15.6" x14ac:dyDescent="0.3"/>
  <cols>
    <col min="1" max="3" width="10.6640625" style="11" customWidth="1"/>
    <col min="4" max="4" width="10.6640625" style="6" customWidth="1"/>
    <col min="5" max="5" width="10.6640625" style="11" customWidth="1"/>
    <col min="6" max="6" width="10.6640625" style="7" customWidth="1"/>
    <col min="7" max="7" width="10.6640625" style="11" customWidth="1"/>
    <col min="8" max="8" width="11.6640625" style="9" customWidth="1"/>
    <col min="9" max="9" width="13.6640625" style="1" customWidth="1"/>
    <col min="10" max="10" width="13.77734375" style="1" customWidth="1"/>
    <col min="11" max="11" width="10.6640625" style="1" customWidth="1"/>
    <col min="12" max="16384" width="9.109375" style="1"/>
  </cols>
  <sheetData>
    <row r="1" spans="1:10" x14ac:dyDescent="0.3">
      <c r="A1" s="20" t="s">
        <v>127</v>
      </c>
      <c r="B1" s="53"/>
    </row>
    <row r="2" spans="1:10" x14ac:dyDescent="0.3">
      <c r="A2" s="21" t="s">
        <v>49</v>
      </c>
      <c r="B2" s="23"/>
    </row>
    <row r="3" spans="1:10" x14ac:dyDescent="0.3">
      <c r="A3" s="23"/>
      <c r="B3" s="23"/>
    </row>
    <row r="4" spans="1:10" ht="30" customHeight="1" thickBot="1" x14ac:dyDescent="0.35">
      <c r="A4" s="56" t="s">
        <v>10</v>
      </c>
      <c r="B4" s="56"/>
      <c r="C4" s="56"/>
      <c r="D4" s="57" t="s">
        <v>12</v>
      </c>
      <c r="E4" s="58" t="s">
        <v>13</v>
      </c>
      <c r="F4" s="59" t="s">
        <v>14</v>
      </c>
      <c r="G4" s="58" t="s">
        <v>15</v>
      </c>
      <c r="H4" s="61" t="s">
        <v>16</v>
      </c>
      <c r="I4" s="58" t="s">
        <v>17</v>
      </c>
      <c r="J4" s="15" t="s">
        <v>123</v>
      </c>
    </row>
    <row r="5" spans="1:10" ht="15.6" customHeight="1" x14ac:dyDescent="0.3">
      <c r="A5" s="14">
        <v>45446</v>
      </c>
      <c r="B5" s="14" t="s">
        <v>91</v>
      </c>
      <c r="C5" s="11" t="s">
        <v>24</v>
      </c>
      <c r="D5" s="64">
        <f>'GC log for Fig1'!H52</f>
        <v>8.2591550000000016</v>
      </c>
      <c r="E5" s="7">
        <f>'10 ppm BTEX'!D298</f>
        <v>24.238641975308614</v>
      </c>
      <c r="F5" s="7">
        <f>'10 ppm BTEX'!E298</f>
        <v>50.625925925925955</v>
      </c>
      <c r="G5" s="9">
        <f>'10 ppm BTEX'!F298</f>
        <v>6.5801234567901083</v>
      </c>
      <c r="H5" s="9">
        <f>'10 ppm BTEX'!G298</f>
        <v>1.6913580246913557E-2</v>
      </c>
      <c r="I5" s="6">
        <f>'10 ppm BTEX'!H298</f>
        <v>8.4544166666667024</v>
      </c>
      <c r="J5" s="8">
        <f>G5*1000/22</f>
        <v>299.09652076318673</v>
      </c>
    </row>
    <row r="6" spans="1:10" ht="15.6" customHeight="1" x14ac:dyDescent="0.3">
      <c r="A6" s="11" t="s">
        <v>32</v>
      </c>
      <c r="B6" s="11" t="s">
        <v>119</v>
      </c>
      <c r="C6" s="11" t="s">
        <v>121</v>
      </c>
      <c r="D6" s="64">
        <f>'GC log for Fig1'!I52</f>
        <v>0.50554155143766388</v>
      </c>
      <c r="E6" s="7">
        <f>'10 ppm BTEX'!D299</f>
        <v>0.12779845722390135</v>
      </c>
      <c r="F6" s="7">
        <f>'10 ppm BTEX'!E299</f>
        <v>1.957364633516183</v>
      </c>
      <c r="G6" s="9">
        <f>'10 ppm BTEX'!F299</f>
        <v>1.1065102171821304E-3</v>
      </c>
      <c r="H6" s="9">
        <f>'10 ppm BTEX'!G299</f>
        <v>5.0555530328251583E-3</v>
      </c>
      <c r="I6" s="6">
        <f>'10 ppm BTEX'!H299</f>
        <v>0.23656819704886711</v>
      </c>
      <c r="J6" s="8"/>
    </row>
    <row r="7" spans="1:10" ht="15.6" customHeight="1" x14ac:dyDescent="0.3">
      <c r="B7" s="11" t="s">
        <v>120</v>
      </c>
      <c r="C7" s="11" t="s">
        <v>24</v>
      </c>
      <c r="D7" s="44"/>
      <c r="E7" s="7">
        <f>'Air control D1'!C298</f>
        <v>24.448930041152305</v>
      </c>
      <c r="F7" s="7">
        <f>'Air control D1'!D298</f>
        <v>48.720740740740759</v>
      </c>
      <c r="G7" s="9">
        <f>'Air control D1'!E298</f>
        <v>6.6300000000000372</v>
      </c>
      <c r="H7" s="9">
        <f>'Air control D1'!F298</f>
        <v>2.8065843621399109E-2</v>
      </c>
      <c r="I7" s="6"/>
      <c r="J7" s="8"/>
    </row>
    <row r="8" spans="1:10" ht="15.6" customHeight="1" x14ac:dyDescent="0.3">
      <c r="B8" s="11" t="s">
        <v>119</v>
      </c>
      <c r="C8" s="11" t="s">
        <v>121</v>
      </c>
      <c r="D8" s="44"/>
      <c r="E8" s="7">
        <f>'Air control D1'!C299</f>
        <v>0.13144023892191303</v>
      </c>
      <c r="F8" s="7">
        <f>'Air control D1'!D299</f>
        <v>0.51114870904152854</v>
      </c>
      <c r="G8" s="9">
        <f>'Air control D1'!E299</f>
        <v>3.7380487504216434E-14</v>
      </c>
      <c r="H8" s="9">
        <f>'Air control D1'!F299</f>
        <v>3.4184172217179627E-2</v>
      </c>
      <c r="I8" s="6"/>
      <c r="J8" s="8"/>
    </row>
    <row r="9" spans="1:10" ht="15.6" customHeight="1" x14ac:dyDescent="0.3">
      <c r="D9" s="44"/>
      <c r="I9" s="11"/>
      <c r="J9" s="8"/>
    </row>
    <row r="10" spans="1:10" ht="15.6" customHeight="1" x14ac:dyDescent="0.3">
      <c r="A10" s="14">
        <v>45447</v>
      </c>
      <c r="B10" s="14" t="s">
        <v>91</v>
      </c>
      <c r="C10" s="11" t="s">
        <v>24</v>
      </c>
      <c r="D10" s="64">
        <f>'GC log for Fig1'!H104</f>
        <v>30.596885</v>
      </c>
      <c r="E10" s="7">
        <f>'31.6 ppm BTEX'!D307</f>
        <v>24.144549180327854</v>
      </c>
      <c r="F10" s="7">
        <f>'31.6 ppm BTEX'!E307</f>
        <v>50.930286885245913</v>
      </c>
      <c r="G10" s="9">
        <f>'31.6 ppm BTEX'!F307</f>
        <v>6.5615983606557045</v>
      </c>
      <c r="H10" s="9">
        <f>'31.6 ppm BTEX'!G307</f>
        <v>1.9590163934426169E-2</v>
      </c>
      <c r="I10" s="6">
        <f>'31.6 ppm BTEX'!H307</f>
        <v>24.161369294605773</v>
      </c>
      <c r="J10" s="8">
        <f>G10*1000/22</f>
        <v>298.25447093889568</v>
      </c>
    </row>
    <row r="11" spans="1:10" ht="15.6" customHeight="1" x14ac:dyDescent="0.3">
      <c r="A11" s="11" t="s">
        <v>30</v>
      </c>
      <c r="B11" s="11" t="s">
        <v>119</v>
      </c>
      <c r="C11" s="11" t="s">
        <v>121</v>
      </c>
      <c r="D11" s="64">
        <f>'GC log for Fig1'!I104</f>
        <v>1.8211839833992611</v>
      </c>
      <c r="E11" s="7">
        <f>'31.6 ppm BTEX'!D308</f>
        <v>3.2663038966876702E-2</v>
      </c>
      <c r="F11" s="7">
        <f>'31.6 ppm BTEX'!E308</f>
        <v>2.0703347375698966</v>
      </c>
      <c r="G11" s="9">
        <f>'31.6 ppm BTEX'!F308</f>
        <v>3.6720719665919183E-3</v>
      </c>
      <c r="H11" s="9">
        <f>'31.6 ppm BTEX'!G308</f>
        <v>4.6961223796995267E-3</v>
      </c>
      <c r="I11" s="6">
        <f>'31.6 ppm BTEX'!H308</f>
        <v>1.065522813381721E-2</v>
      </c>
      <c r="J11" s="8"/>
    </row>
    <row r="12" spans="1:10" ht="15.6" customHeight="1" x14ac:dyDescent="0.3">
      <c r="B12" s="11" t="s">
        <v>120</v>
      </c>
      <c r="C12" s="11" t="s">
        <v>24</v>
      </c>
      <c r="D12" s="44"/>
      <c r="E12" s="7">
        <f>'Air control D2'!C307</f>
        <v>24.275081967213055</v>
      </c>
      <c r="F12" s="7">
        <f>'Air control D2'!D307</f>
        <v>49.834180327868879</v>
      </c>
      <c r="G12" s="9">
        <f>'Air control D2'!E307</f>
        <v>6.6300000000000372</v>
      </c>
      <c r="H12" s="9">
        <f>'Air control D2'!F307</f>
        <v>3.8319672131147481E-2</v>
      </c>
      <c r="I12" s="6"/>
      <c r="J12" s="8"/>
    </row>
    <row r="13" spans="1:10" ht="15.6" customHeight="1" x14ac:dyDescent="0.3">
      <c r="B13" s="11" t="s">
        <v>119</v>
      </c>
      <c r="C13" s="11" t="s">
        <v>121</v>
      </c>
      <c r="D13" s="44"/>
      <c r="E13" s="7">
        <f>'Air control D2'!C308</f>
        <v>0.13408581431085961</v>
      </c>
      <c r="F13" s="7">
        <f>'Air control D2'!D308</f>
        <v>0.80769482498713763</v>
      </c>
      <c r="G13" s="9">
        <f>'Air control D2'!E308</f>
        <v>3.7380170981957238E-14</v>
      </c>
      <c r="H13" s="9">
        <f>'Air control D2'!F308</f>
        <v>2.6867382398162675E-2</v>
      </c>
      <c r="I13" s="6"/>
      <c r="J13" s="8"/>
    </row>
    <row r="14" spans="1:10" ht="15.6" customHeight="1" x14ac:dyDescent="0.3">
      <c r="D14" s="44"/>
      <c r="I14" s="11"/>
      <c r="J14" s="8"/>
    </row>
    <row r="15" spans="1:10" ht="15.6" customHeight="1" x14ac:dyDescent="0.3">
      <c r="A15" s="14">
        <v>45448</v>
      </c>
      <c r="B15" s="14" t="s">
        <v>91</v>
      </c>
      <c r="C15" s="11" t="s">
        <v>24</v>
      </c>
      <c r="D15" s="64">
        <f>'GC log for Fig1'!H155</f>
        <v>107.07188166666667</v>
      </c>
      <c r="E15" s="7">
        <f>'100 ppm BTEX'!D307</f>
        <v>23.787634854771763</v>
      </c>
      <c r="F15" s="7">
        <f>'100 ppm BTEX'!E307</f>
        <v>52.122074688796673</v>
      </c>
      <c r="G15" s="9">
        <f>'100 ppm BTEX'!F307</f>
        <v>6.5100829875518587</v>
      </c>
      <c r="H15" s="9">
        <f>'100 ppm BTEX'!G307</f>
        <v>1.8340248962655573E-2</v>
      </c>
      <c r="I15" s="6">
        <f>'100 ppm BTEX'!H307</f>
        <v>75.979917012448126</v>
      </c>
      <c r="J15" s="8">
        <f>G15*1000/22</f>
        <v>295.912863070539</v>
      </c>
    </row>
    <row r="16" spans="1:10" ht="15.6" customHeight="1" x14ac:dyDescent="0.3">
      <c r="A16" s="11" t="s">
        <v>46</v>
      </c>
      <c r="B16" s="11" t="s">
        <v>119</v>
      </c>
      <c r="C16" s="11" t="s">
        <v>121</v>
      </c>
      <c r="D16" s="64">
        <f>'GC log for Fig1'!I155</f>
        <v>5.1580597145880995</v>
      </c>
      <c r="E16" s="7">
        <f>'100 ppm BTEX'!D308</f>
        <v>6.8706861230033028E-2</v>
      </c>
      <c r="F16" s="7">
        <f>'100 ppm BTEX'!E308</f>
        <v>2.0334147825103659</v>
      </c>
      <c r="G16" s="9">
        <f>'100 ppm BTEX'!F308</f>
        <v>9.0907519161565115E-4</v>
      </c>
      <c r="H16" s="9">
        <f>'100 ppm BTEX'!G308</f>
        <v>4.1513549921793772E-3</v>
      </c>
      <c r="I16" s="6">
        <f>'100 ppm BTEX'!H308</f>
        <v>3.9781133501218533</v>
      </c>
      <c r="J16" s="8"/>
    </row>
    <row r="17" spans="1:10" ht="15.6" customHeight="1" x14ac:dyDescent="0.3">
      <c r="B17" s="11" t="s">
        <v>120</v>
      </c>
      <c r="C17" s="11" t="s">
        <v>24</v>
      </c>
      <c r="D17" s="44"/>
      <c r="E17" s="7">
        <f>'Air control D3'!C307</f>
        <v>24.067634854771786</v>
      </c>
      <c r="F17" s="7">
        <f>'Air control D3'!D307</f>
        <v>50.901161825726092</v>
      </c>
      <c r="G17" s="9">
        <f>'Air control D3'!E307</f>
        <v>6.6300000000000363</v>
      </c>
      <c r="H17" s="9">
        <f>'Air control D3'!F307</f>
        <v>4.2655601659750957E-2</v>
      </c>
      <c r="I17" s="6"/>
      <c r="J17" s="8"/>
    </row>
    <row r="18" spans="1:10" ht="15.6" customHeight="1" x14ac:dyDescent="0.3">
      <c r="B18" s="11" t="s">
        <v>119</v>
      </c>
      <c r="C18" s="11" t="s">
        <v>121</v>
      </c>
      <c r="D18" s="44"/>
      <c r="E18" s="7">
        <f>'Air control D3'!C308</f>
        <v>0.12063636591046206</v>
      </c>
      <c r="F18" s="7">
        <f>'Air control D3'!D308</f>
        <v>0.25847045840866573</v>
      </c>
      <c r="G18" s="9">
        <f>'Air control D3'!E308</f>
        <v>3.6491101585640114E-14</v>
      </c>
      <c r="H18" s="9">
        <f>'Air control D3'!F308</f>
        <v>2.9033056945041262E-2</v>
      </c>
      <c r="I18" s="6"/>
      <c r="J18" s="8"/>
    </row>
    <row r="19" spans="1:10" ht="15.6" customHeight="1" x14ac:dyDescent="0.3">
      <c r="D19" s="44"/>
      <c r="I19" s="60" t="s">
        <v>124</v>
      </c>
      <c r="J19" s="8"/>
    </row>
    <row r="20" spans="1:10" ht="15.6" customHeight="1" x14ac:dyDescent="0.3">
      <c r="A20" s="14">
        <v>45449</v>
      </c>
      <c r="B20" s="14" t="s">
        <v>91</v>
      </c>
      <c r="C20" s="11" t="s">
        <v>24</v>
      </c>
      <c r="D20" s="64">
        <f>'GC log for Fig1'!H206</f>
        <v>331.10283499999997</v>
      </c>
      <c r="E20" s="7">
        <f>'316 ppm BTEX'!D292</f>
        <v>23.802892561983438</v>
      </c>
      <c r="F20" s="7">
        <f>'316 ppm BTEX'!E292</f>
        <v>50.505289256198402</v>
      </c>
      <c r="G20" s="9">
        <f>'316 ppm BTEX'!F292</f>
        <v>6.3570661157024526</v>
      </c>
      <c r="H20" s="9">
        <f>'316 ppm BTEX'!G292</f>
        <v>2.1735537190082546E-2</v>
      </c>
      <c r="I20" s="6">
        <f>'316 ppm BTEX'!H292</f>
        <v>233.16801652892542</v>
      </c>
      <c r="J20" s="8">
        <f>G20*1000/22</f>
        <v>288.95755071374782</v>
      </c>
    </row>
    <row r="21" spans="1:10" ht="15.6" customHeight="1" x14ac:dyDescent="0.3">
      <c r="A21" s="11" t="s">
        <v>47</v>
      </c>
      <c r="B21" s="11" t="s">
        <v>119</v>
      </c>
      <c r="C21" s="11" t="s">
        <v>121</v>
      </c>
      <c r="D21" s="64">
        <f>'GC log for Fig1'!I206</f>
        <v>11.372219038340308</v>
      </c>
      <c r="E21" s="7">
        <f>'316 ppm BTEX'!D293</f>
        <v>4.2405629011161135E-2</v>
      </c>
      <c r="F21" s="7">
        <f>'316 ppm BTEX'!E293</f>
        <v>2.5697144760844131</v>
      </c>
      <c r="G21" s="9">
        <f>'316 ppm BTEX'!F293</f>
        <v>7.1198810391365436E-3</v>
      </c>
      <c r="H21" s="9">
        <f>'316 ppm BTEX'!G293</f>
        <v>4.3072236825254509E-3</v>
      </c>
      <c r="I21" s="6">
        <f>'316 ppm BTEX'!H293</f>
        <v>15.741019180669298</v>
      </c>
    </row>
    <row r="22" spans="1:10" ht="15.6" customHeight="1" x14ac:dyDescent="0.3">
      <c r="B22" s="11" t="s">
        <v>120</v>
      </c>
      <c r="C22" s="11" t="s">
        <v>24</v>
      </c>
      <c r="E22" s="6">
        <f>'Air control D4'!C292</f>
        <v>24.023388429752021</v>
      </c>
      <c r="F22" s="7">
        <f>'Air control D4'!D292</f>
        <v>51.022644628099215</v>
      </c>
      <c r="G22" s="6">
        <f>'Air control D4'!E292</f>
        <v>6.6300000000000372</v>
      </c>
      <c r="H22" s="9">
        <f>'Air control D4'!F292</f>
        <v>7.9586776859504049E-2</v>
      </c>
    </row>
    <row r="23" spans="1:10" ht="15.6" customHeight="1" x14ac:dyDescent="0.3">
      <c r="B23" s="11" t="s">
        <v>119</v>
      </c>
      <c r="C23" s="11" t="s">
        <v>121</v>
      </c>
      <c r="E23" s="6">
        <f>'Air control D4'!C293</f>
        <v>0.11856719802072857</v>
      </c>
      <c r="F23" s="7">
        <f>'Air control D4'!D293</f>
        <v>5.9062785287164146E-2</v>
      </c>
      <c r="G23" s="6">
        <f>'Air control D4'!E293</f>
        <v>3.7380806650502756E-14</v>
      </c>
      <c r="H23" s="9">
        <f>'Air control D4'!F293</f>
        <v>3.5793244319925255E-2</v>
      </c>
      <c r="J23" s="16" t="s">
        <v>48</v>
      </c>
    </row>
    <row r="24" spans="1:10" ht="15.6" customHeight="1" x14ac:dyDescent="0.3"/>
    <row r="25" spans="1:10" ht="15.6" customHeight="1" x14ac:dyDescent="0.3">
      <c r="J25" s="17">
        <f>AVERAGE(J5:J20)</f>
        <v>295.55535137159234</v>
      </c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A9155-AC48-4CA8-B5C6-C0E3A95864BF}">
  <dimension ref="A1:I293"/>
  <sheetViews>
    <sheetView workbookViewId="0">
      <pane ySplit="12" topLeftCell="A283" activePane="bottomLeft" state="frozen"/>
      <selection pane="bottomLeft" activeCell="H8" sqref="H8"/>
    </sheetView>
  </sheetViews>
  <sheetFormatPr defaultColWidth="9.109375" defaultRowHeight="15.6" x14ac:dyDescent="0.3"/>
  <cols>
    <col min="1" max="1" width="12.6640625" style="1" customWidth="1"/>
    <col min="2" max="5" width="10.6640625" style="11" customWidth="1"/>
    <col min="6" max="6" width="12.6640625" style="11" customWidth="1"/>
    <col min="7" max="16384" width="9.109375" style="1"/>
  </cols>
  <sheetData>
    <row r="1" spans="1:6" x14ac:dyDescent="0.3">
      <c r="A1" s="1" t="s">
        <v>0</v>
      </c>
    </row>
    <row r="2" spans="1:6" x14ac:dyDescent="0.3">
      <c r="A2" s="1" t="s">
        <v>1</v>
      </c>
    </row>
    <row r="3" spans="1:6" x14ac:dyDescent="0.3">
      <c r="A3" s="1" t="s">
        <v>38</v>
      </c>
      <c r="D3" s="11" t="s">
        <v>39</v>
      </c>
    </row>
    <row r="4" spans="1:6" x14ac:dyDescent="0.3">
      <c r="A4" s="1" t="s">
        <v>4</v>
      </c>
    </row>
    <row r="5" spans="1:6" x14ac:dyDescent="0.3">
      <c r="A5" s="1" t="s">
        <v>5</v>
      </c>
    </row>
    <row r="6" spans="1:6" x14ac:dyDescent="0.3">
      <c r="A6" s="1" t="s">
        <v>19</v>
      </c>
    </row>
    <row r="8" spans="1:6" x14ac:dyDescent="0.3">
      <c r="A8" s="1" t="s">
        <v>7</v>
      </c>
    </row>
    <row r="9" spans="1:6" x14ac:dyDescent="0.3">
      <c r="A9" s="18" t="s">
        <v>42</v>
      </c>
      <c r="B9" s="18"/>
      <c r="C9" s="18"/>
      <c r="D9" s="18"/>
      <c r="E9" s="18"/>
      <c r="F9" s="18"/>
    </row>
    <row r="10" spans="1:6" x14ac:dyDescent="0.3">
      <c r="A10" s="1" t="s">
        <v>23</v>
      </c>
    </row>
    <row r="12" spans="1:6" ht="30" customHeight="1" x14ac:dyDescent="0.3">
      <c r="A12" s="3" t="s">
        <v>10</v>
      </c>
      <c r="B12" s="5" t="s">
        <v>11</v>
      </c>
      <c r="C12" s="5" t="s">
        <v>13</v>
      </c>
      <c r="D12" s="5" t="s">
        <v>20</v>
      </c>
      <c r="E12" s="5" t="s">
        <v>15</v>
      </c>
      <c r="F12" s="5" t="s">
        <v>21</v>
      </c>
    </row>
    <row r="13" spans="1:6" x14ac:dyDescent="0.3">
      <c r="A13" s="2">
        <v>45449</v>
      </c>
      <c r="B13" s="54">
        <v>0.32393518518518521</v>
      </c>
      <c r="C13" s="11">
        <v>23.83</v>
      </c>
      <c r="D13" s="11">
        <v>51.03</v>
      </c>
      <c r="E13" s="11">
        <v>6.63</v>
      </c>
      <c r="F13" s="11">
        <v>-0.01</v>
      </c>
    </row>
    <row r="14" spans="1:6" x14ac:dyDescent="0.3">
      <c r="A14" s="2">
        <v>45449</v>
      </c>
      <c r="B14" s="54">
        <v>0.32462962962962966</v>
      </c>
      <c r="C14" s="11">
        <v>23.83</v>
      </c>
      <c r="D14" s="11">
        <v>51.04</v>
      </c>
      <c r="E14" s="11">
        <v>6.63</v>
      </c>
      <c r="F14" s="11">
        <v>-0.01</v>
      </c>
    </row>
    <row r="15" spans="1:6" x14ac:dyDescent="0.3">
      <c r="A15" s="2">
        <v>45449</v>
      </c>
      <c r="B15" s="54">
        <v>0.3253240740740741</v>
      </c>
      <c r="C15" s="11">
        <v>23.83</v>
      </c>
      <c r="D15" s="11">
        <v>51.05</v>
      </c>
      <c r="E15" s="11">
        <v>6.63</v>
      </c>
      <c r="F15" s="11">
        <v>-0.01</v>
      </c>
    </row>
    <row r="16" spans="1:6" x14ac:dyDescent="0.3">
      <c r="A16" s="2">
        <v>45449</v>
      </c>
      <c r="B16" s="54">
        <v>0.32601851851851854</v>
      </c>
      <c r="C16" s="11">
        <v>23.83</v>
      </c>
      <c r="D16" s="11">
        <v>51.05</v>
      </c>
      <c r="E16" s="11">
        <v>6.63</v>
      </c>
      <c r="F16" s="11">
        <v>-0.01</v>
      </c>
    </row>
    <row r="17" spans="1:6" x14ac:dyDescent="0.3">
      <c r="A17" s="2">
        <v>45449</v>
      </c>
      <c r="B17" s="54">
        <v>0.32671296296296298</v>
      </c>
      <c r="C17" s="11">
        <v>23.83</v>
      </c>
      <c r="D17" s="11">
        <v>51.05</v>
      </c>
      <c r="E17" s="11">
        <v>6.63</v>
      </c>
      <c r="F17" s="11">
        <v>-0.01</v>
      </c>
    </row>
    <row r="18" spans="1:6" x14ac:dyDescent="0.3">
      <c r="A18" s="2">
        <v>45449</v>
      </c>
      <c r="B18" s="54">
        <v>0.32740740740740742</v>
      </c>
      <c r="C18" s="11">
        <v>23.83</v>
      </c>
      <c r="D18" s="11">
        <v>51.05</v>
      </c>
      <c r="E18" s="11">
        <v>6.63</v>
      </c>
      <c r="F18" s="11">
        <v>-0.01</v>
      </c>
    </row>
    <row r="19" spans="1:6" x14ac:dyDescent="0.3">
      <c r="A19" s="2">
        <v>45449</v>
      </c>
      <c r="B19" s="54">
        <v>0.32810185185185187</v>
      </c>
      <c r="C19" s="11">
        <v>23.83</v>
      </c>
      <c r="D19" s="11">
        <v>51.05</v>
      </c>
      <c r="E19" s="11">
        <v>6.63</v>
      </c>
      <c r="F19" s="11">
        <v>-0.01</v>
      </c>
    </row>
    <row r="20" spans="1:6" x14ac:dyDescent="0.3">
      <c r="A20" s="2">
        <v>45449</v>
      </c>
      <c r="B20" s="54">
        <v>0.32879629629629631</v>
      </c>
      <c r="C20" s="11">
        <v>23.83</v>
      </c>
      <c r="D20" s="11">
        <v>51.05</v>
      </c>
      <c r="E20" s="11">
        <v>6.63</v>
      </c>
      <c r="F20" s="11">
        <v>-0.01</v>
      </c>
    </row>
    <row r="21" spans="1:6" x14ac:dyDescent="0.3">
      <c r="A21" s="2">
        <v>45449</v>
      </c>
      <c r="B21" s="54">
        <v>0.32949074074074075</v>
      </c>
      <c r="C21" s="11">
        <v>23.83</v>
      </c>
      <c r="D21" s="11">
        <v>51.05</v>
      </c>
      <c r="E21" s="11">
        <v>6.63</v>
      </c>
      <c r="F21" s="11">
        <v>-0.01</v>
      </c>
    </row>
    <row r="22" spans="1:6" x14ac:dyDescent="0.3">
      <c r="A22" s="2">
        <v>45449</v>
      </c>
      <c r="B22" s="54">
        <v>0.33018518518518519</v>
      </c>
      <c r="C22" s="11">
        <v>23.83</v>
      </c>
      <c r="D22" s="11">
        <v>51.05</v>
      </c>
      <c r="E22" s="11">
        <v>6.63</v>
      </c>
      <c r="F22" s="11">
        <v>-0.01</v>
      </c>
    </row>
    <row r="23" spans="1:6" x14ac:dyDescent="0.3">
      <c r="A23" s="2">
        <v>45449</v>
      </c>
      <c r="B23" s="54">
        <v>0.33087962962962963</v>
      </c>
      <c r="C23" s="11">
        <v>23.83</v>
      </c>
      <c r="D23" s="11">
        <v>51.05</v>
      </c>
      <c r="E23" s="11">
        <v>6.63</v>
      </c>
      <c r="F23" s="11">
        <v>-0.01</v>
      </c>
    </row>
    <row r="24" spans="1:6" x14ac:dyDescent="0.3">
      <c r="A24" s="2">
        <v>45449</v>
      </c>
      <c r="B24" s="54">
        <v>0.33157407407407408</v>
      </c>
      <c r="C24" s="11">
        <v>23.84</v>
      </c>
      <c r="D24" s="11">
        <v>51.05</v>
      </c>
      <c r="E24" s="11">
        <v>6.63</v>
      </c>
      <c r="F24" s="11">
        <v>0.05</v>
      </c>
    </row>
    <row r="25" spans="1:6" x14ac:dyDescent="0.3">
      <c r="A25" s="2">
        <v>45449</v>
      </c>
      <c r="B25" s="54">
        <v>0.33226851851851852</v>
      </c>
      <c r="C25" s="11">
        <v>23.9</v>
      </c>
      <c r="D25" s="11">
        <v>51.05</v>
      </c>
      <c r="E25" s="11">
        <v>6.63</v>
      </c>
      <c r="F25" s="11">
        <v>0.01</v>
      </c>
    </row>
    <row r="26" spans="1:6" x14ac:dyDescent="0.3">
      <c r="A26" s="2">
        <v>45449</v>
      </c>
      <c r="B26" s="54">
        <v>0.33296296296296296</v>
      </c>
      <c r="C26" s="11">
        <v>23.94</v>
      </c>
      <c r="D26" s="11">
        <v>51.05</v>
      </c>
      <c r="E26" s="11">
        <v>6.63</v>
      </c>
      <c r="F26" s="11">
        <v>0.02</v>
      </c>
    </row>
    <row r="27" spans="1:6" x14ac:dyDescent="0.3">
      <c r="A27" s="2">
        <v>45449</v>
      </c>
      <c r="B27" s="54">
        <v>0.3336574074074074</v>
      </c>
      <c r="C27" s="11">
        <v>23.95</v>
      </c>
      <c r="D27" s="11">
        <v>51.05</v>
      </c>
      <c r="E27" s="11">
        <v>6.63</v>
      </c>
      <c r="F27" s="11">
        <v>0.02</v>
      </c>
    </row>
    <row r="28" spans="1:6" x14ac:dyDescent="0.3">
      <c r="A28" s="2">
        <v>45449</v>
      </c>
      <c r="B28" s="54">
        <v>0.33435185185185184</v>
      </c>
      <c r="C28" s="11">
        <v>23.95</v>
      </c>
      <c r="D28" s="11">
        <v>51.05</v>
      </c>
      <c r="E28" s="11">
        <v>6.63</v>
      </c>
      <c r="F28" s="11">
        <v>0.03</v>
      </c>
    </row>
    <row r="29" spans="1:6" x14ac:dyDescent="0.3">
      <c r="A29" s="2">
        <v>45449</v>
      </c>
      <c r="B29" s="54">
        <v>0.33504629629629629</v>
      </c>
      <c r="C29" s="11">
        <v>23.95</v>
      </c>
      <c r="D29" s="11">
        <v>51.05</v>
      </c>
      <c r="E29" s="11">
        <v>6.63</v>
      </c>
      <c r="F29" s="11">
        <v>0.03</v>
      </c>
    </row>
    <row r="30" spans="1:6" x14ac:dyDescent="0.3">
      <c r="A30" s="2">
        <v>45449</v>
      </c>
      <c r="B30" s="54">
        <v>0.33574074074074073</v>
      </c>
      <c r="C30" s="11">
        <v>23.95</v>
      </c>
      <c r="D30" s="11">
        <v>51.05</v>
      </c>
      <c r="E30" s="11">
        <v>6.63</v>
      </c>
      <c r="F30" s="11">
        <v>0.03</v>
      </c>
    </row>
    <row r="31" spans="1:6" x14ac:dyDescent="0.3">
      <c r="A31" s="2">
        <v>45449</v>
      </c>
      <c r="B31" s="54">
        <v>0.33643518518518517</v>
      </c>
      <c r="C31" s="11">
        <v>23.94</v>
      </c>
      <c r="D31" s="11">
        <v>51.05</v>
      </c>
      <c r="E31" s="11">
        <v>6.63</v>
      </c>
      <c r="F31" s="11">
        <v>0.02</v>
      </c>
    </row>
    <row r="32" spans="1:6" x14ac:dyDescent="0.3">
      <c r="A32" s="2">
        <v>45449</v>
      </c>
      <c r="B32" s="54">
        <v>0.33712962962962961</v>
      </c>
      <c r="C32" s="11">
        <v>23.95</v>
      </c>
      <c r="D32" s="11">
        <v>51.04</v>
      </c>
      <c r="E32" s="11">
        <v>6.63</v>
      </c>
      <c r="F32" s="11">
        <v>0.05</v>
      </c>
    </row>
    <row r="33" spans="1:6" x14ac:dyDescent="0.3">
      <c r="A33" s="2">
        <v>45449</v>
      </c>
      <c r="B33" s="54">
        <v>0.33782407407407411</v>
      </c>
      <c r="C33" s="11">
        <v>23.94</v>
      </c>
      <c r="D33" s="11">
        <v>51.04</v>
      </c>
      <c r="E33" s="11">
        <v>6.63</v>
      </c>
      <c r="F33" s="11">
        <v>0.03</v>
      </c>
    </row>
    <row r="34" spans="1:6" x14ac:dyDescent="0.3">
      <c r="A34" s="2">
        <v>45449</v>
      </c>
      <c r="B34" s="54">
        <v>0.3385185185185185</v>
      </c>
      <c r="C34" s="11">
        <v>23.94</v>
      </c>
      <c r="D34" s="11">
        <v>51.04</v>
      </c>
      <c r="E34" s="11">
        <v>6.63</v>
      </c>
      <c r="F34" s="11">
        <v>0.04</v>
      </c>
    </row>
    <row r="35" spans="1:6" x14ac:dyDescent="0.3">
      <c r="A35" s="2">
        <v>45449</v>
      </c>
      <c r="B35" s="54">
        <v>0.33921296296296299</v>
      </c>
      <c r="C35" s="11">
        <v>23.94</v>
      </c>
      <c r="D35" s="11">
        <v>51.04</v>
      </c>
      <c r="E35" s="11">
        <v>6.63</v>
      </c>
      <c r="F35" s="11">
        <v>0.04</v>
      </c>
    </row>
    <row r="36" spans="1:6" x14ac:dyDescent="0.3">
      <c r="A36" s="2">
        <v>45449</v>
      </c>
      <c r="B36" s="54">
        <v>0.33990740740740738</v>
      </c>
      <c r="C36" s="11">
        <v>23.94</v>
      </c>
      <c r="D36" s="11">
        <v>51.04</v>
      </c>
      <c r="E36" s="11">
        <v>6.63</v>
      </c>
      <c r="F36" s="11">
        <v>0.04</v>
      </c>
    </row>
    <row r="37" spans="1:6" x14ac:dyDescent="0.3">
      <c r="A37" s="2">
        <v>45449</v>
      </c>
      <c r="B37" s="54">
        <v>0.34060185185185188</v>
      </c>
      <c r="C37" s="11">
        <v>23.95</v>
      </c>
      <c r="D37" s="11">
        <v>51.05</v>
      </c>
      <c r="E37" s="11">
        <v>6.63</v>
      </c>
      <c r="F37" s="11">
        <v>0.03</v>
      </c>
    </row>
    <row r="38" spans="1:6" x14ac:dyDescent="0.3">
      <c r="A38" s="2">
        <v>45449</v>
      </c>
      <c r="B38" s="54">
        <v>0.34129629629629626</v>
      </c>
      <c r="C38" s="11">
        <v>23.95</v>
      </c>
      <c r="D38" s="11">
        <v>51.05</v>
      </c>
      <c r="E38" s="11">
        <v>6.63</v>
      </c>
      <c r="F38" s="11">
        <v>0.02</v>
      </c>
    </row>
    <row r="39" spans="1:6" x14ac:dyDescent="0.3">
      <c r="A39" s="2">
        <v>45449</v>
      </c>
      <c r="B39" s="54">
        <v>0.34199074074074076</v>
      </c>
      <c r="C39" s="11">
        <v>23.95</v>
      </c>
      <c r="D39" s="11">
        <v>51.05</v>
      </c>
      <c r="E39" s="11">
        <v>6.63</v>
      </c>
      <c r="F39" s="11">
        <v>0.04</v>
      </c>
    </row>
    <row r="40" spans="1:6" x14ac:dyDescent="0.3">
      <c r="A40" s="2">
        <v>45449</v>
      </c>
      <c r="B40" s="54">
        <v>0.34268518518518515</v>
      </c>
      <c r="C40" s="11">
        <v>23.95</v>
      </c>
      <c r="D40" s="11">
        <v>51.05</v>
      </c>
      <c r="E40" s="11">
        <v>6.63</v>
      </c>
      <c r="F40" s="11">
        <v>0.05</v>
      </c>
    </row>
    <row r="41" spans="1:6" x14ac:dyDescent="0.3">
      <c r="A41" s="2">
        <v>45449</v>
      </c>
      <c r="B41" s="54">
        <v>0.34337962962962965</v>
      </c>
      <c r="C41" s="11">
        <v>23.95</v>
      </c>
      <c r="D41" s="11">
        <v>51.05</v>
      </c>
      <c r="E41" s="11">
        <v>6.63</v>
      </c>
      <c r="F41" s="11">
        <v>0.06</v>
      </c>
    </row>
    <row r="42" spans="1:6" x14ac:dyDescent="0.3">
      <c r="A42" s="2">
        <v>45449</v>
      </c>
      <c r="B42" s="54">
        <v>0.34407407407407403</v>
      </c>
      <c r="C42" s="11">
        <v>23.95</v>
      </c>
      <c r="D42" s="11">
        <v>51.04</v>
      </c>
      <c r="E42" s="11">
        <v>6.63</v>
      </c>
      <c r="F42" s="11">
        <v>0.05</v>
      </c>
    </row>
    <row r="43" spans="1:6" x14ac:dyDescent="0.3">
      <c r="A43" s="2">
        <v>45449</v>
      </c>
      <c r="B43" s="54">
        <v>0.34476851851851853</v>
      </c>
      <c r="C43" s="11">
        <v>23.95</v>
      </c>
      <c r="D43" s="11">
        <v>51.04</v>
      </c>
      <c r="E43" s="11">
        <v>6.63</v>
      </c>
      <c r="F43" s="11">
        <v>0.06</v>
      </c>
    </row>
    <row r="44" spans="1:6" x14ac:dyDescent="0.3">
      <c r="A44" s="2">
        <v>45449</v>
      </c>
      <c r="B44" s="54">
        <v>0.34546296296296292</v>
      </c>
      <c r="C44" s="11">
        <v>23.95</v>
      </c>
      <c r="D44" s="11">
        <v>51.05</v>
      </c>
      <c r="E44" s="11">
        <v>6.63</v>
      </c>
      <c r="F44" s="11">
        <v>0.02</v>
      </c>
    </row>
    <row r="45" spans="1:6" x14ac:dyDescent="0.3">
      <c r="A45" s="2">
        <v>45449</v>
      </c>
      <c r="B45" s="54">
        <v>0.34615740740740741</v>
      </c>
      <c r="C45" s="11">
        <v>23.94</v>
      </c>
      <c r="D45" s="11">
        <v>51.04</v>
      </c>
      <c r="E45" s="11">
        <v>6.63</v>
      </c>
      <c r="F45" s="11">
        <v>0.06</v>
      </c>
    </row>
    <row r="46" spans="1:6" x14ac:dyDescent="0.3">
      <c r="A46" s="2">
        <v>45449</v>
      </c>
      <c r="B46" s="54">
        <v>0.3468518518518518</v>
      </c>
      <c r="C46" s="11">
        <v>23.94</v>
      </c>
      <c r="D46" s="11">
        <v>51.04</v>
      </c>
      <c r="E46" s="11">
        <v>6.63</v>
      </c>
      <c r="F46" s="11">
        <v>0.08</v>
      </c>
    </row>
    <row r="47" spans="1:6" x14ac:dyDescent="0.3">
      <c r="A47" s="2">
        <v>45449</v>
      </c>
      <c r="B47" s="54">
        <v>0.3475462962962963</v>
      </c>
      <c r="C47" s="11">
        <v>23.94</v>
      </c>
      <c r="D47" s="11">
        <v>51.04</v>
      </c>
      <c r="E47" s="11">
        <v>6.63</v>
      </c>
      <c r="F47" s="11">
        <v>0.05</v>
      </c>
    </row>
    <row r="48" spans="1:6" x14ac:dyDescent="0.3">
      <c r="A48" s="2">
        <v>45449</v>
      </c>
      <c r="B48" s="54">
        <v>0.34824074074074068</v>
      </c>
      <c r="C48" s="11">
        <v>23.94</v>
      </c>
      <c r="D48" s="11">
        <v>51.02</v>
      </c>
      <c r="E48" s="11">
        <v>6.63</v>
      </c>
      <c r="F48" s="11">
        <v>0.06</v>
      </c>
    </row>
    <row r="49" spans="1:6" x14ac:dyDescent="0.3">
      <c r="A49" s="2">
        <v>45449</v>
      </c>
      <c r="B49" s="54">
        <v>0.34893518518518518</v>
      </c>
      <c r="C49" s="11">
        <v>23.94</v>
      </c>
      <c r="D49" s="11">
        <v>51.03</v>
      </c>
      <c r="E49" s="11">
        <v>6.63</v>
      </c>
      <c r="F49" s="11">
        <v>0.03</v>
      </c>
    </row>
    <row r="50" spans="1:6" x14ac:dyDescent="0.3">
      <c r="A50" s="2">
        <v>45449</v>
      </c>
      <c r="B50" s="54">
        <v>0.34962962962962968</v>
      </c>
      <c r="C50" s="11">
        <v>23.94</v>
      </c>
      <c r="D50" s="11">
        <v>51.04</v>
      </c>
      <c r="E50" s="11">
        <v>6.63</v>
      </c>
      <c r="F50" s="11">
        <v>0.06</v>
      </c>
    </row>
    <row r="51" spans="1:6" x14ac:dyDescent="0.3">
      <c r="A51" s="2">
        <v>45449</v>
      </c>
      <c r="B51" s="54">
        <v>0.35032407407407407</v>
      </c>
      <c r="C51" s="11">
        <v>23.95</v>
      </c>
      <c r="D51" s="11">
        <v>51.04</v>
      </c>
      <c r="E51" s="11">
        <v>6.63</v>
      </c>
      <c r="F51" s="11">
        <v>0.05</v>
      </c>
    </row>
    <row r="52" spans="1:6" x14ac:dyDescent="0.3">
      <c r="A52" s="2">
        <v>45449</v>
      </c>
      <c r="B52" s="54">
        <v>0.35101851851851856</v>
      </c>
      <c r="C52" s="11">
        <v>23.94</v>
      </c>
      <c r="D52" s="11">
        <v>51.04</v>
      </c>
      <c r="E52" s="11">
        <v>6.63</v>
      </c>
      <c r="F52" s="11">
        <v>0.04</v>
      </c>
    </row>
    <row r="53" spans="1:6" x14ac:dyDescent="0.3">
      <c r="A53" s="2">
        <v>45449</v>
      </c>
      <c r="B53" s="54">
        <v>0.35171296296296295</v>
      </c>
      <c r="C53" s="11">
        <v>23.94</v>
      </c>
      <c r="D53" s="11">
        <v>51.04</v>
      </c>
      <c r="E53" s="11">
        <v>6.63</v>
      </c>
      <c r="F53" s="11">
        <v>0.02</v>
      </c>
    </row>
    <row r="54" spans="1:6" x14ac:dyDescent="0.3">
      <c r="A54" s="2">
        <v>45449</v>
      </c>
      <c r="B54" s="54">
        <v>0.35240740740740745</v>
      </c>
      <c r="C54" s="11">
        <v>23.94</v>
      </c>
      <c r="D54" s="11">
        <v>51.04</v>
      </c>
      <c r="E54" s="11">
        <v>6.63</v>
      </c>
      <c r="F54" s="11">
        <v>0.02</v>
      </c>
    </row>
    <row r="55" spans="1:6" x14ac:dyDescent="0.3">
      <c r="A55" s="2">
        <v>45449</v>
      </c>
      <c r="B55" s="54">
        <v>0.35310185185185183</v>
      </c>
      <c r="C55" s="11">
        <v>23.94</v>
      </c>
      <c r="D55" s="11">
        <v>51.04</v>
      </c>
      <c r="E55" s="11">
        <v>6.63</v>
      </c>
      <c r="F55" s="11">
        <v>0.03</v>
      </c>
    </row>
    <row r="56" spans="1:6" x14ac:dyDescent="0.3">
      <c r="A56" s="2">
        <v>45449</v>
      </c>
      <c r="B56" s="54">
        <v>0.35379629629629633</v>
      </c>
      <c r="C56" s="11">
        <v>23.94</v>
      </c>
      <c r="D56" s="11">
        <v>51.03</v>
      </c>
      <c r="E56" s="11">
        <v>6.63</v>
      </c>
      <c r="F56" s="11">
        <v>0.03</v>
      </c>
    </row>
    <row r="57" spans="1:6" x14ac:dyDescent="0.3">
      <c r="A57" s="2">
        <v>45449</v>
      </c>
      <c r="B57" s="54">
        <v>0.35449074074074072</v>
      </c>
      <c r="C57" s="11">
        <v>23.94</v>
      </c>
      <c r="D57" s="11">
        <v>51.03</v>
      </c>
      <c r="E57" s="11">
        <v>6.63</v>
      </c>
      <c r="F57" s="11">
        <v>0.03</v>
      </c>
    </row>
    <row r="58" spans="1:6" x14ac:dyDescent="0.3">
      <c r="A58" s="2">
        <v>45449</v>
      </c>
      <c r="B58" s="54">
        <v>0.35518518518518521</v>
      </c>
      <c r="C58" s="11">
        <v>23.94</v>
      </c>
      <c r="D58" s="11">
        <v>51.03</v>
      </c>
      <c r="E58" s="11">
        <v>6.63</v>
      </c>
      <c r="F58" s="11">
        <v>0.02</v>
      </c>
    </row>
    <row r="59" spans="1:6" x14ac:dyDescent="0.3">
      <c r="A59" s="2">
        <v>45449</v>
      </c>
      <c r="B59" s="54">
        <v>0.3558796296296296</v>
      </c>
      <c r="C59" s="11">
        <v>23.94</v>
      </c>
      <c r="D59" s="11">
        <v>51.04</v>
      </c>
      <c r="E59" s="11">
        <v>6.63</v>
      </c>
      <c r="F59" s="11">
        <v>0.03</v>
      </c>
    </row>
    <row r="60" spans="1:6" x14ac:dyDescent="0.3">
      <c r="A60" s="2">
        <v>45449</v>
      </c>
      <c r="B60" s="54">
        <v>0.3565740740740741</v>
      </c>
      <c r="C60" s="11">
        <v>23.94</v>
      </c>
      <c r="D60" s="11">
        <v>51.04</v>
      </c>
      <c r="E60" s="11">
        <v>6.63</v>
      </c>
      <c r="F60" s="11">
        <v>7.0000000000000007E-2</v>
      </c>
    </row>
    <row r="61" spans="1:6" x14ac:dyDescent="0.3">
      <c r="A61" s="2">
        <v>45449</v>
      </c>
      <c r="B61" s="54">
        <v>0.35726851851851849</v>
      </c>
      <c r="C61" s="11">
        <v>23.94</v>
      </c>
      <c r="D61" s="11">
        <v>51.04</v>
      </c>
      <c r="E61" s="11">
        <v>6.63</v>
      </c>
      <c r="F61" s="11">
        <v>0.06</v>
      </c>
    </row>
    <row r="62" spans="1:6" x14ac:dyDescent="0.3">
      <c r="A62" s="2">
        <v>45449</v>
      </c>
      <c r="B62" s="54">
        <v>0.35796296296296298</v>
      </c>
      <c r="C62" s="11">
        <v>23.94</v>
      </c>
      <c r="D62" s="11">
        <v>51.04</v>
      </c>
      <c r="E62" s="11">
        <v>6.63</v>
      </c>
      <c r="F62" s="11">
        <v>7.0000000000000007E-2</v>
      </c>
    </row>
    <row r="63" spans="1:6" x14ac:dyDescent="0.3">
      <c r="A63" s="2">
        <v>45449</v>
      </c>
      <c r="B63" s="54">
        <v>0.35865740740740742</v>
      </c>
      <c r="C63" s="11">
        <v>23.94</v>
      </c>
      <c r="D63" s="11">
        <v>51.04</v>
      </c>
      <c r="E63" s="11">
        <v>6.63</v>
      </c>
      <c r="F63" s="11">
        <v>0.09</v>
      </c>
    </row>
    <row r="64" spans="1:6" x14ac:dyDescent="0.3">
      <c r="A64" s="2">
        <v>45449</v>
      </c>
      <c r="B64" s="54">
        <v>0.35935185185185187</v>
      </c>
      <c r="C64" s="11">
        <v>23.93</v>
      </c>
      <c r="D64" s="11">
        <v>51.04</v>
      </c>
      <c r="E64" s="11">
        <v>6.63</v>
      </c>
      <c r="F64" s="11">
        <v>0.02</v>
      </c>
    </row>
    <row r="65" spans="1:6" x14ac:dyDescent="0.3">
      <c r="A65" s="2">
        <v>45449</v>
      </c>
      <c r="B65" s="54">
        <v>0.36004629629629631</v>
      </c>
      <c r="C65" s="11">
        <v>23.88</v>
      </c>
      <c r="D65" s="11">
        <v>51.04</v>
      </c>
      <c r="E65" s="11">
        <v>6.63</v>
      </c>
      <c r="F65" s="11">
        <v>0.03</v>
      </c>
    </row>
    <row r="66" spans="1:6" x14ac:dyDescent="0.3">
      <c r="A66" s="2">
        <v>45449</v>
      </c>
      <c r="B66" s="54">
        <v>0.36074074074074075</v>
      </c>
      <c r="C66" s="11">
        <v>23.84</v>
      </c>
      <c r="D66" s="11">
        <v>51.04</v>
      </c>
      <c r="E66" s="11">
        <v>6.63</v>
      </c>
      <c r="F66" s="11">
        <v>0.02</v>
      </c>
    </row>
    <row r="67" spans="1:6" x14ac:dyDescent="0.3">
      <c r="A67" s="2">
        <v>45449</v>
      </c>
      <c r="B67" s="54">
        <v>0.36143518518518519</v>
      </c>
      <c r="C67" s="11">
        <v>23.83</v>
      </c>
      <c r="D67" s="11">
        <v>51.04</v>
      </c>
      <c r="E67" s="11">
        <v>6.63</v>
      </c>
      <c r="F67" s="11">
        <v>0.03</v>
      </c>
    </row>
    <row r="68" spans="1:6" x14ac:dyDescent="0.3">
      <c r="A68" s="2">
        <v>45449</v>
      </c>
      <c r="B68" s="54">
        <v>0.36212962962962963</v>
      </c>
      <c r="C68" s="11">
        <v>23.82</v>
      </c>
      <c r="D68" s="11">
        <v>51.04</v>
      </c>
      <c r="E68" s="11">
        <v>6.63</v>
      </c>
      <c r="F68" s="11">
        <v>0.03</v>
      </c>
    </row>
    <row r="69" spans="1:6" x14ac:dyDescent="0.3">
      <c r="A69" s="2">
        <v>45449</v>
      </c>
      <c r="B69" s="54">
        <v>0.36282407407407408</v>
      </c>
      <c r="C69" s="11">
        <v>23.82</v>
      </c>
      <c r="D69" s="11">
        <v>51.03</v>
      </c>
      <c r="E69" s="11">
        <v>6.63</v>
      </c>
      <c r="F69" s="11">
        <v>0.06</v>
      </c>
    </row>
    <row r="70" spans="1:6" x14ac:dyDescent="0.3">
      <c r="A70" s="2">
        <v>45449</v>
      </c>
      <c r="B70" s="54">
        <v>0.36351851851851852</v>
      </c>
      <c r="C70" s="11">
        <v>23.82</v>
      </c>
      <c r="D70" s="11">
        <v>51.02</v>
      </c>
      <c r="E70" s="11">
        <v>6.63</v>
      </c>
      <c r="F70" s="11">
        <v>0.04</v>
      </c>
    </row>
    <row r="71" spans="1:6" x14ac:dyDescent="0.3">
      <c r="A71" s="2">
        <v>45449</v>
      </c>
      <c r="B71" s="54">
        <v>0.36421296296296296</v>
      </c>
      <c r="C71" s="11">
        <v>23.82</v>
      </c>
      <c r="D71" s="11">
        <v>51.03</v>
      </c>
      <c r="E71" s="11">
        <v>6.63</v>
      </c>
      <c r="F71" s="11">
        <v>0.19</v>
      </c>
    </row>
    <row r="72" spans="1:6" x14ac:dyDescent="0.3">
      <c r="A72" s="2">
        <v>45449</v>
      </c>
      <c r="B72" s="54">
        <v>0.3649074074074074</v>
      </c>
      <c r="C72" s="11">
        <v>23.82</v>
      </c>
      <c r="D72" s="11">
        <v>51.02</v>
      </c>
      <c r="E72" s="11">
        <v>6.63</v>
      </c>
      <c r="F72" s="11">
        <v>0.06</v>
      </c>
    </row>
    <row r="73" spans="1:6" x14ac:dyDescent="0.3">
      <c r="A73" s="2">
        <v>45449</v>
      </c>
      <c r="B73" s="54">
        <v>0.36560185185185184</v>
      </c>
      <c r="C73" s="11">
        <v>23.83</v>
      </c>
      <c r="D73" s="11">
        <v>51.03</v>
      </c>
      <c r="E73" s="11">
        <v>6.63</v>
      </c>
      <c r="F73" s="11">
        <v>0.06</v>
      </c>
    </row>
    <row r="74" spans="1:6" x14ac:dyDescent="0.3">
      <c r="A74" s="2">
        <v>45449</v>
      </c>
      <c r="B74" s="54">
        <v>0.36629629629629629</v>
      </c>
      <c r="C74" s="11">
        <v>23.82</v>
      </c>
      <c r="D74" s="11">
        <v>51.04</v>
      </c>
      <c r="E74" s="11">
        <v>6.63</v>
      </c>
      <c r="F74" s="11">
        <v>0.05</v>
      </c>
    </row>
    <row r="75" spans="1:6" x14ac:dyDescent="0.3">
      <c r="A75" s="2">
        <v>45449</v>
      </c>
      <c r="B75" s="54">
        <v>0.36699074074074073</v>
      </c>
      <c r="C75" s="11">
        <v>23.82</v>
      </c>
      <c r="D75" s="11">
        <v>51.04</v>
      </c>
      <c r="E75" s="11">
        <v>6.63</v>
      </c>
      <c r="F75" s="11">
        <v>0.08</v>
      </c>
    </row>
    <row r="76" spans="1:6" x14ac:dyDescent="0.3">
      <c r="A76" s="2">
        <v>45449</v>
      </c>
      <c r="B76" s="54">
        <v>0.36768518518518517</v>
      </c>
      <c r="C76" s="11">
        <v>23.86</v>
      </c>
      <c r="D76" s="11">
        <v>51.04</v>
      </c>
      <c r="E76" s="11">
        <v>6.63</v>
      </c>
      <c r="F76" s="11">
        <v>0.1</v>
      </c>
    </row>
    <row r="77" spans="1:6" x14ac:dyDescent="0.3">
      <c r="A77" s="2">
        <v>45449</v>
      </c>
      <c r="B77" s="54">
        <v>0.36837962962962961</v>
      </c>
      <c r="C77" s="11">
        <v>23.89</v>
      </c>
      <c r="D77" s="11">
        <v>51.04</v>
      </c>
      <c r="E77" s="11">
        <v>6.63</v>
      </c>
      <c r="F77" s="11">
        <v>0.04</v>
      </c>
    </row>
    <row r="78" spans="1:6" x14ac:dyDescent="0.3">
      <c r="A78" s="2">
        <v>45449</v>
      </c>
      <c r="B78" s="54">
        <v>0.36907407407407411</v>
      </c>
      <c r="C78" s="11">
        <v>23.91</v>
      </c>
      <c r="D78" s="11">
        <v>51.04</v>
      </c>
      <c r="E78" s="11">
        <v>6.63</v>
      </c>
      <c r="F78" s="11">
        <v>0.11</v>
      </c>
    </row>
    <row r="79" spans="1:6" x14ac:dyDescent="0.3">
      <c r="A79" s="2">
        <v>45449</v>
      </c>
      <c r="B79" s="54">
        <v>0.3697685185185185</v>
      </c>
      <c r="C79" s="11">
        <v>23.94</v>
      </c>
      <c r="D79" s="11">
        <v>51.05</v>
      </c>
      <c r="E79" s="11">
        <v>6.63</v>
      </c>
      <c r="F79" s="11">
        <v>0.14000000000000001</v>
      </c>
    </row>
    <row r="80" spans="1:6" x14ac:dyDescent="0.3">
      <c r="A80" s="2">
        <v>45449</v>
      </c>
      <c r="B80" s="54">
        <v>0.37046296296296299</v>
      </c>
      <c r="C80" s="11">
        <v>23.94</v>
      </c>
      <c r="D80" s="11">
        <v>51.05</v>
      </c>
      <c r="E80" s="11">
        <v>6.63</v>
      </c>
      <c r="F80" s="11">
        <v>0.04</v>
      </c>
    </row>
    <row r="81" spans="1:6" x14ac:dyDescent="0.3">
      <c r="A81" s="2">
        <v>45449</v>
      </c>
      <c r="B81" s="54">
        <v>0.37115740740740738</v>
      </c>
      <c r="C81" s="11">
        <v>23.94</v>
      </c>
      <c r="D81" s="11">
        <v>51.05</v>
      </c>
      <c r="E81" s="11">
        <v>6.63</v>
      </c>
      <c r="F81" s="11">
        <v>0.06</v>
      </c>
    </row>
    <row r="82" spans="1:6" x14ac:dyDescent="0.3">
      <c r="A82" s="2">
        <v>45449</v>
      </c>
      <c r="B82" s="54">
        <v>0.37185185185185188</v>
      </c>
      <c r="C82" s="11">
        <v>23.95</v>
      </c>
      <c r="D82" s="11">
        <v>51.05</v>
      </c>
      <c r="E82" s="11">
        <v>6.63</v>
      </c>
      <c r="F82" s="11">
        <v>0.08</v>
      </c>
    </row>
    <row r="83" spans="1:6" x14ac:dyDescent="0.3">
      <c r="A83" s="2">
        <v>45449</v>
      </c>
      <c r="B83" s="54">
        <v>0.37254629629629626</v>
      </c>
      <c r="C83" s="11">
        <v>23.95</v>
      </c>
      <c r="D83" s="11">
        <v>51.05</v>
      </c>
      <c r="E83" s="11">
        <v>6.63</v>
      </c>
      <c r="F83" s="11">
        <v>0.08</v>
      </c>
    </row>
    <row r="84" spans="1:6" x14ac:dyDescent="0.3">
      <c r="A84" s="2">
        <v>45449</v>
      </c>
      <c r="B84" s="54">
        <v>0.37324074074074076</v>
      </c>
      <c r="C84" s="11">
        <v>23.95</v>
      </c>
      <c r="D84" s="11">
        <v>51.05</v>
      </c>
      <c r="E84" s="11">
        <v>6.63</v>
      </c>
      <c r="F84" s="11">
        <v>0.06</v>
      </c>
    </row>
    <row r="85" spans="1:6" x14ac:dyDescent="0.3">
      <c r="A85" s="2">
        <v>45449</v>
      </c>
      <c r="B85" s="54">
        <v>0.37393518518518515</v>
      </c>
      <c r="C85" s="11">
        <v>23.95</v>
      </c>
      <c r="D85" s="11">
        <v>51.05</v>
      </c>
      <c r="E85" s="11">
        <v>6.63</v>
      </c>
      <c r="F85" s="11">
        <v>0.04</v>
      </c>
    </row>
    <row r="86" spans="1:6" x14ac:dyDescent="0.3">
      <c r="A86" s="2">
        <v>45449</v>
      </c>
      <c r="B86" s="54">
        <v>0.37462962962962965</v>
      </c>
      <c r="C86" s="11">
        <v>23.95</v>
      </c>
      <c r="D86" s="11">
        <v>51.05</v>
      </c>
      <c r="E86" s="11">
        <v>6.63</v>
      </c>
      <c r="F86" s="11">
        <v>0.06</v>
      </c>
    </row>
    <row r="87" spans="1:6" x14ac:dyDescent="0.3">
      <c r="A87" s="2">
        <v>45449</v>
      </c>
      <c r="B87" s="54">
        <v>0.37532407407407403</v>
      </c>
      <c r="C87" s="11">
        <v>23.95</v>
      </c>
      <c r="D87" s="11">
        <v>51.05</v>
      </c>
      <c r="E87" s="11">
        <v>6.63</v>
      </c>
      <c r="F87" s="11">
        <v>7.0000000000000007E-2</v>
      </c>
    </row>
    <row r="88" spans="1:6" x14ac:dyDescent="0.3">
      <c r="A88" s="2">
        <v>45449</v>
      </c>
      <c r="B88" s="54">
        <v>0.37601851851851853</v>
      </c>
      <c r="C88" s="11">
        <v>23.95</v>
      </c>
      <c r="D88" s="11">
        <v>51.05</v>
      </c>
      <c r="E88" s="11">
        <v>6.63</v>
      </c>
      <c r="F88" s="11">
        <v>0.09</v>
      </c>
    </row>
    <row r="89" spans="1:6" x14ac:dyDescent="0.3">
      <c r="A89" s="2">
        <v>45449</v>
      </c>
      <c r="B89" s="54">
        <v>0.37671296296296292</v>
      </c>
      <c r="C89" s="11">
        <v>23.95</v>
      </c>
      <c r="D89" s="11">
        <v>51.05</v>
      </c>
      <c r="E89" s="11">
        <v>6.63</v>
      </c>
      <c r="F89" s="11">
        <v>0.06</v>
      </c>
    </row>
    <row r="90" spans="1:6" x14ac:dyDescent="0.3">
      <c r="A90" s="2">
        <v>45449</v>
      </c>
      <c r="B90" s="54">
        <v>0.37740740740740741</v>
      </c>
      <c r="C90" s="11">
        <v>23.95</v>
      </c>
      <c r="D90" s="11">
        <v>51.05</v>
      </c>
      <c r="E90" s="11">
        <v>6.63</v>
      </c>
      <c r="F90" s="11">
        <v>0.04</v>
      </c>
    </row>
    <row r="91" spans="1:6" x14ac:dyDescent="0.3">
      <c r="A91" s="2">
        <v>45449</v>
      </c>
      <c r="B91" s="54">
        <v>0.3781018518518518</v>
      </c>
      <c r="C91" s="11">
        <v>23.95</v>
      </c>
      <c r="D91" s="11">
        <v>51.05</v>
      </c>
      <c r="E91" s="11">
        <v>6.63</v>
      </c>
      <c r="F91" s="11">
        <v>0.04</v>
      </c>
    </row>
    <row r="92" spans="1:6" x14ac:dyDescent="0.3">
      <c r="A92" s="2">
        <v>45449</v>
      </c>
      <c r="B92" s="54">
        <v>0.3787962962962963</v>
      </c>
      <c r="C92" s="11">
        <v>23.95</v>
      </c>
      <c r="D92" s="11">
        <v>51.05</v>
      </c>
      <c r="E92" s="11">
        <v>6.63</v>
      </c>
      <c r="F92" s="11">
        <v>0.08</v>
      </c>
    </row>
    <row r="93" spans="1:6" x14ac:dyDescent="0.3">
      <c r="A93" s="2">
        <v>45449</v>
      </c>
      <c r="B93" s="54">
        <v>0.3794907407407408</v>
      </c>
      <c r="C93" s="11">
        <v>23.95</v>
      </c>
      <c r="D93" s="11">
        <v>51.05</v>
      </c>
      <c r="E93" s="11">
        <v>6.63</v>
      </c>
      <c r="F93" s="11">
        <v>0.08</v>
      </c>
    </row>
    <row r="94" spans="1:6" x14ac:dyDescent="0.3">
      <c r="A94" s="2">
        <v>45449</v>
      </c>
      <c r="B94" s="54">
        <v>0.38018518518518518</v>
      </c>
      <c r="C94" s="11">
        <v>23.95</v>
      </c>
      <c r="D94" s="11">
        <v>51.05</v>
      </c>
      <c r="E94" s="11">
        <v>6.63</v>
      </c>
      <c r="F94" s="11">
        <v>0.13</v>
      </c>
    </row>
    <row r="95" spans="1:6" x14ac:dyDescent="0.3">
      <c r="A95" s="2">
        <v>45449</v>
      </c>
      <c r="B95" s="54">
        <v>0.38087962962962968</v>
      </c>
      <c r="C95" s="11">
        <v>23.95</v>
      </c>
      <c r="D95" s="11">
        <v>51.05</v>
      </c>
      <c r="E95" s="11">
        <v>6.63</v>
      </c>
      <c r="F95" s="11">
        <v>0.06</v>
      </c>
    </row>
    <row r="96" spans="1:6" x14ac:dyDescent="0.3">
      <c r="A96" s="2">
        <v>45449</v>
      </c>
      <c r="B96" s="54">
        <v>0.38157407407407407</v>
      </c>
      <c r="C96" s="11">
        <v>23.95</v>
      </c>
      <c r="D96" s="11">
        <v>51.05</v>
      </c>
      <c r="E96" s="11">
        <v>6.63</v>
      </c>
      <c r="F96" s="11">
        <v>0.05</v>
      </c>
    </row>
    <row r="97" spans="1:6" x14ac:dyDescent="0.3">
      <c r="A97" s="2">
        <v>45449</v>
      </c>
      <c r="B97" s="54">
        <v>0.38226851851851856</v>
      </c>
      <c r="C97" s="11">
        <v>23.95</v>
      </c>
      <c r="D97" s="11">
        <v>51.05</v>
      </c>
      <c r="E97" s="11">
        <v>6.63</v>
      </c>
      <c r="F97" s="11">
        <v>0.08</v>
      </c>
    </row>
    <row r="98" spans="1:6" x14ac:dyDescent="0.3">
      <c r="A98" s="2">
        <v>45449</v>
      </c>
      <c r="B98" s="54">
        <v>0.38296296296296295</v>
      </c>
      <c r="C98" s="11">
        <v>23.95</v>
      </c>
      <c r="D98" s="11">
        <v>51.05</v>
      </c>
      <c r="E98" s="11">
        <v>6.63</v>
      </c>
      <c r="F98" s="11">
        <v>0.04</v>
      </c>
    </row>
    <row r="99" spans="1:6" x14ac:dyDescent="0.3">
      <c r="A99" s="2">
        <v>45449</v>
      </c>
      <c r="B99" s="54">
        <v>0.38365740740740745</v>
      </c>
      <c r="C99" s="11">
        <v>23.95</v>
      </c>
      <c r="D99" s="11">
        <v>51.05</v>
      </c>
      <c r="E99" s="11">
        <v>6.63</v>
      </c>
      <c r="F99" s="11">
        <v>0.06</v>
      </c>
    </row>
    <row r="100" spans="1:6" x14ac:dyDescent="0.3">
      <c r="A100" s="2">
        <v>45449</v>
      </c>
      <c r="B100" s="54">
        <v>0.38435185185185183</v>
      </c>
      <c r="C100" s="11">
        <v>23.95</v>
      </c>
      <c r="D100" s="11">
        <v>51.05</v>
      </c>
      <c r="E100" s="11">
        <v>6.63</v>
      </c>
      <c r="F100" s="11">
        <v>0.04</v>
      </c>
    </row>
    <row r="101" spans="1:6" x14ac:dyDescent="0.3">
      <c r="A101" s="2">
        <v>45449</v>
      </c>
      <c r="B101" s="54">
        <v>0.38504629629629633</v>
      </c>
      <c r="C101" s="11">
        <v>23.95</v>
      </c>
      <c r="D101" s="11">
        <v>51.05</v>
      </c>
      <c r="E101" s="11">
        <v>6.63</v>
      </c>
      <c r="F101" s="11">
        <v>0.05</v>
      </c>
    </row>
    <row r="102" spans="1:6" x14ac:dyDescent="0.3">
      <c r="A102" s="2">
        <v>45449</v>
      </c>
      <c r="B102" s="54">
        <v>0.38574074074074072</v>
      </c>
      <c r="C102" s="11">
        <v>23.95</v>
      </c>
      <c r="D102" s="11">
        <v>51.05</v>
      </c>
      <c r="E102" s="11">
        <v>6.63</v>
      </c>
      <c r="F102" s="11">
        <v>0.09</v>
      </c>
    </row>
    <row r="103" spans="1:6" x14ac:dyDescent="0.3">
      <c r="A103" s="2">
        <v>45449</v>
      </c>
      <c r="B103" s="54">
        <v>0.38643518518518521</v>
      </c>
      <c r="C103" s="11">
        <v>23.96</v>
      </c>
      <c r="D103" s="11">
        <v>51.05</v>
      </c>
      <c r="E103" s="11">
        <v>6.63</v>
      </c>
      <c r="F103" s="11">
        <v>0.1</v>
      </c>
    </row>
    <row r="104" spans="1:6" x14ac:dyDescent="0.3">
      <c r="A104" s="2">
        <v>45449</v>
      </c>
      <c r="B104" s="54">
        <v>0.3871296296296296</v>
      </c>
      <c r="C104" s="11">
        <v>24.06</v>
      </c>
      <c r="D104" s="11">
        <v>51.06</v>
      </c>
      <c r="E104" s="11">
        <v>6.63</v>
      </c>
      <c r="F104" s="11">
        <v>0.22</v>
      </c>
    </row>
    <row r="105" spans="1:6" x14ac:dyDescent="0.3">
      <c r="A105" s="2">
        <v>45449</v>
      </c>
      <c r="B105" s="54">
        <v>0.3878240740740741</v>
      </c>
      <c r="C105" s="11">
        <v>24.11</v>
      </c>
      <c r="D105" s="11">
        <v>51.05</v>
      </c>
      <c r="E105" s="11">
        <v>6.63</v>
      </c>
      <c r="F105" s="11">
        <v>0.13</v>
      </c>
    </row>
    <row r="106" spans="1:6" x14ac:dyDescent="0.3">
      <c r="A106" s="2">
        <v>45449</v>
      </c>
      <c r="B106" s="54">
        <v>0.38851851851851849</v>
      </c>
      <c r="C106" s="11">
        <v>24.12</v>
      </c>
      <c r="D106" s="11">
        <v>51.05</v>
      </c>
      <c r="E106" s="11">
        <v>6.63</v>
      </c>
      <c r="F106" s="11">
        <v>0.09</v>
      </c>
    </row>
    <row r="107" spans="1:6" x14ac:dyDescent="0.3">
      <c r="A107" s="2">
        <v>45449</v>
      </c>
      <c r="B107" s="54">
        <v>0.38921296296296298</v>
      </c>
      <c r="C107" s="11">
        <v>24.12</v>
      </c>
      <c r="D107" s="11">
        <v>51.05</v>
      </c>
      <c r="E107" s="11">
        <v>6.63</v>
      </c>
      <c r="F107" s="11">
        <v>7.0000000000000007E-2</v>
      </c>
    </row>
    <row r="108" spans="1:6" x14ac:dyDescent="0.3">
      <c r="A108" s="2">
        <v>45449</v>
      </c>
      <c r="B108" s="54">
        <v>0.38990740740740737</v>
      </c>
      <c r="C108" s="11">
        <v>24.12</v>
      </c>
      <c r="D108" s="11">
        <v>51.05</v>
      </c>
      <c r="E108" s="11">
        <v>6.63</v>
      </c>
      <c r="F108" s="11">
        <v>0.05</v>
      </c>
    </row>
    <row r="109" spans="1:6" x14ac:dyDescent="0.3">
      <c r="A109" s="2">
        <v>45449</v>
      </c>
      <c r="B109" s="54">
        <v>0.39060185185185187</v>
      </c>
      <c r="C109" s="11">
        <v>24.12</v>
      </c>
      <c r="D109" s="11">
        <v>51.05</v>
      </c>
      <c r="E109" s="11">
        <v>6.63</v>
      </c>
      <c r="F109" s="11">
        <v>0.09</v>
      </c>
    </row>
    <row r="110" spans="1:6" x14ac:dyDescent="0.3">
      <c r="A110" s="2">
        <v>45449</v>
      </c>
      <c r="B110" s="54">
        <v>0.39129629629629631</v>
      </c>
      <c r="C110" s="11">
        <v>24.13</v>
      </c>
      <c r="D110" s="11">
        <v>51.05</v>
      </c>
      <c r="E110" s="11">
        <v>6.63</v>
      </c>
      <c r="F110" s="11">
        <v>0.1</v>
      </c>
    </row>
    <row r="111" spans="1:6" x14ac:dyDescent="0.3">
      <c r="A111" s="2">
        <v>45449</v>
      </c>
      <c r="B111" s="54">
        <v>0.39199074074074075</v>
      </c>
      <c r="C111" s="11">
        <v>24.13</v>
      </c>
      <c r="D111" s="11">
        <v>51.05</v>
      </c>
      <c r="E111" s="11">
        <v>6.63</v>
      </c>
      <c r="F111" s="11">
        <v>0.17</v>
      </c>
    </row>
    <row r="112" spans="1:6" x14ac:dyDescent="0.3">
      <c r="A112" s="2">
        <v>45449</v>
      </c>
      <c r="B112" s="54">
        <v>0.39268518518518519</v>
      </c>
      <c r="C112" s="11">
        <v>24.13</v>
      </c>
      <c r="D112" s="11">
        <v>51.05</v>
      </c>
      <c r="E112" s="11">
        <v>6.63</v>
      </c>
      <c r="F112" s="11">
        <v>0.08</v>
      </c>
    </row>
    <row r="113" spans="1:6" x14ac:dyDescent="0.3">
      <c r="A113" s="2">
        <v>45449</v>
      </c>
      <c r="B113" s="54">
        <v>0.39337962962962963</v>
      </c>
      <c r="C113" s="11">
        <v>24.12</v>
      </c>
      <c r="D113" s="11">
        <v>51.05</v>
      </c>
      <c r="E113" s="11">
        <v>6.63</v>
      </c>
      <c r="F113" s="11">
        <v>7.0000000000000007E-2</v>
      </c>
    </row>
    <row r="114" spans="1:6" x14ac:dyDescent="0.3">
      <c r="A114" s="2">
        <v>45449</v>
      </c>
      <c r="B114" s="54">
        <v>0.39407407407407408</v>
      </c>
      <c r="C114" s="11">
        <v>24.12</v>
      </c>
      <c r="D114" s="11">
        <v>51.04</v>
      </c>
      <c r="E114" s="11">
        <v>6.63</v>
      </c>
      <c r="F114" s="11">
        <v>0.06</v>
      </c>
    </row>
    <row r="115" spans="1:6" x14ac:dyDescent="0.3">
      <c r="A115" s="2">
        <v>45449</v>
      </c>
      <c r="B115" s="54">
        <v>0.39476851851851852</v>
      </c>
      <c r="C115" s="11">
        <v>24.13</v>
      </c>
      <c r="D115" s="11">
        <v>51.03</v>
      </c>
      <c r="E115" s="11">
        <v>6.63</v>
      </c>
      <c r="F115" s="11">
        <v>0.09</v>
      </c>
    </row>
    <row r="116" spans="1:6" x14ac:dyDescent="0.3">
      <c r="A116" s="2">
        <v>45449</v>
      </c>
      <c r="B116" s="54">
        <v>0.39546296296296296</v>
      </c>
      <c r="C116" s="11">
        <v>24.12</v>
      </c>
      <c r="D116" s="11">
        <v>51.04</v>
      </c>
      <c r="E116" s="11">
        <v>6.63</v>
      </c>
      <c r="F116" s="11">
        <v>0.08</v>
      </c>
    </row>
    <row r="117" spans="1:6" x14ac:dyDescent="0.3">
      <c r="A117" s="2">
        <v>45449</v>
      </c>
      <c r="B117" s="54">
        <v>0.3961574074074074</v>
      </c>
      <c r="C117" s="11">
        <v>24.12</v>
      </c>
      <c r="D117" s="11">
        <v>51.05</v>
      </c>
      <c r="E117" s="11">
        <v>6.63</v>
      </c>
      <c r="F117" s="11">
        <v>7.0000000000000007E-2</v>
      </c>
    </row>
    <row r="118" spans="1:6" x14ac:dyDescent="0.3">
      <c r="A118" s="2">
        <v>45449</v>
      </c>
      <c r="B118" s="54">
        <v>0.39685185185185184</v>
      </c>
      <c r="C118" s="11">
        <v>24.12</v>
      </c>
      <c r="D118" s="11">
        <v>51.05</v>
      </c>
      <c r="E118" s="11">
        <v>6.63</v>
      </c>
      <c r="F118" s="11">
        <v>0.06</v>
      </c>
    </row>
    <row r="119" spans="1:6" x14ac:dyDescent="0.3">
      <c r="A119" s="2">
        <v>45449</v>
      </c>
      <c r="B119" s="54">
        <v>0.39754629629629629</v>
      </c>
      <c r="C119" s="11">
        <v>24.12</v>
      </c>
      <c r="D119" s="11">
        <v>51.05</v>
      </c>
      <c r="E119" s="11">
        <v>6.63</v>
      </c>
      <c r="F119" s="11">
        <v>0.12</v>
      </c>
    </row>
    <row r="120" spans="1:6" x14ac:dyDescent="0.3">
      <c r="A120" s="2">
        <v>45449</v>
      </c>
      <c r="B120" s="54">
        <v>0.39824074074074073</v>
      </c>
      <c r="C120" s="11">
        <v>24.12</v>
      </c>
      <c r="D120" s="11">
        <v>51.05</v>
      </c>
      <c r="E120" s="11">
        <v>6.63</v>
      </c>
      <c r="F120" s="11">
        <v>0.12</v>
      </c>
    </row>
    <row r="121" spans="1:6" x14ac:dyDescent="0.3">
      <c r="A121" s="2">
        <v>45449</v>
      </c>
      <c r="B121" s="54">
        <v>0.39893518518518517</v>
      </c>
      <c r="C121" s="11">
        <v>24.13</v>
      </c>
      <c r="D121" s="11">
        <v>51.05</v>
      </c>
      <c r="E121" s="11">
        <v>6.63</v>
      </c>
      <c r="F121" s="11">
        <v>0.1</v>
      </c>
    </row>
    <row r="122" spans="1:6" x14ac:dyDescent="0.3">
      <c r="A122" s="2">
        <v>45449</v>
      </c>
      <c r="B122" s="54">
        <v>0.39962962962962961</v>
      </c>
      <c r="C122" s="11">
        <v>24.12</v>
      </c>
      <c r="D122" s="11">
        <v>51.05</v>
      </c>
      <c r="E122" s="11">
        <v>6.63</v>
      </c>
      <c r="F122" s="11">
        <v>0.09</v>
      </c>
    </row>
    <row r="123" spans="1:6" x14ac:dyDescent="0.3">
      <c r="A123" s="2">
        <v>45449</v>
      </c>
      <c r="B123" s="54">
        <v>0.40032407407407411</v>
      </c>
      <c r="C123" s="11">
        <v>24.13</v>
      </c>
      <c r="D123" s="11">
        <v>51.05</v>
      </c>
      <c r="E123" s="11">
        <v>6.63</v>
      </c>
      <c r="F123" s="11">
        <v>0.11</v>
      </c>
    </row>
    <row r="124" spans="1:6" x14ac:dyDescent="0.3">
      <c r="A124" s="2">
        <v>45449</v>
      </c>
      <c r="B124" s="54">
        <v>0.4010185185185185</v>
      </c>
      <c r="C124" s="11">
        <v>24.13</v>
      </c>
      <c r="D124" s="11">
        <v>51.05</v>
      </c>
      <c r="E124" s="11">
        <v>6.63</v>
      </c>
      <c r="F124" s="11">
        <v>0.13</v>
      </c>
    </row>
    <row r="125" spans="1:6" x14ac:dyDescent="0.3">
      <c r="A125" s="2">
        <v>45449</v>
      </c>
      <c r="B125" s="54">
        <v>0.40171296296296299</v>
      </c>
      <c r="C125" s="11">
        <v>24.15</v>
      </c>
      <c r="D125" s="11">
        <v>51.05</v>
      </c>
      <c r="E125" s="11">
        <v>6.63</v>
      </c>
      <c r="F125" s="11">
        <v>0.13</v>
      </c>
    </row>
    <row r="126" spans="1:6" x14ac:dyDescent="0.3">
      <c r="A126" s="2">
        <v>45449</v>
      </c>
      <c r="B126" s="54">
        <v>0.40240740740740738</v>
      </c>
      <c r="C126" s="11">
        <v>24.21</v>
      </c>
      <c r="D126" s="11">
        <v>51.05</v>
      </c>
      <c r="E126" s="11">
        <v>6.63</v>
      </c>
      <c r="F126" s="11">
        <v>0.05</v>
      </c>
    </row>
    <row r="127" spans="1:6" x14ac:dyDescent="0.3">
      <c r="A127" s="2">
        <v>45449</v>
      </c>
      <c r="B127" s="54">
        <v>0.40310185185185188</v>
      </c>
      <c r="C127" s="11">
        <v>24.24</v>
      </c>
      <c r="D127" s="11">
        <v>51.05</v>
      </c>
      <c r="E127" s="11">
        <v>6.63</v>
      </c>
      <c r="F127" s="11">
        <v>0.06</v>
      </c>
    </row>
    <row r="128" spans="1:6" x14ac:dyDescent="0.3">
      <c r="A128" s="2">
        <v>45449</v>
      </c>
      <c r="B128" s="54">
        <v>0.40379629629629626</v>
      </c>
      <c r="C128" s="11">
        <v>24.24</v>
      </c>
      <c r="D128" s="11">
        <v>51.04</v>
      </c>
      <c r="E128" s="11">
        <v>6.63</v>
      </c>
      <c r="F128" s="11">
        <v>0.11</v>
      </c>
    </row>
    <row r="129" spans="1:6" x14ac:dyDescent="0.3">
      <c r="A129" s="2">
        <v>45449</v>
      </c>
      <c r="B129" s="54">
        <v>0.40449074074074076</v>
      </c>
      <c r="C129" s="11">
        <v>24.24</v>
      </c>
      <c r="D129" s="11">
        <v>51.04</v>
      </c>
      <c r="E129" s="11">
        <v>6.63</v>
      </c>
      <c r="F129" s="11">
        <v>0.13</v>
      </c>
    </row>
    <row r="130" spans="1:6" x14ac:dyDescent="0.3">
      <c r="A130" s="2">
        <v>45449</v>
      </c>
      <c r="B130" s="54">
        <v>0.40518518518518515</v>
      </c>
      <c r="C130" s="11">
        <v>24.24</v>
      </c>
      <c r="D130" s="11">
        <v>51.05</v>
      </c>
      <c r="E130" s="11">
        <v>6.63</v>
      </c>
      <c r="F130" s="11">
        <v>0.05</v>
      </c>
    </row>
    <row r="131" spans="1:6" x14ac:dyDescent="0.3">
      <c r="A131" s="2">
        <v>45449</v>
      </c>
      <c r="B131" s="54">
        <v>0.40587962962962965</v>
      </c>
      <c r="C131" s="11">
        <v>24.25</v>
      </c>
      <c r="D131" s="11">
        <v>51.04</v>
      </c>
      <c r="E131" s="11">
        <v>6.63</v>
      </c>
      <c r="F131" s="11">
        <v>7.0000000000000007E-2</v>
      </c>
    </row>
    <row r="132" spans="1:6" x14ac:dyDescent="0.3">
      <c r="A132" s="2">
        <v>45449</v>
      </c>
      <c r="B132" s="54">
        <v>0.40657407407407403</v>
      </c>
      <c r="C132" s="11">
        <v>24.25</v>
      </c>
      <c r="D132" s="11">
        <v>51.05</v>
      </c>
      <c r="E132" s="11">
        <v>6.63</v>
      </c>
      <c r="F132" s="11">
        <v>0.04</v>
      </c>
    </row>
    <row r="133" spans="1:6" x14ac:dyDescent="0.3">
      <c r="A133" s="2">
        <v>45449</v>
      </c>
      <c r="B133" s="54">
        <v>0.40726851851851853</v>
      </c>
      <c r="C133" s="11">
        <v>24.25</v>
      </c>
      <c r="D133" s="11">
        <v>51.05</v>
      </c>
      <c r="E133" s="11">
        <v>6.63</v>
      </c>
      <c r="F133" s="11">
        <v>0.08</v>
      </c>
    </row>
    <row r="134" spans="1:6" x14ac:dyDescent="0.3">
      <c r="A134" s="2">
        <v>45449</v>
      </c>
      <c r="B134" s="54">
        <v>0.40796296296296292</v>
      </c>
      <c r="C134" s="11">
        <v>24.25</v>
      </c>
      <c r="D134" s="11">
        <v>51.05</v>
      </c>
      <c r="E134" s="11">
        <v>6.63</v>
      </c>
      <c r="F134" s="11">
        <v>0.09</v>
      </c>
    </row>
    <row r="135" spans="1:6" x14ac:dyDescent="0.3">
      <c r="A135" s="2">
        <v>45449</v>
      </c>
      <c r="B135" s="54">
        <v>0.40865740740740741</v>
      </c>
      <c r="C135" s="11">
        <v>24.25</v>
      </c>
      <c r="D135" s="11">
        <v>51.05</v>
      </c>
      <c r="E135" s="11">
        <v>6.63</v>
      </c>
      <c r="F135" s="11">
        <v>0.12</v>
      </c>
    </row>
    <row r="136" spans="1:6" x14ac:dyDescent="0.3">
      <c r="A136" s="2">
        <v>45449</v>
      </c>
      <c r="B136" s="54">
        <v>0.4093518518518518</v>
      </c>
      <c r="C136" s="11">
        <v>24.24</v>
      </c>
      <c r="D136" s="11">
        <v>51.04</v>
      </c>
      <c r="E136" s="11">
        <v>6.63</v>
      </c>
      <c r="F136" s="11">
        <v>0.09</v>
      </c>
    </row>
    <row r="137" spans="1:6" x14ac:dyDescent="0.3">
      <c r="A137" s="2">
        <v>45449</v>
      </c>
      <c r="B137" s="54">
        <v>0.4100462962962963</v>
      </c>
      <c r="C137" s="11">
        <v>24.24</v>
      </c>
      <c r="D137" s="11">
        <v>51.02</v>
      </c>
      <c r="E137" s="11">
        <v>6.63</v>
      </c>
      <c r="F137" s="11">
        <v>0.04</v>
      </c>
    </row>
    <row r="138" spans="1:6" x14ac:dyDescent="0.3">
      <c r="A138" s="2">
        <v>45449</v>
      </c>
      <c r="B138" s="54">
        <v>0.4107407407407408</v>
      </c>
      <c r="C138" s="11">
        <v>24.24</v>
      </c>
      <c r="D138" s="11">
        <v>51.03</v>
      </c>
      <c r="E138" s="11">
        <v>6.63</v>
      </c>
      <c r="F138" s="11">
        <v>0.05</v>
      </c>
    </row>
    <row r="139" spans="1:6" x14ac:dyDescent="0.3">
      <c r="A139" s="2">
        <v>45449</v>
      </c>
      <c r="B139" s="54">
        <v>0.41143518518518518</v>
      </c>
      <c r="C139" s="11">
        <v>24.25</v>
      </c>
      <c r="D139" s="11">
        <v>51.04</v>
      </c>
      <c r="E139" s="11">
        <v>6.63</v>
      </c>
      <c r="F139" s="11">
        <v>0.1</v>
      </c>
    </row>
    <row r="140" spans="1:6" x14ac:dyDescent="0.3">
      <c r="A140" s="2">
        <v>45449</v>
      </c>
      <c r="B140" s="54">
        <v>0.41212962962962968</v>
      </c>
      <c r="C140" s="11">
        <v>24.25</v>
      </c>
      <c r="D140" s="11">
        <v>51.05</v>
      </c>
      <c r="E140" s="11">
        <v>6.63</v>
      </c>
      <c r="F140" s="11">
        <v>0.04</v>
      </c>
    </row>
    <row r="141" spans="1:6" x14ac:dyDescent="0.3">
      <c r="A141" s="2">
        <v>45449</v>
      </c>
      <c r="B141" s="54">
        <v>0.41282407407407407</v>
      </c>
      <c r="C141" s="11">
        <v>24.25</v>
      </c>
      <c r="D141" s="11">
        <v>51.04</v>
      </c>
      <c r="E141" s="11">
        <v>6.63</v>
      </c>
      <c r="F141" s="11">
        <v>0.1</v>
      </c>
    </row>
    <row r="142" spans="1:6" x14ac:dyDescent="0.3">
      <c r="A142" s="2">
        <v>45449</v>
      </c>
      <c r="B142" s="54">
        <v>0.41351851851851856</v>
      </c>
      <c r="C142" s="11">
        <v>24.24</v>
      </c>
      <c r="D142" s="11">
        <v>51.02</v>
      </c>
      <c r="E142" s="11">
        <v>6.63</v>
      </c>
      <c r="F142" s="11">
        <v>0.13</v>
      </c>
    </row>
    <row r="143" spans="1:6" x14ac:dyDescent="0.3">
      <c r="A143" s="2">
        <v>45449</v>
      </c>
      <c r="B143" s="54">
        <v>0.41421296296296295</v>
      </c>
      <c r="C143" s="11">
        <v>24.24</v>
      </c>
      <c r="D143" s="11">
        <v>51.03</v>
      </c>
      <c r="E143" s="11">
        <v>6.63</v>
      </c>
      <c r="F143" s="11">
        <v>0.09</v>
      </c>
    </row>
    <row r="144" spans="1:6" x14ac:dyDescent="0.3">
      <c r="A144" s="2">
        <v>45449</v>
      </c>
      <c r="B144" s="54">
        <v>0.41490740740740745</v>
      </c>
      <c r="C144" s="11">
        <v>24.24</v>
      </c>
      <c r="D144" s="11">
        <v>51.04</v>
      </c>
      <c r="E144" s="11">
        <v>6.63</v>
      </c>
      <c r="F144" s="11">
        <v>0.08</v>
      </c>
    </row>
    <row r="145" spans="1:6" x14ac:dyDescent="0.3">
      <c r="A145" s="2">
        <v>45449</v>
      </c>
      <c r="B145" s="54">
        <v>0.41560185185185183</v>
      </c>
      <c r="C145" s="11">
        <v>24.24</v>
      </c>
      <c r="D145" s="11">
        <v>51.04</v>
      </c>
      <c r="E145" s="11">
        <v>6.63</v>
      </c>
      <c r="F145" s="11">
        <v>7.0000000000000007E-2</v>
      </c>
    </row>
    <row r="146" spans="1:6" x14ac:dyDescent="0.3">
      <c r="A146" s="2">
        <v>45449</v>
      </c>
      <c r="B146" s="54">
        <v>0.41629629629629633</v>
      </c>
      <c r="C146" s="11">
        <v>24.24</v>
      </c>
      <c r="D146" s="11">
        <v>51.04</v>
      </c>
      <c r="E146" s="11">
        <v>6.63</v>
      </c>
      <c r="F146" s="11">
        <v>0.15</v>
      </c>
    </row>
    <row r="147" spans="1:6" x14ac:dyDescent="0.3">
      <c r="A147" s="2">
        <v>45449</v>
      </c>
      <c r="B147" s="54">
        <v>0.41699074074074072</v>
      </c>
      <c r="C147" s="11">
        <v>24.24</v>
      </c>
      <c r="D147" s="11">
        <v>51.03</v>
      </c>
      <c r="E147" s="11">
        <v>6.63</v>
      </c>
      <c r="F147" s="11">
        <v>0.15</v>
      </c>
    </row>
    <row r="148" spans="1:6" x14ac:dyDescent="0.3">
      <c r="A148" s="2">
        <v>45449</v>
      </c>
      <c r="B148" s="54">
        <v>0.41768518518518521</v>
      </c>
      <c r="C148" s="11">
        <v>24.24</v>
      </c>
      <c r="D148" s="11">
        <v>50.99</v>
      </c>
      <c r="E148" s="11">
        <v>6.63</v>
      </c>
      <c r="F148" s="11">
        <v>0.09</v>
      </c>
    </row>
    <row r="149" spans="1:6" x14ac:dyDescent="0.3">
      <c r="A149" s="2">
        <v>45449</v>
      </c>
      <c r="B149" s="54">
        <v>0.4183796296296296</v>
      </c>
      <c r="C149" s="11">
        <v>24.24</v>
      </c>
      <c r="D149" s="11">
        <v>50.99</v>
      </c>
      <c r="E149" s="11">
        <v>6.63</v>
      </c>
      <c r="F149" s="11">
        <v>0.06</v>
      </c>
    </row>
    <row r="150" spans="1:6" x14ac:dyDescent="0.3">
      <c r="A150" s="2">
        <v>45449</v>
      </c>
      <c r="B150" s="54">
        <v>0.4190740740740741</v>
      </c>
      <c r="C150" s="11">
        <v>24.24</v>
      </c>
      <c r="D150" s="11">
        <v>50.96</v>
      </c>
      <c r="E150" s="11">
        <v>6.63</v>
      </c>
      <c r="F150" s="11">
        <v>7.0000000000000007E-2</v>
      </c>
    </row>
    <row r="151" spans="1:6" x14ac:dyDescent="0.3">
      <c r="A151" s="2">
        <v>45449</v>
      </c>
      <c r="B151" s="54">
        <v>0.41976851851851849</v>
      </c>
      <c r="C151" s="11">
        <v>24.24</v>
      </c>
      <c r="D151" s="11">
        <v>50.94</v>
      </c>
      <c r="E151" s="11">
        <v>6.63</v>
      </c>
      <c r="F151" s="11">
        <v>7.0000000000000007E-2</v>
      </c>
    </row>
    <row r="152" spans="1:6" x14ac:dyDescent="0.3">
      <c r="A152" s="2">
        <v>45449</v>
      </c>
      <c r="B152" s="54">
        <v>0.42046296296296298</v>
      </c>
      <c r="C152" s="11">
        <v>24.24</v>
      </c>
      <c r="D152" s="11">
        <v>50.87</v>
      </c>
      <c r="E152" s="11">
        <v>6.63</v>
      </c>
      <c r="F152" s="11">
        <v>0.13</v>
      </c>
    </row>
    <row r="153" spans="1:6" x14ac:dyDescent="0.3">
      <c r="A153" s="2">
        <v>45449</v>
      </c>
      <c r="B153" s="54">
        <v>0.42115740740740742</v>
      </c>
      <c r="C153" s="11">
        <v>24.2</v>
      </c>
      <c r="D153" s="11">
        <v>50.91</v>
      </c>
      <c r="E153" s="11">
        <v>6.63</v>
      </c>
      <c r="F153" s="11">
        <v>0.1</v>
      </c>
    </row>
    <row r="154" spans="1:6" x14ac:dyDescent="0.3">
      <c r="A154" s="2">
        <v>45449</v>
      </c>
      <c r="B154" s="54">
        <v>0.42185185185185187</v>
      </c>
      <c r="C154" s="11">
        <v>24.14</v>
      </c>
      <c r="D154" s="11">
        <v>50.9</v>
      </c>
      <c r="E154" s="11">
        <v>6.63</v>
      </c>
      <c r="F154" s="11">
        <v>0.06</v>
      </c>
    </row>
    <row r="155" spans="1:6" x14ac:dyDescent="0.3">
      <c r="A155" s="2">
        <v>45449</v>
      </c>
      <c r="B155" s="54">
        <v>0.42254629629629631</v>
      </c>
      <c r="C155" s="11">
        <v>24.12</v>
      </c>
      <c r="D155" s="11">
        <v>50.9</v>
      </c>
      <c r="E155" s="11">
        <v>6.63</v>
      </c>
      <c r="F155" s="11">
        <v>0.09</v>
      </c>
    </row>
    <row r="156" spans="1:6" x14ac:dyDescent="0.3">
      <c r="A156" s="2">
        <v>45449</v>
      </c>
      <c r="B156" s="54">
        <v>0.42324074074074075</v>
      </c>
      <c r="C156" s="11">
        <v>24.12</v>
      </c>
      <c r="D156" s="11">
        <v>50.87</v>
      </c>
      <c r="E156" s="11">
        <v>6.63</v>
      </c>
      <c r="F156" s="11">
        <v>0.14000000000000001</v>
      </c>
    </row>
    <row r="157" spans="1:6" x14ac:dyDescent="0.3">
      <c r="A157" s="2">
        <v>45449</v>
      </c>
      <c r="B157" s="54">
        <v>0.42393518518518519</v>
      </c>
      <c r="C157" s="11">
        <v>24.11</v>
      </c>
      <c r="D157" s="11">
        <v>50.86</v>
      </c>
      <c r="E157" s="11">
        <v>6.63</v>
      </c>
      <c r="F157" s="11">
        <v>0.08</v>
      </c>
    </row>
    <row r="158" spans="1:6" x14ac:dyDescent="0.3">
      <c r="A158" s="2">
        <v>45449</v>
      </c>
      <c r="B158" s="54">
        <v>0.42462962962962963</v>
      </c>
      <c r="C158" s="11">
        <v>24.11</v>
      </c>
      <c r="D158" s="11">
        <v>50.87</v>
      </c>
      <c r="E158" s="11">
        <v>6.63</v>
      </c>
      <c r="F158" s="11">
        <v>0.05</v>
      </c>
    </row>
    <row r="159" spans="1:6" x14ac:dyDescent="0.3">
      <c r="A159" s="2">
        <v>45449</v>
      </c>
      <c r="B159" s="54">
        <v>0.42532407407407408</v>
      </c>
      <c r="C159" s="11">
        <v>24.11</v>
      </c>
      <c r="D159" s="11">
        <v>50.88</v>
      </c>
      <c r="E159" s="11">
        <v>6.63</v>
      </c>
      <c r="F159" s="11">
        <v>0.06</v>
      </c>
    </row>
    <row r="160" spans="1:6" x14ac:dyDescent="0.3">
      <c r="A160" s="2">
        <v>45449</v>
      </c>
      <c r="B160" s="54">
        <v>0.42601851851851852</v>
      </c>
      <c r="C160" s="11">
        <v>24.11</v>
      </c>
      <c r="D160" s="11">
        <v>50.84</v>
      </c>
      <c r="E160" s="11">
        <v>6.63</v>
      </c>
      <c r="F160" s="11">
        <v>7.0000000000000007E-2</v>
      </c>
    </row>
    <row r="161" spans="1:6" x14ac:dyDescent="0.3">
      <c r="A161" s="2">
        <v>45449</v>
      </c>
      <c r="B161" s="54">
        <v>0.42671296296296296</v>
      </c>
      <c r="C161" s="11">
        <v>24.11</v>
      </c>
      <c r="D161" s="11">
        <v>50.83</v>
      </c>
      <c r="E161" s="11">
        <v>6.63</v>
      </c>
      <c r="F161" s="11">
        <v>0.13</v>
      </c>
    </row>
    <row r="162" spans="1:6" x14ac:dyDescent="0.3">
      <c r="A162" s="2">
        <v>45449</v>
      </c>
      <c r="B162" s="54">
        <v>0.4274074074074074</v>
      </c>
      <c r="C162" s="11">
        <v>24.11</v>
      </c>
      <c r="D162" s="11">
        <v>50.82</v>
      </c>
      <c r="E162" s="11">
        <v>6.63</v>
      </c>
      <c r="F162" s="11">
        <v>0.13</v>
      </c>
    </row>
    <row r="163" spans="1:6" x14ac:dyDescent="0.3">
      <c r="A163" s="2">
        <v>45449</v>
      </c>
      <c r="B163" s="54">
        <v>0.42810185185185184</v>
      </c>
      <c r="C163" s="11">
        <v>24.11</v>
      </c>
      <c r="D163" s="11">
        <v>50.82</v>
      </c>
      <c r="E163" s="11">
        <v>6.63</v>
      </c>
      <c r="F163" s="11">
        <v>0.1</v>
      </c>
    </row>
    <row r="164" spans="1:6" x14ac:dyDescent="0.3">
      <c r="A164" s="2">
        <v>45449</v>
      </c>
      <c r="B164" s="54">
        <v>0.42879629629629629</v>
      </c>
      <c r="C164" s="11">
        <v>24.11</v>
      </c>
      <c r="D164" s="11">
        <v>50.82</v>
      </c>
      <c r="E164" s="11">
        <v>6.63</v>
      </c>
      <c r="F164" s="11">
        <v>0.14000000000000001</v>
      </c>
    </row>
    <row r="165" spans="1:6" x14ac:dyDescent="0.3">
      <c r="A165" s="2">
        <v>45449</v>
      </c>
      <c r="B165" s="54">
        <v>0.42949074074074073</v>
      </c>
      <c r="C165" s="11">
        <v>24.11</v>
      </c>
      <c r="D165" s="11">
        <v>50.81</v>
      </c>
      <c r="E165" s="11">
        <v>6.63</v>
      </c>
      <c r="F165" s="11">
        <v>0.08</v>
      </c>
    </row>
    <row r="166" spans="1:6" x14ac:dyDescent="0.3">
      <c r="A166" s="2">
        <v>45449</v>
      </c>
      <c r="B166" s="54">
        <v>0.43018518518518517</v>
      </c>
      <c r="C166" s="11">
        <v>24.11</v>
      </c>
      <c r="D166" s="11">
        <v>50.81</v>
      </c>
      <c r="E166" s="11">
        <v>6.63</v>
      </c>
      <c r="F166" s="11">
        <v>0.05</v>
      </c>
    </row>
    <row r="167" spans="1:6" x14ac:dyDescent="0.3">
      <c r="A167" s="2">
        <v>45449</v>
      </c>
      <c r="B167" s="54">
        <v>0.43087962962962961</v>
      </c>
      <c r="C167" s="11">
        <v>24.11</v>
      </c>
      <c r="D167" s="11">
        <v>50.81</v>
      </c>
      <c r="E167" s="11">
        <v>6.63</v>
      </c>
      <c r="F167" s="11">
        <v>0.05</v>
      </c>
    </row>
    <row r="168" spans="1:6" x14ac:dyDescent="0.3">
      <c r="A168" s="2">
        <v>45449</v>
      </c>
      <c r="B168" s="54">
        <v>0.43157407407407405</v>
      </c>
      <c r="C168" s="11">
        <v>24.11</v>
      </c>
      <c r="D168" s="11">
        <v>50.81</v>
      </c>
      <c r="E168" s="11">
        <v>6.63</v>
      </c>
      <c r="F168" s="11">
        <v>0.04</v>
      </c>
    </row>
    <row r="169" spans="1:6" x14ac:dyDescent="0.3">
      <c r="A169" s="2">
        <v>45449</v>
      </c>
      <c r="B169" s="54">
        <v>0.4322685185185185</v>
      </c>
      <c r="C169" s="11">
        <v>24.11</v>
      </c>
      <c r="D169" s="11">
        <v>50.81</v>
      </c>
      <c r="E169" s="11">
        <v>6.63</v>
      </c>
      <c r="F169" s="11">
        <v>0.06</v>
      </c>
    </row>
    <row r="170" spans="1:6" x14ac:dyDescent="0.3">
      <c r="A170" s="2">
        <v>45449</v>
      </c>
      <c r="B170" s="54">
        <v>0.43296296296296299</v>
      </c>
      <c r="C170" s="11">
        <v>24.11</v>
      </c>
      <c r="D170" s="11">
        <v>50.81</v>
      </c>
      <c r="E170" s="11">
        <v>6.63</v>
      </c>
      <c r="F170" s="11">
        <v>0.11</v>
      </c>
    </row>
    <row r="171" spans="1:6" x14ac:dyDescent="0.3">
      <c r="A171" s="2">
        <v>45449</v>
      </c>
      <c r="B171" s="54">
        <v>0.43365740740740738</v>
      </c>
      <c r="C171" s="11">
        <v>24.12</v>
      </c>
      <c r="D171" s="11">
        <v>50.82</v>
      </c>
      <c r="E171" s="11">
        <v>6.63</v>
      </c>
      <c r="F171" s="11">
        <v>0.14000000000000001</v>
      </c>
    </row>
    <row r="172" spans="1:6" x14ac:dyDescent="0.3">
      <c r="A172" s="2">
        <v>45449</v>
      </c>
      <c r="B172" s="54">
        <v>0.43435185185185188</v>
      </c>
      <c r="C172" s="11">
        <v>24.12</v>
      </c>
      <c r="D172" s="11">
        <v>50.84</v>
      </c>
      <c r="E172" s="11">
        <v>6.63</v>
      </c>
      <c r="F172" s="11">
        <v>0.11</v>
      </c>
    </row>
    <row r="173" spans="1:6" x14ac:dyDescent="0.3">
      <c r="A173" s="2">
        <v>45449</v>
      </c>
      <c r="B173" s="54">
        <v>0.43504629629629626</v>
      </c>
      <c r="C173" s="11">
        <v>24.12</v>
      </c>
      <c r="D173" s="11">
        <v>50.9</v>
      </c>
      <c r="E173" s="11">
        <v>6.63</v>
      </c>
      <c r="F173" s="11">
        <v>0.09</v>
      </c>
    </row>
    <row r="174" spans="1:6" x14ac:dyDescent="0.3">
      <c r="A174" s="2">
        <v>45449</v>
      </c>
      <c r="B174" s="54">
        <v>0.43574074074074076</v>
      </c>
      <c r="C174" s="11">
        <v>24.11</v>
      </c>
      <c r="D174" s="11">
        <v>50.98</v>
      </c>
      <c r="E174" s="11">
        <v>6.63</v>
      </c>
      <c r="F174" s="11">
        <v>0.04</v>
      </c>
    </row>
    <row r="175" spans="1:6" x14ac:dyDescent="0.3">
      <c r="A175" s="2">
        <v>45449</v>
      </c>
      <c r="B175" s="54">
        <v>0.43643518518518515</v>
      </c>
      <c r="C175" s="11">
        <v>24.12</v>
      </c>
      <c r="D175" s="11">
        <v>51.02</v>
      </c>
      <c r="E175" s="11">
        <v>6.63</v>
      </c>
      <c r="F175" s="11">
        <v>7.0000000000000007E-2</v>
      </c>
    </row>
    <row r="176" spans="1:6" x14ac:dyDescent="0.3">
      <c r="A176" s="2">
        <v>45449</v>
      </c>
      <c r="B176" s="54">
        <v>0.43712962962962965</v>
      </c>
      <c r="C176" s="11">
        <v>24.12</v>
      </c>
      <c r="D176" s="11">
        <v>51.03</v>
      </c>
      <c r="E176" s="11">
        <v>6.63</v>
      </c>
      <c r="F176" s="11">
        <v>7.0000000000000007E-2</v>
      </c>
    </row>
    <row r="177" spans="1:6" x14ac:dyDescent="0.3">
      <c r="A177" s="2">
        <v>45449</v>
      </c>
      <c r="B177" s="54">
        <v>0.43782407407407403</v>
      </c>
      <c r="C177" s="11">
        <v>24.09</v>
      </c>
      <c r="D177" s="11">
        <v>51.04</v>
      </c>
      <c r="E177" s="11">
        <v>6.63</v>
      </c>
      <c r="F177" s="11">
        <v>0.08</v>
      </c>
    </row>
    <row r="178" spans="1:6" x14ac:dyDescent="0.3">
      <c r="A178" s="2">
        <v>45449</v>
      </c>
      <c r="B178" s="54">
        <v>0.43851851851851853</v>
      </c>
      <c r="C178" s="11">
        <v>24.06</v>
      </c>
      <c r="D178" s="11">
        <v>51.04</v>
      </c>
      <c r="E178" s="11">
        <v>6.63</v>
      </c>
      <c r="F178" s="11">
        <v>7.0000000000000007E-2</v>
      </c>
    </row>
    <row r="179" spans="1:6" x14ac:dyDescent="0.3">
      <c r="A179" s="2">
        <v>45449</v>
      </c>
      <c r="B179" s="54">
        <v>0.43921296296296292</v>
      </c>
      <c r="C179" s="11">
        <v>24.01</v>
      </c>
      <c r="D179" s="11">
        <v>51.04</v>
      </c>
      <c r="E179" s="11">
        <v>6.63</v>
      </c>
      <c r="F179" s="11">
        <v>7.0000000000000007E-2</v>
      </c>
    </row>
    <row r="180" spans="1:6" x14ac:dyDescent="0.3">
      <c r="A180" s="2">
        <v>45449</v>
      </c>
      <c r="B180" s="54">
        <v>0.43990740740740741</v>
      </c>
      <c r="C180" s="11">
        <v>23.96</v>
      </c>
      <c r="D180" s="11">
        <v>51.04</v>
      </c>
      <c r="E180" s="11">
        <v>6.63</v>
      </c>
      <c r="F180" s="11">
        <v>0.11</v>
      </c>
    </row>
    <row r="181" spans="1:6" x14ac:dyDescent="0.3">
      <c r="A181" s="2">
        <v>45449</v>
      </c>
      <c r="B181" s="54">
        <v>0.4406018518518518</v>
      </c>
      <c r="C181" s="11">
        <v>23.96</v>
      </c>
      <c r="D181" s="11">
        <v>51.04</v>
      </c>
      <c r="E181" s="11">
        <v>6.63</v>
      </c>
      <c r="F181" s="11">
        <v>0.1</v>
      </c>
    </row>
    <row r="182" spans="1:6" x14ac:dyDescent="0.3">
      <c r="A182" s="2">
        <v>45449</v>
      </c>
      <c r="B182" s="54">
        <v>0.4412962962962963</v>
      </c>
      <c r="C182" s="11">
        <v>23.97</v>
      </c>
      <c r="D182" s="11">
        <v>51.04</v>
      </c>
      <c r="E182" s="11">
        <v>6.63</v>
      </c>
      <c r="F182" s="11">
        <v>0.08</v>
      </c>
    </row>
    <row r="183" spans="1:6" x14ac:dyDescent="0.3">
      <c r="A183" s="2">
        <v>45449</v>
      </c>
      <c r="B183" s="54">
        <v>0.4419907407407408</v>
      </c>
      <c r="C183" s="11">
        <v>23.97</v>
      </c>
      <c r="D183" s="11">
        <v>51.04</v>
      </c>
      <c r="E183" s="11">
        <v>6.63</v>
      </c>
      <c r="F183" s="11">
        <v>0.14000000000000001</v>
      </c>
    </row>
    <row r="184" spans="1:6" x14ac:dyDescent="0.3">
      <c r="A184" s="2">
        <v>45449</v>
      </c>
      <c r="B184" s="54">
        <v>0.44268518518518518</v>
      </c>
      <c r="C184" s="11">
        <v>23.96</v>
      </c>
      <c r="D184" s="11">
        <v>51.04</v>
      </c>
      <c r="E184" s="11">
        <v>6.63</v>
      </c>
      <c r="F184" s="11">
        <v>0.1</v>
      </c>
    </row>
    <row r="185" spans="1:6" x14ac:dyDescent="0.3">
      <c r="A185" s="2">
        <v>45449</v>
      </c>
      <c r="B185" s="54">
        <v>0.44337962962962968</v>
      </c>
      <c r="C185" s="11">
        <v>23.97</v>
      </c>
      <c r="D185" s="11">
        <v>51.04</v>
      </c>
      <c r="E185" s="11">
        <v>6.63</v>
      </c>
      <c r="F185" s="11">
        <v>0.1</v>
      </c>
    </row>
    <row r="186" spans="1:6" x14ac:dyDescent="0.3">
      <c r="A186" s="2">
        <v>45449</v>
      </c>
      <c r="B186" s="54">
        <v>0.44407407407407407</v>
      </c>
      <c r="C186" s="11">
        <v>23.95</v>
      </c>
      <c r="D186" s="11">
        <v>51.04</v>
      </c>
      <c r="E186" s="11">
        <v>6.63</v>
      </c>
      <c r="F186" s="11">
        <v>0.04</v>
      </c>
    </row>
    <row r="187" spans="1:6" x14ac:dyDescent="0.3">
      <c r="A187" s="2">
        <v>45449</v>
      </c>
      <c r="B187" s="54">
        <v>0.44476851851851856</v>
      </c>
      <c r="C187" s="11">
        <v>23.94</v>
      </c>
      <c r="D187" s="11">
        <v>51.04</v>
      </c>
      <c r="E187" s="11">
        <v>6.63</v>
      </c>
      <c r="F187" s="11">
        <v>0.05</v>
      </c>
    </row>
    <row r="188" spans="1:6" x14ac:dyDescent="0.3">
      <c r="A188" s="2">
        <v>45449</v>
      </c>
      <c r="B188" s="54">
        <v>0.44546296296296295</v>
      </c>
      <c r="C188" s="11">
        <v>23.94</v>
      </c>
      <c r="D188" s="11">
        <v>51.04</v>
      </c>
      <c r="E188" s="11">
        <v>6.63</v>
      </c>
      <c r="F188" s="11">
        <v>0.12</v>
      </c>
    </row>
    <row r="189" spans="1:6" x14ac:dyDescent="0.3">
      <c r="A189" s="2">
        <v>45449</v>
      </c>
      <c r="B189" s="54">
        <v>0.44615740740740745</v>
      </c>
      <c r="C189" s="11">
        <v>23.94</v>
      </c>
      <c r="D189" s="11">
        <v>51.04</v>
      </c>
      <c r="E189" s="11">
        <v>6.63</v>
      </c>
      <c r="F189" s="11">
        <v>0.11</v>
      </c>
    </row>
    <row r="190" spans="1:6" x14ac:dyDescent="0.3">
      <c r="A190" s="2">
        <v>45449</v>
      </c>
      <c r="B190" s="54">
        <v>0.44685185185185183</v>
      </c>
      <c r="C190" s="11">
        <v>23.94</v>
      </c>
      <c r="D190" s="11">
        <v>51.04</v>
      </c>
      <c r="E190" s="11">
        <v>6.63</v>
      </c>
      <c r="F190" s="11">
        <v>0.14000000000000001</v>
      </c>
    </row>
    <row r="191" spans="1:6" x14ac:dyDescent="0.3">
      <c r="A191" s="2">
        <v>45449</v>
      </c>
      <c r="B191" s="54">
        <v>0.44754629629629633</v>
      </c>
      <c r="C191" s="11">
        <v>23.94</v>
      </c>
      <c r="D191" s="11">
        <v>51.04</v>
      </c>
      <c r="E191" s="11">
        <v>6.63</v>
      </c>
      <c r="F191" s="11">
        <v>0.11</v>
      </c>
    </row>
    <row r="192" spans="1:6" x14ac:dyDescent="0.3">
      <c r="A192" s="2">
        <v>45449</v>
      </c>
      <c r="B192" s="54">
        <v>0.44824074074074072</v>
      </c>
      <c r="C192" s="11">
        <v>23.94</v>
      </c>
      <c r="D192" s="11">
        <v>51.04</v>
      </c>
      <c r="E192" s="11">
        <v>6.63</v>
      </c>
      <c r="F192" s="11">
        <v>0.1</v>
      </c>
    </row>
    <row r="193" spans="1:6" x14ac:dyDescent="0.3">
      <c r="A193" s="2">
        <v>45449</v>
      </c>
      <c r="B193" s="54">
        <v>0.44893518518518521</v>
      </c>
      <c r="C193" s="11">
        <v>23.94</v>
      </c>
      <c r="D193" s="11">
        <v>51.04</v>
      </c>
      <c r="E193" s="11">
        <v>6.63</v>
      </c>
      <c r="F193" s="11">
        <v>0.13</v>
      </c>
    </row>
    <row r="194" spans="1:6" x14ac:dyDescent="0.3">
      <c r="A194" s="2">
        <v>45449</v>
      </c>
      <c r="B194" s="54">
        <v>0.4496296296296296</v>
      </c>
      <c r="C194" s="11">
        <v>23.94</v>
      </c>
      <c r="D194" s="11">
        <v>51.04</v>
      </c>
      <c r="E194" s="11">
        <v>6.63</v>
      </c>
      <c r="F194" s="11">
        <v>0.16</v>
      </c>
    </row>
    <row r="195" spans="1:6" x14ac:dyDescent="0.3">
      <c r="A195" s="2">
        <v>45449</v>
      </c>
      <c r="B195" s="54">
        <v>0.4503240740740741</v>
      </c>
      <c r="C195" s="11">
        <v>23.94</v>
      </c>
      <c r="D195" s="11">
        <v>51.04</v>
      </c>
      <c r="E195" s="11">
        <v>6.63</v>
      </c>
      <c r="F195" s="11">
        <v>0.14000000000000001</v>
      </c>
    </row>
    <row r="196" spans="1:6" x14ac:dyDescent="0.3">
      <c r="A196" s="2">
        <v>45449</v>
      </c>
      <c r="B196" s="54">
        <v>0.45101851851851849</v>
      </c>
      <c r="C196" s="11">
        <v>23.94</v>
      </c>
      <c r="D196" s="11">
        <v>51.04</v>
      </c>
      <c r="E196" s="11">
        <v>6.63</v>
      </c>
      <c r="F196" s="11">
        <v>0.05</v>
      </c>
    </row>
    <row r="197" spans="1:6" x14ac:dyDescent="0.3">
      <c r="A197" s="2">
        <v>45449</v>
      </c>
      <c r="B197" s="54">
        <v>0.45171296296296298</v>
      </c>
      <c r="C197" s="11">
        <v>23.94</v>
      </c>
      <c r="D197" s="11">
        <v>51.04</v>
      </c>
      <c r="E197" s="11">
        <v>6.63</v>
      </c>
      <c r="F197" s="11">
        <v>0.06</v>
      </c>
    </row>
    <row r="198" spans="1:6" x14ac:dyDescent="0.3">
      <c r="A198" s="2">
        <v>45449</v>
      </c>
      <c r="B198" s="54">
        <v>0.45240740740740742</v>
      </c>
      <c r="C198" s="11">
        <v>23.94</v>
      </c>
      <c r="D198" s="11">
        <v>51.02</v>
      </c>
      <c r="E198" s="11">
        <v>6.63</v>
      </c>
      <c r="F198" s="11">
        <v>0.05</v>
      </c>
    </row>
    <row r="199" spans="1:6" x14ac:dyDescent="0.3">
      <c r="A199" s="2">
        <v>45449</v>
      </c>
      <c r="B199" s="54">
        <v>0.45310185185185187</v>
      </c>
      <c r="C199" s="11">
        <v>23.94</v>
      </c>
      <c r="D199" s="11">
        <v>51.02</v>
      </c>
      <c r="E199" s="11">
        <v>6.63</v>
      </c>
      <c r="F199" s="11">
        <v>0.09</v>
      </c>
    </row>
    <row r="200" spans="1:6" x14ac:dyDescent="0.3">
      <c r="A200" s="2">
        <v>45449</v>
      </c>
      <c r="B200" s="54">
        <v>0.45379629629629631</v>
      </c>
      <c r="C200" s="11">
        <v>23.94</v>
      </c>
      <c r="D200" s="11">
        <v>51.03</v>
      </c>
      <c r="E200" s="11">
        <v>6.63</v>
      </c>
      <c r="F200" s="11">
        <v>0.14000000000000001</v>
      </c>
    </row>
    <row r="201" spans="1:6" x14ac:dyDescent="0.3">
      <c r="A201" s="2">
        <v>45449</v>
      </c>
      <c r="B201" s="54">
        <v>0.45449074074074075</v>
      </c>
      <c r="C201" s="11">
        <v>23.94</v>
      </c>
      <c r="D201" s="11">
        <v>51.04</v>
      </c>
      <c r="E201" s="11">
        <v>6.63</v>
      </c>
      <c r="F201" s="11">
        <v>0.14000000000000001</v>
      </c>
    </row>
    <row r="202" spans="1:6" x14ac:dyDescent="0.3">
      <c r="A202" s="2">
        <v>45449</v>
      </c>
      <c r="B202" s="54">
        <v>0.45518518518518519</v>
      </c>
      <c r="C202" s="11">
        <v>23.94</v>
      </c>
      <c r="D202" s="11">
        <v>51.04</v>
      </c>
      <c r="E202" s="11">
        <v>6.63</v>
      </c>
      <c r="F202" s="11">
        <v>7.0000000000000007E-2</v>
      </c>
    </row>
    <row r="203" spans="1:6" x14ac:dyDescent="0.3">
      <c r="A203" s="2">
        <v>45449</v>
      </c>
      <c r="B203" s="54">
        <v>0.45587962962962963</v>
      </c>
      <c r="C203" s="11">
        <v>23.94</v>
      </c>
      <c r="D203" s="11">
        <v>51.04</v>
      </c>
      <c r="E203" s="11">
        <v>6.63</v>
      </c>
      <c r="F203" s="11">
        <v>0.08</v>
      </c>
    </row>
    <row r="204" spans="1:6" x14ac:dyDescent="0.3">
      <c r="A204" s="2">
        <v>45449</v>
      </c>
      <c r="B204" s="54">
        <v>0.45657407407407408</v>
      </c>
      <c r="C204" s="11">
        <v>23.94</v>
      </c>
      <c r="D204" s="11">
        <v>51.04</v>
      </c>
      <c r="E204" s="11">
        <v>6.63</v>
      </c>
      <c r="F204" s="11">
        <v>0.1</v>
      </c>
    </row>
    <row r="205" spans="1:6" x14ac:dyDescent="0.3">
      <c r="A205" s="2">
        <v>45449</v>
      </c>
      <c r="B205" s="54">
        <v>0.45726851851851852</v>
      </c>
      <c r="C205" s="11">
        <v>23.94</v>
      </c>
      <c r="D205" s="11">
        <v>51.04</v>
      </c>
      <c r="E205" s="11">
        <v>6.63</v>
      </c>
      <c r="F205" s="11">
        <v>0.1</v>
      </c>
    </row>
    <row r="206" spans="1:6" x14ac:dyDescent="0.3">
      <c r="A206" s="2">
        <v>45449</v>
      </c>
      <c r="B206" s="54">
        <v>0.45796296296296296</v>
      </c>
      <c r="C206" s="11">
        <v>23.94</v>
      </c>
      <c r="D206" s="11">
        <v>51.04</v>
      </c>
      <c r="E206" s="11">
        <v>6.63</v>
      </c>
      <c r="F206" s="11">
        <v>0.08</v>
      </c>
    </row>
    <row r="207" spans="1:6" x14ac:dyDescent="0.3">
      <c r="A207" s="2">
        <v>45449</v>
      </c>
      <c r="B207" s="54">
        <v>0.4586574074074074</v>
      </c>
      <c r="C207" s="11">
        <v>23.94</v>
      </c>
      <c r="D207" s="11">
        <v>51.04</v>
      </c>
      <c r="E207" s="11">
        <v>6.63</v>
      </c>
      <c r="F207" s="11">
        <v>0.1</v>
      </c>
    </row>
    <row r="208" spans="1:6" x14ac:dyDescent="0.3">
      <c r="A208" s="2">
        <v>45449</v>
      </c>
      <c r="B208" s="54">
        <v>0.45935185185185184</v>
      </c>
      <c r="C208" s="11">
        <v>23.94</v>
      </c>
      <c r="D208" s="11">
        <v>51.04</v>
      </c>
      <c r="E208" s="11">
        <v>6.63</v>
      </c>
      <c r="F208" s="11">
        <v>0.13</v>
      </c>
    </row>
    <row r="209" spans="1:6" x14ac:dyDescent="0.3">
      <c r="A209" s="2">
        <v>45449</v>
      </c>
      <c r="B209" s="54">
        <v>0.46004629629629629</v>
      </c>
      <c r="C209" s="11">
        <v>23.94</v>
      </c>
      <c r="D209" s="11">
        <v>51.04</v>
      </c>
      <c r="E209" s="11">
        <v>6.63</v>
      </c>
      <c r="F209" s="11">
        <v>0.1</v>
      </c>
    </row>
    <row r="210" spans="1:6" x14ac:dyDescent="0.3">
      <c r="A210" s="2">
        <v>45449</v>
      </c>
      <c r="B210" s="54">
        <v>0.46074074074074073</v>
      </c>
      <c r="C210" s="11">
        <v>23.94</v>
      </c>
      <c r="D210" s="11">
        <v>51.04</v>
      </c>
      <c r="E210" s="11">
        <v>6.63</v>
      </c>
      <c r="F210" s="11">
        <v>0.09</v>
      </c>
    </row>
    <row r="211" spans="1:6" x14ac:dyDescent="0.3">
      <c r="A211" s="2">
        <v>45449</v>
      </c>
      <c r="B211" s="54">
        <v>0.46143518518518517</v>
      </c>
      <c r="C211" s="11">
        <v>23.94</v>
      </c>
      <c r="D211" s="11">
        <v>51.04</v>
      </c>
      <c r="E211" s="11">
        <v>6.63</v>
      </c>
      <c r="F211" s="11">
        <v>0.08</v>
      </c>
    </row>
    <row r="212" spans="1:6" x14ac:dyDescent="0.3">
      <c r="A212" s="2">
        <v>45449</v>
      </c>
      <c r="B212" s="54">
        <v>0.46212962962962961</v>
      </c>
      <c r="C212" s="11">
        <v>23.94</v>
      </c>
      <c r="D212" s="11">
        <v>51.04</v>
      </c>
      <c r="E212" s="11">
        <v>6.63</v>
      </c>
      <c r="F212" s="11">
        <v>0.08</v>
      </c>
    </row>
    <row r="213" spans="1:6" x14ac:dyDescent="0.3">
      <c r="A213" s="2">
        <v>45449</v>
      </c>
      <c r="B213" s="54">
        <v>0.46282407407407411</v>
      </c>
      <c r="C213" s="11">
        <v>23.94</v>
      </c>
      <c r="D213" s="11">
        <v>51.04</v>
      </c>
      <c r="E213" s="11">
        <v>6.63</v>
      </c>
      <c r="F213" s="11">
        <v>0.06</v>
      </c>
    </row>
    <row r="214" spans="1:6" x14ac:dyDescent="0.3">
      <c r="A214" s="2">
        <v>45449</v>
      </c>
      <c r="B214" s="54">
        <v>0.4635185185185185</v>
      </c>
      <c r="C214" s="11">
        <v>23.94</v>
      </c>
      <c r="D214" s="11">
        <v>51.04</v>
      </c>
      <c r="E214" s="11">
        <v>6.63</v>
      </c>
      <c r="F214" s="11">
        <v>0.11</v>
      </c>
    </row>
    <row r="215" spans="1:6" x14ac:dyDescent="0.3">
      <c r="A215" s="2">
        <v>45449</v>
      </c>
      <c r="B215" s="54">
        <v>0.46421296296296299</v>
      </c>
      <c r="C215" s="11">
        <v>23.94</v>
      </c>
      <c r="D215" s="11">
        <v>51.04</v>
      </c>
      <c r="E215" s="11">
        <v>6.63</v>
      </c>
      <c r="F215" s="11">
        <v>0.14000000000000001</v>
      </c>
    </row>
    <row r="216" spans="1:6" x14ac:dyDescent="0.3">
      <c r="A216" s="2">
        <v>45449</v>
      </c>
      <c r="B216" s="54">
        <v>0.46490740740740738</v>
      </c>
      <c r="C216" s="11">
        <v>23.94</v>
      </c>
      <c r="D216" s="11">
        <v>51.04</v>
      </c>
      <c r="E216" s="11">
        <v>6.63</v>
      </c>
      <c r="F216" s="11">
        <v>0.1</v>
      </c>
    </row>
    <row r="217" spans="1:6" x14ac:dyDescent="0.3">
      <c r="A217" s="2">
        <v>45449</v>
      </c>
      <c r="B217" s="54">
        <v>0.46560185185185188</v>
      </c>
      <c r="C217" s="11">
        <v>23.94</v>
      </c>
      <c r="D217" s="11">
        <v>51.04</v>
      </c>
      <c r="E217" s="11">
        <v>6.63</v>
      </c>
      <c r="F217" s="11">
        <v>7.0000000000000007E-2</v>
      </c>
    </row>
    <row r="218" spans="1:6" x14ac:dyDescent="0.3">
      <c r="A218" s="2">
        <v>45449</v>
      </c>
      <c r="B218" s="54">
        <v>0.46629629629629626</v>
      </c>
      <c r="C218" s="11">
        <v>23.94</v>
      </c>
      <c r="D218" s="11">
        <v>51.04</v>
      </c>
      <c r="E218" s="11">
        <v>6.63</v>
      </c>
      <c r="F218" s="11">
        <v>7.0000000000000007E-2</v>
      </c>
    </row>
    <row r="219" spans="1:6" x14ac:dyDescent="0.3">
      <c r="A219" s="2">
        <v>45449</v>
      </c>
      <c r="B219" s="54">
        <v>0.46699074074074076</v>
      </c>
      <c r="C219" s="11">
        <v>23.94</v>
      </c>
      <c r="D219" s="11">
        <v>51.04</v>
      </c>
      <c r="E219" s="11">
        <v>6.63</v>
      </c>
      <c r="F219" s="11">
        <v>0.04</v>
      </c>
    </row>
    <row r="220" spans="1:6" x14ac:dyDescent="0.3">
      <c r="A220" s="2">
        <v>45449</v>
      </c>
      <c r="B220" s="54">
        <v>0.46768518518518515</v>
      </c>
      <c r="C220" s="11">
        <v>23.94</v>
      </c>
      <c r="D220" s="11">
        <v>51.04</v>
      </c>
      <c r="E220" s="11">
        <v>6.63</v>
      </c>
      <c r="F220" s="11">
        <v>0.06</v>
      </c>
    </row>
    <row r="221" spans="1:6" x14ac:dyDescent="0.3">
      <c r="A221" s="2">
        <v>45449</v>
      </c>
      <c r="B221" s="54">
        <v>0.46837962962962965</v>
      </c>
      <c r="C221" s="11">
        <v>23.93</v>
      </c>
      <c r="D221" s="11">
        <v>51.04</v>
      </c>
      <c r="E221" s="11">
        <v>6.63</v>
      </c>
      <c r="F221" s="11">
        <v>0.09</v>
      </c>
    </row>
    <row r="222" spans="1:6" x14ac:dyDescent="0.3">
      <c r="A222" s="2">
        <v>45449</v>
      </c>
      <c r="B222" s="54">
        <v>0.46907407407407403</v>
      </c>
      <c r="C222" s="11">
        <v>23.92</v>
      </c>
      <c r="D222" s="11">
        <v>51.04</v>
      </c>
      <c r="E222" s="11">
        <v>6.63</v>
      </c>
      <c r="F222" s="11">
        <v>0.11</v>
      </c>
    </row>
    <row r="223" spans="1:6" x14ac:dyDescent="0.3">
      <c r="A223" s="2">
        <v>45449</v>
      </c>
      <c r="B223" s="54">
        <v>0.46976851851851853</v>
      </c>
      <c r="C223" s="11">
        <v>23.92</v>
      </c>
      <c r="D223" s="11">
        <v>51.04</v>
      </c>
      <c r="E223" s="11">
        <v>6.63</v>
      </c>
      <c r="F223" s="11">
        <v>0.11</v>
      </c>
    </row>
    <row r="224" spans="1:6" x14ac:dyDescent="0.3">
      <c r="A224" s="2">
        <v>45449</v>
      </c>
      <c r="B224" s="54">
        <v>0.47046296296296292</v>
      </c>
      <c r="C224" s="11">
        <v>23.89</v>
      </c>
      <c r="D224" s="11">
        <v>51.04</v>
      </c>
      <c r="E224" s="11">
        <v>6.63</v>
      </c>
      <c r="F224" s="11">
        <v>0.09</v>
      </c>
    </row>
    <row r="225" spans="1:6" x14ac:dyDescent="0.3">
      <c r="A225" s="2">
        <v>45449</v>
      </c>
      <c r="B225" s="54">
        <v>0.47115740740740741</v>
      </c>
      <c r="C225" s="11">
        <v>23.88</v>
      </c>
      <c r="D225" s="11">
        <v>51.05</v>
      </c>
      <c r="E225" s="11">
        <v>6.63</v>
      </c>
      <c r="F225" s="11">
        <v>0.14000000000000001</v>
      </c>
    </row>
    <row r="226" spans="1:6" x14ac:dyDescent="0.3">
      <c r="A226" s="2">
        <v>45449</v>
      </c>
      <c r="B226" s="54">
        <v>0.4718518518518518</v>
      </c>
      <c r="C226" s="11">
        <v>23.93</v>
      </c>
      <c r="D226" s="11">
        <v>51.05</v>
      </c>
      <c r="E226" s="11">
        <v>6.63</v>
      </c>
      <c r="F226" s="11">
        <v>0.11</v>
      </c>
    </row>
    <row r="227" spans="1:6" x14ac:dyDescent="0.3">
      <c r="A227" s="2">
        <v>45449</v>
      </c>
      <c r="B227" s="54">
        <v>0.4725462962962963</v>
      </c>
      <c r="C227" s="11">
        <v>23.94</v>
      </c>
      <c r="D227" s="11">
        <v>51.05</v>
      </c>
      <c r="E227" s="11">
        <v>6.63</v>
      </c>
      <c r="F227" s="11">
        <v>0.09</v>
      </c>
    </row>
    <row r="228" spans="1:6" x14ac:dyDescent="0.3">
      <c r="A228" s="2">
        <v>45449</v>
      </c>
      <c r="B228" s="54">
        <v>0.47324074074074068</v>
      </c>
      <c r="C228" s="11">
        <v>23.95</v>
      </c>
      <c r="D228" s="11">
        <v>51.05</v>
      </c>
      <c r="E228" s="11">
        <v>6.63</v>
      </c>
      <c r="F228" s="11">
        <v>0.1</v>
      </c>
    </row>
    <row r="229" spans="1:6" x14ac:dyDescent="0.3">
      <c r="A229" s="2">
        <v>45449</v>
      </c>
      <c r="B229" s="54">
        <v>0.47393518518518518</v>
      </c>
      <c r="C229" s="11">
        <v>23.95</v>
      </c>
      <c r="D229" s="11">
        <v>51.05</v>
      </c>
      <c r="E229" s="11">
        <v>6.63</v>
      </c>
      <c r="F229" s="11">
        <v>0.09</v>
      </c>
    </row>
    <row r="230" spans="1:6" x14ac:dyDescent="0.3">
      <c r="A230" s="2">
        <v>45449</v>
      </c>
      <c r="B230" s="54">
        <v>0.47462962962962968</v>
      </c>
      <c r="C230" s="11">
        <v>23.95</v>
      </c>
      <c r="D230" s="11">
        <v>51.05</v>
      </c>
      <c r="E230" s="11">
        <v>6.63</v>
      </c>
      <c r="F230" s="11">
        <v>0.06</v>
      </c>
    </row>
    <row r="231" spans="1:6" x14ac:dyDescent="0.3">
      <c r="A231" s="2">
        <v>45449</v>
      </c>
      <c r="B231" s="54">
        <v>0.47532407407407407</v>
      </c>
      <c r="C231" s="11">
        <v>23.95</v>
      </c>
      <c r="D231" s="11">
        <v>51.05</v>
      </c>
      <c r="E231" s="11">
        <v>6.63</v>
      </c>
      <c r="F231" s="11">
        <v>0.05</v>
      </c>
    </row>
    <row r="232" spans="1:6" x14ac:dyDescent="0.3">
      <c r="A232" s="2">
        <v>45449</v>
      </c>
      <c r="B232" s="54">
        <v>0.47601851851851856</v>
      </c>
      <c r="C232" s="11">
        <v>23.95</v>
      </c>
      <c r="D232" s="11">
        <v>51.05</v>
      </c>
      <c r="E232" s="11">
        <v>6.63</v>
      </c>
      <c r="F232" s="11">
        <v>0.12</v>
      </c>
    </row>
    <row r="233" spans="1:6" x14ac:dyDescent="0.3">
      <c r="A233" s="2">
        <v>45449</v>
      </c>
      <c r="B233" s="54">
        <v>0.47671296296296295</v>
      </c>
      <c r="C233" s="11">
        <v>23.94</v>
      </c>
      <c r="D233" s="11">
        <v>51.04</v>
      </c>
      <c r="E233" s="11">
        <v>6.63</v>
      </c>
      <c r="F233" s="11">
        <v>0.14000000000000001</v>
      </c>
    </row>
    <row r="234" spans="1:6" x14ac:dyDescent="0.3">
      <c r="A234" s="2">
        <v>45449</v>
      </c>
      <c r="B234" s="54">
        <v>0.47740740740740745</v>
      </c>
      <c r="C234" s="11">
        <v>23.95</v>
      </c>
      <c r="D234" s="11">
        <v>51.04</v>
      </c>
      <c r="E234" s="11">
        <v>6.63</v>
      </c>
      <c r="F234" s="11">
        <v>0.11</v>
      </c>
    </row>
    <row r="235" spans="1:6" x14ac:dyDescent="0.3">
      <c r="A235" s="2">
        <v>45449</v>
      </c>
      <c r="B235" s="54">
        <v>0.47810185185185183</v>
      </c>
      <c r="C235" s="11">
        <v>23.94</v>
      </c>
      <c r="D235" s="11">
        <v>51.04</v>
      </c>
      <c r="E235" s="11">
        <v>6.63</v>
      </c>
      <c r="F235" s="11">
        <v>7.0000000000000007E-2</v>
      </c>
    </row>
    <row r="236" spans="1:6" x14ac:dyDescent="0.3">
      <c r="A236" s="2">
        <v>45449</v>
      </c>
      <c r="B236" s="54">
        <v>0.47879629629629633</v>
      </c>
      <c r="C236" s="11">
        <v>23.94</v>
      </c>
      <c r="D236" s="11">
        <v>51.04</v>
      </c>
      <c r="E236" s="11">
        <v>6.63</v>
      </c>
      <c r="F236" s="11">
        <v>0.08</v>
      </c>
    </row>
    <row r="237" spans="1:6" x14ac:dyDescent="0.3">
      <c r="A237" s="2">
        <v>45449</v>
      </c>
      <c r="B237" s="54">
        <v>0.47949074074074072</v>
      </c>
      <c r="C237" s="11">
        <v>23.94</v>
      </c>
      <c r="D237" s="11">
        <v>51.04</v>
      </c>
      <c r="E237" s="11">
        <v>6.63</v>
      </c>
      <c r="F237" s="11">
        <v>0.08</v>
      </c>
    </row>
    <row r="238" spans="1:6" x14ac:dyDescent="0.3">
      <c r="A238" s="2">
        <v>45449</v>
      </c>
      <c r="B238" s="54">
        <v>0.48018518518518521</v>
      </c>
      <c r="C238" s="11">
        <v>23.94</v>
      </c>
      <c r="D238" s="11">
        <v>51.04</v>
      </c>
      <c r="E238" s="11">
        <v>6.63</v>
      </c>
      <c r="F238" s="11">
        <v>0.06</v>
      </c>
    </row>
    <row r="239" spans="1:6" x14ac:dyDescent="0.3">
      <c r="A239" s="2">
        <v>45449</v>
      </c>
      <c r="B239" s="54">
        <v>0.4808796296296296</v>
      </c>
      <c r="C239" s="11">
        <v>23.94</v>
      </c>
      <c r="D239" s="11">
        <v>51.04</v>
      </c>
      <c r="E239" s="11">
        <v>6.63</v>
      </c>
      <c r="F239" s="11">
        <v>0.06</v>
      </c>
    </row>
    <row r="240" spans="1:6" x14ac:dyDescent="0.3">
      <c r="A240" s="2">
        <v>45449</v>
      </c>
      <c r="B240" s="54">
        <v>0.4815740740740741</v>
      </c>
      <c r="C240" s="11">
        <v>23.95</v>
      </c>
      <c r="D240" s="11">
        <v>51.04</v>
      </c>
      <c r="E240" s="11">
        <v>6.63</v>
      </c>
      <c r="F240" s="11">
        <v>0.05</v>
      </c>
    </row>
    <row r="241" spans="1:6" x14ac:dyDescent="0.3">
      <c r="A241" s="2">
        <v>45449</v>
      </c>
      <c r="B241" s="54">
        <v>0.48226851851851849</v>
      </c>
      <c r="C241" s="11">
        <v>23.95</v>
      </c>
      <c r="D241" s="11">
        <v>51.04</v>
      </c>
      <c r="E241" s="11">
        <v>6.63</v>
      </c>
      <c r="F241" s="11">
        <v>0.04</v>
      </c>
    </row>
    <row r="242" spans="1:6" x14ac:dyDescent="0.3">
      <c r="A242" s="2">
        <v>45449</v>
      </c>
      <c r="B242" s="54">
        <v>0.48296296296296298</v>
      </c>
      <c r="C242" s="11">
        <v>23.95</v>
      </c>
      <c r="D242" s="11">
        <v>51.04</v>
      </c>
      <c r="E242" s="11">
        <v>6.63</v>
      </c>
      <c r="F242" s="11">
        <v>0.04</v>
      </c>
    </row>
    <row r="243" spans="1:6" x14ac:dyDescent="0.3">
      <c r="A243" s="2">
        <v>45449</v>
      </c>
      <c r="B243" s="54">
        <v>0.48365740740740742</v>
      </c>
      <c r="C243" s="11">
        <v>23.95</v>
      </c>
      <c r="D243" s="11">
        <v>51.04</v>
      </c>
      <c r="E243" s="11">
        <v>6.63</v>
      </c>
      <c r="F243" s="11">
        <v>0.04</v>
      </c>
    </row>
    <row r="244" spans="1:6" x14ac:dyDescent="0.3">
      <c r="A244" s="2">
        <v>45449</v>
      </c>
      <c r="B244" s="54">
        <v>0.48435185185185187</v>
      </c>
      <c r="C244" s="11">
        <v>23.95</v>
      </c>
      <c r="D244" s="11">
        <v>51.05</v>
      </c>
      <c r="E244" s="11">
        <v>6.63</v>
      </c>
      <c r="F244" s="11">
        <v>0.13</v>
      </c>
    </row>
    <row r="245" spans="1:6" x14ac:dyDescent="0.3">
      <c r="A245" s="2">
        <v>45449</v>
      </c>
      <c r="B245" s="54">
        <v>0.48504629629629631</v>
      </c>
      <c r="C245" s="11">
        <v>23.95</v>
      </c>
      <c r="D245" s="11">
        <v>51.05</v>
      </c>
      <c r="E245" s="11">
        <v>6.63</v>
      </c>
      <c r="F245" s="11">
        <v>0.13</v>
      </c>
    </row>
    <row r="246" spans="1:6" x14ac:dyDescent="0.3">
      <c r="A246" s="2">
        <v>45449</v>
      </c>
      <c r="B246" s="54">
        <v>0.48574074074074075</v>
      </c>
      <c r="C246" s="11">
        <v>23.95</v>
      </c>
      <c r="D246" s="11">
        <v>51.05</v>
      </c>
      <c r="E246" s="11">
        <v>6.63</v>
      </c>
      <c r="F246" s="11">
        <v>0.11</v>
      </c>
    </row>
    <row r="247" spans="1:6" x14ac:dyDescent="0.3">
      <c r="A247" s="2">
        <v>45449</v>
      </c>
      <c r="B247" s="54">
        <v>0.48643518518518519</v>
      </c>
      <c r="C247" s="11">
        <v>23.95</v>
      </c>
      <c r="D247" s="11">
        <v>51.05</v>
      </c>
      <c r="E247" s="11">
        <v>6.63</v>
      </c>
      <c r="F247" s="11">
        <v>7.0000000000000007E-2</v>
      </c>
    </row>
    <row r="248" spans="1:6" x14ac:dyDescent="0.3">
      <c r="A248" s="2">
        <v>45449</v>
      </c>
      <c r="B248" s="54">
        <v>0.48712962962962963</v>
      </c>
      <c r="C248" s="11">
        <v>23.95</v>
      </c>
      <c r="D248" s="11">
        <v>51.05</v>
      </c>
      <c r="E248" s="11">
        <v>6.63</v>
      </c>
      <c r="F248" s="11">
        <v>0.05</v>
      </c>
    </row>
    <row r="249" spans="1:6" x14ac:dyDescent="0.3">
      <c r="A249" s="2">
        <v>45449</v>
      </c>
      <c r="B249" s="54">
        <v>0.48782407407407408</v>
      </c>
      <c r="C249" s="11">
        <v>23.95</v>
      </c>
      <c r="D249" s="11">
        <v>51.05</v>
      </c>
      <c r="E249" s="11">
        <v>6.63</v>
      </c>
      <c r="F249" s="11">
        <v>0.06</v>
      </c>
    </row>
    <row r="250" spans="1:6" x14ac:dyDescent="0.3">
      <c r="A250" s="2">
        <v>45449</v>
      </c>
      <c r="B250" s="54">
        <v>0.48851851851851852</v>
      </c>
      <c r="C250" s="11">
        <v>23.95</v>
      </c>
      <c r="D250" s="11">
        <v>51.05</v>
      </c>
      <c r="E250" s="11">
        <v>6.63</v>
      </c>
      <c r="F250" s="11">
        <v>0.05</v>
      </c>
    </row>
    <row r="251" spans="1:6" x14ac:dyDescent="0.3">
      <c r="A251" s="2">
        <v>45449</v>
      </c>
      <c r="B251" s="54">
        <v>0.48921296296296296</v>
      </c>
      <c r="C251" s="11">
        <v>23.95</v>
      </c>
      <c r="D251" s="11">
        <v>51.05</v>
      </c>
      <c r="E251" s="11">
        <v>6.63</v>
      </c>
      <c r="F251" s="11">
        <v>0.08</v>
      </c>
    </row>
    <row r="252" spans="1:6" x14ac:dyDescent="0.3">
      <c r="A252" s="2">
        <v>45449</v>
      </c>
      <c r="B252" s="54">
        <v>0.4899074074074074</v>
      </c>
      <c r="C252" s="11">
        <v>23.95</v>
      </c>
      <c r="D252" s="11">
        <v>51.05</v>
      </c>
      <c r="E252" s="11">
        <v>6.63</v>
      </c>
      <c r="F252" s="11">
        <v>0.08</v>
      </c>
    </row>
    <row r="253" spans="1:6" x14ac:dyDescent="0.3">
      <c r="A253" s="2">
        <v>45449</v>
      </c>
      <c r="B253" s="54">
        <v>0.49060185185185184</v>
      </c>
      <c r="C253" s="11">
        <v>23.95</v>
      </c>
      <c r="D253" s="11">
        <v>51.05</v>
      </c>
      <c r="E253" s="11">
        <v>6.63</v>
      </c>
      <c r="F253" s="11">
        <v>0.08</v>
      </c>
    </row>
    <row r="254" spans="1:6" x14ac:dyDescent="0.3">
      <c r="A254" s="2">
        <v>45449</v>
      </c>
      <c r="B254" s="54">
        <v>0.49129629629629629</v>
      </c>
      <c r="C254" s="11">
        <v>23.95</v>
      </c>
      <c r="D254" s="11">
        <v>51.05</v>
      </c>
      <c r="E254" s="11">
        <v>6.63</v>
      </c>
      <c r="F254" s="11">
        <v>0.05</v>
      </c>
    </row>
    <row r="255" spans="1:6" x14ac:dyDescent="0.3">
      <c r="A255" s="2">
        <v>45449</v>
      </c>
      <c r="B255" s="54">
        <v>0.49199074074074073</v>
      </c>
      <c r="C255" s="11">
        <v>23.95</v>
      </c>
      <c r="D255" s="11">
        <v>51.05</v>
      </c>
      <c r="E255" s="11">
        <v>6.63</v>
      </c>
      <c r="F255" s="11">
        <v>0.04</v>
      </c>
    </row>
    <row r="256" spans="1:6" x14ac:dyDescent="0.3">
      <c r="A256" s="2">
        <v>45449</v>
      </c>
      <c r="B256" s="54">
        <v>0.49268518518518517</v>
      </c>
      <c r="C256" s="11">
        <v>23.95</v>
      </c>
      <c r="D256" s="11">
        <v>51.05</v>
      </c>
      <c r="E256" s="11">
        <v>6.63</v>
      </c>
      <c r="F256" s="11">
        <v>0.04</v>
      </c>
    </row>
    <row r="257" spans="1:6" x14ac:dyDescent="0.3">
      <c r="A257" s="2">
        <v>45449</v>
      </c>
      <c r="B257" s="54">
        <v>0.49337962962962961</v>
      </c>
      <c r="C257" s="11">
        <v>23.95</v>
      </c>
      <c r="D257" s="11">
        <v>51.05</v>
      </c>
      <c r="E257" s="11">
        <v>6.63</v>
      </c>
      <c r="F257" s="11">
        <v>0.12</v>
      </c>
    </row>
    <row r="258" spans="1:6" x14ac:dyDescent="0.3">
      <c r="A258" s="2">
        <v>45449</v>
      </c>
      <c r="B258" s="54">
        <v>0.49407407407407411</v>
      </c>
      <c r="C258" s="11">
        <v>23.95</v>
      </c>
      <c r="D258" s="11">
        <v>51.05</v>
      </c>
      <c r="E258" s="11">
        <v>6.63</v>
      </c>
      <c r="F258" s="11">
        <v>0.14000000000000001</v>
      </c>
    </row>
    <row r="259" spans="1:6" x14ac:dyDescent="0.3">
      <c r="A259" s="2">
        <v>45449</v>
      </c>
      <c r="B259" s="54">
        <v>0.4947685185185185</v>
      </c>
      <c r="C259" s="11">
        <v>23.95</v>
      </c>
      <c r="D259" s="11">
        <v>51.05</v>
      </c>
      <c r="E259" s="11">
        <v>6.63</v>
      </c>
      <c r="F259" s="11">
        <v>0.16</v>
      </c>
    </row>
    <row r="260" spans="1:6" x14ac:dyDescent="0.3">
      <c r="A260" s="2">
        <v>45449</v>
      </c>
      <c r="B260" s="54">
        <v>0.49546296296296299</v>
      </c>
      <c r="C260" s="11">
        <v>23.95</v>
      </c>
      <c r="D260" s="11">
        <v>51.05</v>
      </c>
      <c r="E260" s="11">
        <v>6.63</v>
      </c>
      <c r="F260" s="11">
        <v>0.09</v>
      </c>
    </row>
    <row r="261" spans="1:6" x14ac:dyDescent="0.3">
      <c r="A261" s="2">
        <v>45449</v>
      </c>
      <c r="B261" s="54">
        <v>0.49615740740740738</v>
      </c>
      <c r="C261" s="11">
        <v>23.95</v>
      </c>
      <c r="D261" s="11">
        <v>51.05</v>
      </c>
      <c r="E261" s="11">
        <v>6.63</v>
      </c>
      <c r="F261" s="11">
        <v>0.03</v>
      </c>
    </row>
    <row r="262" spans="1:6" x14ac:dyDescent="0.3">
      <c r="A262" s="2">
        <v>45449</v>
      </c>
      <c r="B262" s="54">
        <v>0.49685185185185188</v>
      </c>
      <c r="C262" s="11">
        <v>23.96</v>
      </c>
      <c r="D262" s="11">
        <v>51.04</v>
      </c>
      <c r="E262" s="11">
        <v>6.63</v>
      </c>
      <c r="F262" s="11">
        <v>7.0000000000000007E-2</v>
      </c>
    </row>
    <row r="263" spans="1:6" x14ac:dyDescent="0.3">
      <c r="A263" s="2">
        <v>45449</v>
      </c>
      <c r="B263" s="54">
        <v>0.49754629629629626</v>
      </c>
      <c r="C263" s="11">
        <v>23.97</v>
      </c>
      <c r="D263" s="11">
        <v>51.03</v>
      </c>
      <c r="E263" s="11">
        <v>6.63</v>
      </c>
      <c r="F263" s="11">
        <v>0.13</v>
      </c>
    </row>
    <row r="264" spans="1:6" x14ac:dyDescent="0.3">
      <c r="A264" s="2">
        <v>45449</v>
      </c>
      <c r="B264" s="54">
        <v>0.49824074074074076</v>
      </c>
      <c r="C264" s="11">
        <v>24.06</v>
      </c>
      <c r="D264" s="11">
        <v>51.04</v>
      </c>
      <c r="E264" s="11">
        <v>6.63</v>
      </c>
      <c r="F264" s="11">
        <v>0.1</v>
      </c>
    </row>
    <row r="265" spans="1:6" x14ac:dyDescent="0.3">
      <c r="A265" s="2">
        <v>45449</v>
      </c>
      <c r="B265" s="54">
        <v>0.49893518518518515</v>
      </c>
      <c r="C265" s="11">
        <v>24.11</v>
      </c>
      <c r="D265" s="11">
        <v>51.05</v>
      </c>
      <c r="E265" s="11">
        <v>6.63</v>
      </c>
      <c r="F265" s="11">
        <v>0.08</v>
      </c>
    </row>
    <row r="266" spans="1:6" x14ac:dyDescent="0.3">
      <c r="A266" s="2">
        <v>45449</v>
      </c>
      <c r="B266" s="54">
        <v>0.49962962962962965</v>
      </c>
      <c r="C266" s="11">
        <v>24.12</v>
      </c>
      <c r="D266" s="11">
        <v>51.05</v>
      </c>
      <c r="E266" s="11">
        <v>6.63</v>
      </c>
      <c r="F266" s="11">
        <v>0.04</v>
      </c>
    </row>
    <row r="267" spans="1:6" x14ac:dyDescent="0.3">
      <c r="A267" s="2">
        <v>45449</v>
      </c>
      <c r="B267" s="54">
        <v>0.50032407407407409</v>
      </c>
      <c r="C267" s="11">
        <v>24.12</v>
      </c>
      <c r="D267" s="11">
        <v>51.05</v>
      </c>
      <c r="E267" s="11">
        <v>6.63</v>
      </c>
      <c r="F267" s="11">
        <v>0.05</v>
      </c>
    </row>
    <row r="268" spans="1:6" x14ac:dyDescent="0.3">
      <c r="A268" s="2">
        <v>45449</v>
      </c>
      <c r="B268" s="54">
        <v>0.50101851851851853</v>
      </c>
      <c r="C268" s="11">
        <v>24.12</v>
      </c>
      <c r="D268" s="11">
        <v>51.05</v>
      </c>
      <c r="E268" s="11">
        <v>6.63</v>
      </c>
      <c r="F268" s="11">
        <v>0.04</v>
      </c>
    </row>
    <row r="269" spans="1:6" x14ac:dyDescent="0.3">
      <c r="A269" s="2">
        <v>45449</v>
      </c>
      <c r="B269" s="54">
        <v>0.50171296296296297</v>
      </c>
      <c r="C269" s="11">
        <v>24.12</v>
      </c>
      <c r="D269" s="11">
        <v>51.05</v>
      </c>
      <c r="E269" s="11">
        <v>6.63</v>
      </c>
      <c r="F269" s="11">
        <v>7.0000000000000007E-2</v>
      </c>
    </row>
    <row r="270" spans="1:6" x14ac:dyDescent="0.3">
      <c r="A270" s="2">
        <v>45449</v>
      </c>
      <c r="B270" s="54">
        <v>0.50240740740740741</v>
      </c>
      <c r="C270" s="11">
        <v>24.13</v>
      </c>
      <c r="D270" s="11">
        <v>51.05</v>
      </c>
      <c r="E270" s="11">
        <v>6.63</v>
      </c>
      <c r="F270" s="11">
        <v>0.08</v>
      </c>
    </row>
    <row r="271" spans="1:6" x14ac:dyDescent="0.3">
      <c r="A271" s="2">
        <v>45449</v>
      </c>
      <c r="B271" s="54">
        <v>0.50310185185185186</v>
      </c>
      <c r="C271" s="11">
        <v>24.13</v>
      </c>
      <c r="D271" s="11">
        <v>51.01</v>
      </c>
      <c r="E271" s="11">
        <v>6.63</v>
      </c>
      <c r="F271" s="11">
        <v>0.06</v>
      </c>
    </row>
    <row r="272" spans="1:6" x14ac:dyDescent="0.3">
      <c r="A272" s="2">
        <v>45449</v>
      </c>
      <c r="B272" s="54">
        <v>0.5037962962962963</v>
      </c>
      <c r="C272" s="11">
        <v>24.12</v>
      </c>
      <c r="D272" s="11">
        <v>50.94</v>
      </c>
      <c r="E272" s="11">
        <v>6.63</v>
      </c>
      <c r="F272" s="11">
        <v>0.04</v>
      </c>
    </row>
    <row r="273" spans="1:6" x14ac:dyDescent="0.3">
      <c r="A273" s="2">
        <v>45449</v>
      </c>
      <c r="B273" s="54">
        <v>0.50449074074074074</v>
      </c>
      <c r="C273" s="11">
        <v>24.12</v>
      </c>
      <c r="D273" s="11">
        <v>50.98</v>
      </c>
      <c r="E273" s="11">
        <v>6.63</v>
      </c>
      <c r="F273" s="11">
        <v>0.08</v>
      </c>
    </row>
    <row r="274" spans="1:6" x14ac:dyDescent="0.3">
      <c r="A274" s="2">
        <v>45449</v>
      </c>
      <c r="B274" s="54">
        <v>0.50518518518518518</v>
      </c>
      <c r="C274" s="11">
        <v>24.12</v>
      </c>
      <c r="D274" s="11">
        <v>51</v>
      </c>
      <c r="E274" s="11">
        <v>6.63</v>
      </c>
      <c r="F274" s="11">
        <v>0.06</v>
      </c>
    </row>
    <row r="275" spans="1:6" x14ac:dyDescent="0.3">
      <c r="A275" s="2">
        <v>45449</v>
      </c>
      <c r="B275" s="54">
        <v>0.50587962962962962</v>
      </c>
      <c r="C275" s="11">
        <v>24.12</v>
      </c>
      <c r="D275" s="11">
        <v>51.02</v>
      </c>
      <c r="E275" s="11">
        <v>6.63</v>
      </c>
      <c r="F275" s="11">
        <v>7.0000000000000007E-2</v>
      </c>
    </row>
    <row r="276" spans="1:6" x14ac:dyDescent="0.3">
      <c r="A276" s="2">
        <v>45449</v>
      </c>
      <c r="B276" s="54">
        <v>0.50657407407407407</v>
      </c>
      <c r="C276" s="11">
        <v>24.12</v>
      </c>
      <c r="D276" s="11">
        <v>51.02</v>
      </c>
      <c r="E276" s="11">
        <v>6.63</v>
      </c>
      <c r="F276" s="11">
        <v>0.05</v>
      </c>
    </row>
    <row r="277" spans="1:6" x14ac:dyDescent="0.3">
      <c r="A277" s="2">
        <v>45449</v>
      </c>
      <c r="B277" s="54">
        <v>0.50726851851851851</v>
      </c>
      <c r="C277" s="11">
        <v>24.13</v>
      </c>
      <c r="D277" s="11">
        <v>51.03</v>
      </c>
      <c r="E277" s="11">
        <v>6.63</v>
      </c>
      <c r="F277" s="11">
        <v>0.05</v>
      </c>
    </row>
    <row r="278" spans="1:6" x14ac:dyDescent="0.3">
      <c r="A278" s="2">
        <v>45449</v>
      </c>
      <c r="B278" s="54">
        <v>0.50796296296296295</v>
      </c>
      <c r="C278" s="11">
        <v>24.13</v>
      </c>
      <c r="D278" s="11">
        <v>51.05</v>
      </c>
      <c r="E278" s="11">
        <v>6.63</v>
      </c>
      <c r="F278" s="11">
        <v>0.04</v>
      </c>
    </row>
    <row r="279" spans="1:6" x14ac:dyDescent="0.3">
      <c r="A279" s="2">
        <v>45449</v>
      </c>
      <c r="B279" s="54">
        <v>0.50865740740740739</v>
      </c>
      <c r="C279" s="11">
        <v>24.14</v>
      </c>
      <c r="D279" s="11">
        <v>51.06</v>
      </c>
      <c r="E279" s="11">
        <v>6.63</v>
      </c>
      <c r="F279" s="11">
        <v>0.08</v>
      </c>
    </row>
    <row r="280" spans="1:6" x14ac:dyDescent="0.3">
      <c r="A280" s="2">
        <v>45449</v>
      </c>
      <c r="B280" s="54">
        <v>0.50935185185185183</v>
      </c>
      <c r="C280" s="11">
        <v>24.14</v>
      </c>
      <c r="D280" s="11">
        <v>51.06</v>
      </c>
      <c r="E280" s="11">
        <v>6.63</v>
      </c>
      <c r="F280" s="11">
        <v>0.08</v>
      </c>
    </row>
    <row r="281" spans="1:6" x14ac:dyDescent="0.3">
      <c r="A281" s="2">
        <v>45449</v>
      </c>
      <c r="B281" s="54">
        <v>0.51004629629629628</v>
      </c>
      <c r="C281" s="11">
        <v>24.19</v>
      </c>
      <c r="D281" s="11">
        <v>51.07</v>
      </c>
      <c r="E281" s="11">
        <v>6.63</v>
      </c>
      <c r="F281" s="11">
        <v>0.12</v>
      </c>
    </row>
    <row r="282" spans="1:6" x14ac:dyDescent="0.3">
      <c r="A282" s="2">
        <v>45449</v>
      </c>
      <c r="B282" s="54">
        <v>0.51074074074074072</v>
      </c>
      <c r="C282" s="11">
        <v>24.24</v>
      </c>
      <c r="D282" s="11">
        <v>51.06</v>
      </c>
      <c r="E282" s="11">
        <v>6.63</v>
      </c>
      <c r="F282" s="11">
        <v>0.06</v>
      </c>
    </row>
    <row r="283" spans="1:6" x14ac:dyDescent="0.3">
      <c r="A283" s="2">
        <v>45449</v>
      </c>
      <c r="B283" s="54">
        <v>0.51143518518518516</v>
      </c>
      <c r="C283" s="11">
        <v>24.25</v>
      </c>
      <c r="D283" s="11">
        <v>51.06</v>
      </c>
      <c r="E283" s="11">
        <v>6.63</v>
      </c>
      <c r="F283" s="11">
        <v>0.02</v>
      </c>
    </row>
    <row r="284" spans="1:6" x14ac:dyDescent="0.3">
      <c r="A284" s="2">
        <v>45449</v>
      </c>
      <c r="B284" s="54">
        <v>0.5121296296296296</v>
      </c>
      <c r="C284" s="11">
        <v>24.25</v>
      </c>
      <c r="D284" s="11">
        <v>51.05</v>
      </c>
      <c r="E284" s="11">
        <v>6.63</v>
      </c>
      <c r="F284" s="11">
        <v>-0.01</v>
      </c>
    </row>
    <row r="285" spans="1:6" x14ac:dyDescent="0.3">
      <c r="A285" s="2">
        <v>45449</v>
      </c>
      <c r="B285" s="54">
        <v>0.51282407407407404</v>
      </c>
      <c r="C285" s="11">
        <v>24.24</v>
      </c>
      <c r="D285" s="11">
        <v>51.04</v>
      </c>
      <c r="E285" s="11">
        <v>6.63</v>
      </c>
      <c r="F285" s="11">
        <v>-0.01</v>
      </c>
    </row>
    <row r="286" spans="1:6" x14ac:dyDescent="0.3">
      <c r="A286" s="2">
        <v>45449</v>
      </c>
      <c r="B286" s="54">
        <v>0.51351851851851849</v>
      </c>
      <c r="C286" s="11">
        <v>24.24</v>
      </c>
      <c r="D286" s="11">
        <v>51.03</v>
      </c>
      <c r="E286" s="11">
        <v>6.63</v>
      </c>
      <c r="F286" s="11">
        <v>-0.01</v>
      </c>
    </row>
    <row r="287" spans="1:6" x14ac:dyDescent="0.3">
      <c r="A287" s="2">
        <v>45449</v>
      </c>
      <c r="B287" s="54">
        <v>0.51421296296296293</v>
      </c>
      <c r="C287" s="11">
        <v>24.24</v>
      </c>
      <c r="D287" s="11">
        <v>51.01</v>
      </c>
      <c r="E287" s="11">
        <v>6.63</v>
      </c>
      <c r="F287" s="11">
        <v>-0.01</v>
      </c>
    </row>
    <row r="288" spans="1:6" x14ac:dyDescent="0.3">
      <c r="A288" s="2">
        <v>45449</v>
      </c>
      <c r="B288" s="54">
        <v>0.51490740740740737</v>
      </c>
      <c r="C288" s="11">
        <v>24.25</v>
      </c>
      <c r="D288" s="11">
        <v>51.02</v>
      </c>
      <c r="E288" s="11">
        <v>6.63</v>
      </c>
      <c r="F288" s="11">
        <v>-0.01</v>
      </c>
    </row>
    <row r="289" spans="1:9" x14ac:dyDescent="0.3">
      <c r="A289" s="2">
        <v>45449</v>
      </c>
      <c r="B289" s="54">
        <v>0.51560185185185181</v>
      </c>
      <c r="C289" s="11">
        <v>24.25</v>
      </c>
      <c r="D289" s="11">
        <v>51.03</v>
      </c>
      <c r="E289" s="11">
        <v>6.63</v>
      </c>
      <c r="F289" s="11">
        <v>-0.01</v>
      </c>
    </row>
    <row r="291" spans="1:9" ht="31.2" x14ac:dyDescent="0.3">
      <c r="A291" s="1" t="str">
        <f>A12</f>
        <v>Date</v>
      </c>
      <c r="C291" s="5" t="str">
        <f>C12</f>
        <v>Temp [C]</v>
      </c>
      <c r="D291" s="5" t="str">
        <f t="shared" ref="D291:F291" si="0">D12</f>
        <v>RH [%]</v>
      </c>
      <c r="E291" s="5" t="str">
        <f t="shared" si="0"/>
        <v>Inlet Flow [LPM]</v>
      </c>
      <c r="F291" s="5" t="str">
        <f t="shared" si="0"/>
        <v>Chamber sP [" H3O]</v>
      </c>
      <c r="G291" s="5"/>
      <c r="H291" s="5"/>
      <c r="I291" s="5"/>
    </row>
    <row r="292" spans="1:9" x14ac:dyDescent="0.3">
      <c r="A292" s="2">
        <f>A13</f>
        <v>45449</v>
      </c>
      <c r="B292" s="11" t="s">
        <v>24</v>
      </c>
      <c r="C292" s="6">
        <f>AVERAGE(C43:C284)</f>
        <v>24.023388429752021</v>
      </c>
      <c r="D292" s="8">
        <f t="shared" ref="D292:F292" si="1">AVERAGE(D43:D284)</f>
        <v>51.022644628099215</v>
      </c>
      <c r="E292" s="6">
        <f t="shared" si="1"/>
        <v>6.6300000000000372</v>
      </c>
      <c r="F292" s="9">
        <f t="shared" si="1"/>
        <v>7.9586776859504049E-2</v>
      </c>
      <c r="G292" s="9"/>
      <c r="H292" s="6"/>
      <c r="I292" s="9"/>
    </row>
    <row r="293" spans="1:9" x14ac:dyDescent="0.3">
      <c r="A293" s="1" t="s">
        <v>47</v>
      </c>
      <c r="B293" s="11" t="s">
        <v>25</v>
      </c>
      <c r="C293" s="6">
        <f>STDEV(C43:C284)</f>
        <v>0.11856719802072857</v>
      </c>
      <c r="D293" s="8">
        <f t="shared" ref="D293:F293" si="2">STDEV(D43:D284)</f>
        <v>5.9062785287164146E-2</v>
      </c>
      <c r="E293" s="6">
        <f t="shared" si="2"/>
        <v>3.7380806650502756E-14</v>
      </c>
      <c r="F293" s="9">
        <f t="shared" si="2"/>
        <v>3.5793244319925255E-2</v>
      </c>
      <c r="G293" s="9"/>
      <c r="H293" s="6"/>
      <c r="I293" s="9"/>
    </row>
  </sheetData>
  <mergeCells count="1">
    <mergeCell ref="A9:F9"/>
  </mergeCells>
  <pageMargins left="0.7" right="0.7" top="0.75" bottom="0.75" header="0.3" footer="0.3"/>
  <pageSetup orientation="portrait" r:id="rId1"/>
  <ignoredErrors>
    <ignoredError sqref="C292:F29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37691-C200-43E1-A8C1-9457C0088E9E}">
  <dimension ref="A1:P210"/>
  <sheetViews>
    <sheetView tabSelected="1" zoomScaleNormal="100" workbookViewId="0">
      <pane ySplit="4" topLeftCell="A5" activePane="bottomLeft" state="frozen"/>
      <selection pane="bottomLeft" activeCell="F47" sqref="F47"/>
    </sheetView>
  </sheetViews>
  <sheetFormatPr defaultRowHeight="15" customHeight="1" x14ac:dyDescent="0.3"/>
  <cols>
    <col min="1" max="1" width="11.21875" style="23" bestFit="1" customWidth="1"/>
    <col min="2" max="2" width="5.5546875" bestFit="1" customWidth="1"/>
    <col min="3" max="3" width="6.44140625" bestFit="1" customWidth="1"/>
    <col min="4" max="4" width="7.109375" bestFit="1" customWidth="1"/>
    <col min="5" max="5" width="13.5546875" bestFit="1" customWidth="1"/>
    <col min="6" max="6" width="13.88671875" bestFit="1" customWidth="1"/>
    <col min="7" max="7" width="10.5546875" bestFit="1" customWidth="1"/>
    <col min="8" max="8" width="11.44140625" bestFit="1" customWidth="1"/>
    <col min="14" max="14" width="8.88671875" style="25"/>
    <col min="15" max="15" width="12" style="25" bestFit="1" customWidth="1"/>
    <col min="16" max="16" width="11" style="23" bestFit="1" customWidth="1"/>
  </cols>
  <sheetData>
    <row r="1" spans="1:9" ht="15" customHeight="1" x14ac:dyDescent="0.3">
      <c r="A1" s="35" t="s">
        <v>118</v>
      </c>
    </row>
    <row r="2" spans="1:9" ht="15" customHeight="1" x14ac:dyDescent="0.3">
      <c r="A2" s="21" t="s">
        <v>117</v>
      </c>
    </row>
    <row r="4" spans="1:9" ht="15" customHeight="1" x14ac:dyDescent="0.3">
      <c r="A4" s="32" t="s">
        <v>85</v>
      </c>
      <c r="B4" s="32" t="s">
        <v>11</v>
      </c>
      <c r="C4" s="32" t="s">
        <v>83</v>
      </c>
      <c r="D4" s="32" t="s">
        <v>79</v>
      </c>
      <c r="E4" s="33" t="s">
        <v>86</v>
      </c>
      <c r="F4" s="33" t="s">
        <v>80</v>
      </c>
      <c r="G4" s="34" t="s">
        <v>81</v>
      </c>
      <c r="H4" s="33" t="s">
        <v>84</v>
      </c>
      <c r="I4" s="35" t="s">
        <v>82</v>
      </c>
    </row>
    <row r="5" spans="1:9" ht="15" customHeight="1" x14ac:dyDescent="0.3">
      <c r="A5" s="38">
        <v>45446</v>
      </c>
      <c r="B5" s="22"/>
      <c r="C5" s="23"/>
      <c r="D5" s="23"/>
      <c r="E5" s="24"/>
      <c r="F5" s="24"/>
      <c r="G5" s="25"/>
      <c r="H5" s="25"/>
      <c r="I5" s="36" t="s">
        <v>87</v>
      </c>
    </row>
    <row r="6" spans="1:9" ht="15" customHeight="1" x14ac:dyDescent="0.3">
      <c r="A6" s="23" t="s">
        <v>95</v>
      </c>
      <c r="B6" s="26">
        <v>0.30902777777777779</v>
      </c>
      <c r="C6" s="23" t="s">
        <v>50</v>
      </c>
      <c r="D6" s="23" t="s">
        <v>51</v>
      </c>
      <c r="E6" s="25">
        <v>0</v>
      </c>
      <c r="F6" s="27" t="s">
        <v>52</v>
      </c>
      <c r="G6" s="28" t="s">
        <v>52</v>
      </c>
      <c r="H6" s="28" t="s">
        <v>52</v>
      </c>
      <c r="I6" t="s">
        <v>53</v>
      </c>
    </row>
    <row r="7" spans="1:9" ht="15" customHeight="1" x14ac:dyDescent="0.3">
      <c r="A7" s="23" t="s">
        <v>92</v>
      </c>
      <c r="B7" s="23"/>
      <c r="C7" s="23"/>
      <c r="D7" s="23" t="s">
        <v>54</v>
      </c>
      <c r="E7" s="25"/>
      <c r="F7" s="27" t="s">
        <v>52</v>
      </c>
      <c r="G7" s="28" t="s">
        <v>52</v>
      </c>
      <c r="H7" s="28" t="s">
        <v>52</v>
      </c>
      <c r="I7" t="s">
        <v>53</v>
      </c>
    </row>
    <row r="8" spans="1:9" ht="15" customHeight="1" x14ac:dyDescent="0.3">
      <c r="B8" s="26">
        <v>0.32500000000000001</v>
      </c>
      <c r="C8" s="23" t="s">
        <v>55</v>
      </c>
      <c r="D8" s="23" t="s">
        <v>56</v>
      </c>
      <c r="E8" s="25">
        <v>1</v>
      </c>
      <c r="F8" s="23" t="s">
        <v>52</v>
      </c>
      <c r="G8" s="24" t="s">
        <v>52</v>
      </c>
      <c r="H8" s="23" t="s">
        <v>52</v>
      </c>
      <c r="I8" t="s">
        <v>57</v>
      </c>
    </row>
    <row r="9" spans="1:9" ht="15" customHeight="1" x14ac:dyDescent="0.3">
      <c r="B9" s="26">
        <v>0.37291666666666662</v>
      </c>
      <c r="C9" s="23" t="s">
        <v>55</v>
      </c>
      <c r="D9" s="23" t="s">
        <v>58</v>
      </c>
      <c r="E9" s="25">
        <v>0.5</v>
      </c>
      <c r="F9" s="24">
        <v>5.4580000000000002</v>
      </c>
      <c r="G9" s="25">
        <v>64.075400000000002</v>
      </c>
      <c r="H9" s="25">
        <v>1.9698100000000001</v>
      </c>
      <c r="I9" s="39" t="s">
        <v>103</v>
      </c>
    </row>
    <row r="10" spans="1:9" ht="15" customHeight="1" x14ac:dyDescent="0.3">
      <c r="B10" s="23"/>
      <c r="C10" s="23"/>
      <c r="D10" s="23"/>
      <c r="E10" s="25"/>
      <c r="F10" s="24">
        <v>8.9879999999999995</v>
      </c>
      <c r="G10" s="25">
        <v>170.15778</v>
      </c>
      <c r="H10" s="25">
        <v>2.8802599999999998</v>
      </c>
      <c r="I10" s="39" t="s">
        <v>59</v>
      </c>
    </row>
    <row r="11" spans="1:9" ht="15" customHeight="1" x14ac:dyDescent="0.3">
      <c r="B11" s="23"/>
      <c r="C11" s="23"/>
      <c r="D11" s="23"/>
      <c r="E11" s="25"/>
      <c r="F11" s="24">
        <v>12.707000000000001</v>
      </c>
      <c r="G11" s="25">
        <v>38.869399999999999</v>
      </c>
      <c r="H11" s="25">
        <v>0.41840500000000003</v>
      </c>
      <c r="I11" s="39" t="s">
        <v>60</v>
      </c>
    </row>
    <row r="12" spans="1:9" ht="15" customHeight="1" x14ac:dyDescent="0.3">
      <c r="B12" s="23"/>
      <c r="C12" s="23"/>
      <c r="D12" s="23"/>
      <c r="E12" s="25"/>
      <c r="F12" s="24">
        <v>13.118</v>
      </c>
      <c r="G12" s="25">
        <v>103.23842999999999</v>
      </c>
      <c r="H12" s="25">
        <v>1.95377</v>
      </c>
      <c r="I12" s="39" t="s">
        <v>61</v>
      </c>
    </row>
    <row r="13" spans="1:9" ht="15" customHeight="1" x14ac:dyDescent="0.3">
      <c r="B13" s="23"/>
      <c r="C13" s="23"/>
      <c r="D13" s="23"/>
      <c r="E13" s="25"/>
      <c r="F13" s="24">
        <v>14.515000000000001</v>
      </c>
      <c r="G13" s="25">
        <v>23.799340000000001</v>
      </c>
      <c r="H13" s="25">
        <v>0.479825</v>
      </c>
      <c r="I13" s="39" t="s">
        <v>62</v>
      </c>
    </row>
    <row r="14" spans="1:9" ht="15" customHeight="1" x14ac:dyDescent="0.3">
      <c r="B14" s="23"/>
      <c r="C14" s="23"/>
      <c r="G14" s="29"/>
      <c r="H14" s="25">
        <v>7.70207</v>
      </c>
      <c r="I14" s="39" t="s">
        <v>63</v>
      </c>
    </row>
    <row r="15" spans="1:9" ht="15" customHeight="1" x14ac:dyDescent="0.3">
      <c r="B15" s="26">
        <v>0.39652777777777781</v>
      </c>
      <c r="C15" s="23" t="s">
        <v>64</v>
      </c>
      <c r="D15" s="23" t="s">
        <v>65</v>
      </c>
      <c r="E15" s="25">
        <v>0.5</v>
      </c>
      <c r="F15" s="24">
        <v>5.4589999999999996</v>
      </c>
      <c r="G15" s="25">
        <v>66.82217</v>
      </c>
      <c r="H15" s="25">
        <v>2.0471200000000001</v>
      </c>
      <c r="I15" s="39" t="s">
        <v>103</v>
      </c>
    </row>
    <row r="16" spans="1:9" ht="15" customHeight="1" x14ac:dyDescent="0.3">
      <c r="B16" s="23"/>
      <c r="C16" s="23"/>
      <c r="D16" s="23"/>
      <c r="E16" s="25"/>
      <c r="F16" s="24">
        <v>8.9890000000000008</v>
      </c>
      <c r="G16" s="25">
        <v>178.38765000000001</v>
      </c>
      <c r="H16" s="25">
        <v>3.1114700000000002</v>
      </c>
      <c r="I16" s="39" t="s">
        <v>59</v>
      </c>
    </row>
    <row r="17" spans="2:9" ht="15" customHeight="1" x14ac:dyDescent="0.3">
      <c r="B17" s="23"/>
      <c r="C17" s="23"/>
      <c r="D17" s="23"/>
      <c r="E17" s="25"/>
      <c r="F17" s="24">
        <v>12.707000000000001</v>
      </c>
      <c r="G17" s="25">
        <v>42.329430000000002</v>
      </c>
      <c r="H17" s="25">
        <v>0.50427999999999995</v>
      </c>
      <c r="I17" s="39" t="s">
        <v>66</v>
      </c>
    </row>
    <row r="18" spans="2:9" ht="15" customHeight="1" x14ac:dyDescent="0.3">
      <c r="B18" s="23"/>
      <c r="C18" s="23"/>
      <c r="D18" s="23"/>
      <c r="E18" s="25"/>
      <c r="F18" s="24">
        <v>13.119</v>
      </c>
      <c r="G18" s="25">
        <v>115.64134</v>
      </c>
      <c r="H18" s="25">
        <v>2.4062399999999999</v>
      </c>
      <c r="I18" s="39" t="s">
        <v>61</v>
      </c>
    </row>
    <row r="19" spans="2:9" ht="15" customHeight="1" x14ac:dyDescent="0.3">
      <c r="B19" s="23"/>
      <c r="C19" s="23"/>
      <c r="D19" s="23"/>
      <c r="E19" s="25"/>
      <c r="F19" s="24">
        <v>14.515000000000001</v>
      </c>
      <c r="G19" s="25">
        <v>26.49287</v>
      </c>
      <c r="H19" s="25">
        <v>0.54675200000000002</v>
      </c>
      <c r="I19" s="39" t="s">
        <v>62</v>
      </c>
    </row>
    <row r="20" spans="2:9" ht="15" customHeight="1" x14ac:dyDescent="0.3">
      <c r="B20" s="23"/>
      <c r="C20" s="23"/>
      <c r="D20" s="23"/>
      <c r="E20" s="25"/>
      <c r="F20" s="24"/>
      <c r="G20" s="25"/>
      <c r="H20" s="25">
        <v>8.6158599999999996</v>
      </c>
      <c r="I20" s="39" t="s">
        <v>63</v>
      </c>
    </row>
    <row r="21" spans="2:9" ht="15" customHeight="1" x14ac:dyDescent="0.3">
      <c r="B21" s="26">
        <v>0.4368055555555555</v>
      </c>
      <c r="C21" s="23" t="s">
        <v>64</v>
      </c>
      <c r="D21" s="23" t="s">
        <v>67</v>
      </c>
      <c r="E21" s="25">
        <v>0.5</v>
      </c>
      <c r="F21" s="24">
        <v>5.4560000000000004</v>
      </c>
      <c r="G21" s="25">
        <v>67.46011</v>
      </c>
      <c r="H21" s="25">
        <v>2.06507</v>
      </c>
      <c r="I21" s="39" t="s">
        <v>104</v>
      </c>
    </row>
    <row r="22" spans="2:9" ht="15" customHeight="1" x14ac:dyDescent="0.3">
      <c r="B22" s="23"/>
      <c r="C22" s="23"/>
      <c r="D22" s="23"/>
      <c r="E22" s="25"/>
      <c r="F22" s="24">
        <v>8.9870000000000001</v>
      </c>
      <c r="G22" s="25">
        <v>183.14026000000001</v>
      </c>
      <c r="H22" s="25">
        <v>3.2450000000000001</v>
      </c>
      <c r="I22" s="39" t="s">
        <v>59</v>
      </c>
    </row>
    <row r="23" spans="2:9" ht="15" customHeight="1" x14ac:dyDescent="0.3">
      <c r="B23" s="23"/>
      <c r="C23" s="23"/>
      <c r="D23" s="23"/>
      <c r="E23" s="25"/>
      <c r="F23" s="24">
        <v>12.706</v>
      </c>
      <c r="G23" s="25">
        <v>44.162999999999997</v>
      </c>
      <c r="H23" s="25">
        <v>0.54978800000000005</v>
      </c>
      <c r="I23" s="39" t="s">
        <v>60</v>
      </c>
    </row>
    <row r="24" spans="2:9" ht="15" customHeight="1" x14ac:dyDescent="0.3">
      <c r="B24" s="23"/>
      <c r="C24" s="23"/>
      <c r="D24" s="23"/>
      <c r="E24" s="25"/>
      <c r="F24" s="24">
        <v>13.117000000000001</v>
      </c>
      <c r="G24" s="25">
        <v>120.27355</v>
      </c>
      <c r="H24" s="25">
        <v>2.5752299999999999</v>
      </c>
      <c r="I24" s="39" t="s">
        <v>61</v>
      </c>
    </row>
    <row r="25" spans="2:9" ht="15" customHeight="1" x14ac:dyDescent="0.3">
      <c r="B25" s="23"/>
      <c r="C25" s="23"/>
      <c r="D25" s="23"/>
      <c r="E25" s="25"/>
      <c r="F25" s="24">
        <v>14.513</v>
      </c>
      <c r="G25" s="25">
        <v>28.862749999999998</v>
      </c>
      <c r="H25" s="25">
        <v>0.60563800000000001</v>
      </c>
      <c r="I25" s="39" t="s">
        <v>62</v>
      </c>
    </row>
    <row r="26" spans="2:9" ht="15" customHeight="1" x14ac:dyDescent="0.3">
      <c r="B26" s="23"/>
      <c r="C26" s="23"/>
      <c r="D26" s="23"/>
      <c r="E26" s="25"/>
      <c r="F26" s="24"/>
      <c r="G26" s="25"/>
      <c r="H26" s="25">
        <v>9.0407200000000003</v>
      </c>
      <c r="I26" s="39" t="s">
        <v>63</v>
      </c>
    </row>
    <row r="27" spans="2:9" ht="15" customHeight="1" x14ac:dyDescent="0.3">
      <c r="B27" s="26">
        <v>0.4548611111111111</v>
      </c>
      <c r="C27" s="23" t="s">
        <v>64</v>
      </c>
      <c r="D27" s="23" t="s">
        <v>68</v>
      </c>
      <c r="E27" s="25">
        <v>0.5</v>
      </c>
      <c r="F27" s="24">
        <v>5.4560000000000004</v>
      </c>
      <c r="G27" s="25">
        <v>66.289900000000003</v>
      </c>
      <c r="H27" s="25">
        <v>2.0321400000000001</v>
      </c>
      <c r="I27" s="39" t="s">
        <v>103</v>
      </c>
    </row>
    <row r="28" spans="2:9" ht="15" customHeight="1" x14ac:dyDescent="0.3">
      <c r="B28" s="23"/>
      <c r="C28" s="23"/>
      <c r="D28" s="23"/>
      <c r="E28" s="25"/>
      <c r="F28" s="24">
        <v>8.9879999999999995</v>
      </c>
      <c r="G28" s="25">
        <v>170.04429999999999</v>
      </c>
      <c r="H28" s="25">
        <v>2.8770699999999998</v>
      </c>
      <c r="I28" s="39" t="s">
        <v>59</v>
      </c>
    </row>
    <row r="29" spans="2:9" ht="15" customHeight="1" x14ac:dyDescent="0.3">
      <c r="B29" s="26"/>
      <c r="C29" s="23"/>
      <c r="D29" s="23"/>
      <c r="E29" s="25"/>
      <c r="F29" s="24">
        <v>12.707000000000001</v>
      </c>
      <c r="G29" s="25">
        <v>38.210160000000002</v>
      </c>
      <c r="H29" s="25">
        <v>0.40204299999999998</v>
      </c>
      <c r="I29" s="39" t="s">
        <v>60</v>
      </c>
    </row>
    <row r="30" spans="2:9" ht="15" customHeight="1" x14ac:dyDescent="0.3">
      <c r="B30" s="23"/>
      <c r="C30" s="23"/>
      <c r="D30" s="23"/>
      <c r="E30" s="25"/>
      <c r="F30" s="24">
        <v>13.119</v>
      </c>
      <c r="G30" s="25">
        <v>102.9995</v>
      </c>
      <c r="H30" s="25">
        <v>1.9450499999999999</v>
      </c>
      <c r="I30" s="39" t="s">
        <v>61</v>
      </c>
    </row>
    <row r="31" spans="2:9" ht="15" customHeight="1" x14ac:dyDescent="0.3">
      <c r="B31" s="23"/>
      <c r="C31" s="23"/>
      <c r="D31" s="23"/>
      <c r="E31" s="25"/>
      <c r="F31" s="24">
        <v>14.515000000000001</v>
      </c>
      <c r="G31" s="25">
        <v>26.21584</v>
      </c>
      <c r="H31" s="25">
        <v>0.53986800000000001</v>
      </c>
      <c r="I31" s="39" t="s">
        <v>62</v>
      </c>
    </row>
    <row r="32" spans="2:9" ht="15" customHeight="1" x14ac:dyDescent="0.3">
      <c r="B32" s="23"/>
      <c r="C32" s="23"/>
      <c r="D32" s="23"/>
      <c r="E32" s="25"/>
      <c r="F32" s="24"/>
      <c r="G32" s="25"/>
      <c r="H32" s="25">
        <v>7.7961799999999997</v>
      </c>
      <c r="I32" s="39" t="s">
        <v>63</v>
      </c>
    </row>
    <row r="33" spans="2:16" ht="15" customHeight="1" x14ac:dyDescent="0.3">
      <c r="B33" s="26">
        <v>0.4826388888888889</v>
      </c>
      <c r="C33" t="s">
        <v>69</v>
      </c>
      <c r="D33" s="23" t="s">
        <v>70</v>
      </c>
      <c r="E33" s="25">
        <v>0.5</v>
      </c>
      <c r="F33" s="24">
        <v>5.4560000000000004</v>
      </c>
      <c r="G33" s="25">
        <v>65.409419999999997</v>
      </c>
      <c r="H33" s="25">
        <v>2.0073599999999998</v>
      </c>
      <c r="I33" s="39" t="s">
        <v>103</v>
      </c>
    </row>
    <row r="34" spans="2:16" ht="15" customHeight="1" x14ac:dyDescent="0.3">
      <c r="B34" s="23"/>
      <c r="D34" s="23"/>
      <c r="E34" s="23"/>
      <c r="F34" s="24">
        <v>8.9879999999999995</v>
      </c>
      <c r="G34" s="25">
        <v>175.54964000000001</v>
      </c>
      <c r="H34" s="25">
        <v>3.0317400000000001</v>
      </c>
      <c r="I34" s="39" t="s">
        <v>59</v>
      </c>
    </row>
    <row r="35" spans="2:16" ht="15" customHeight="1" x14ac:dyDescent="0.3">
      <c r="B35" s="23"/>
      <c r="D35" s="23"/>
      <c r="E35" s="23"/>
      <c r="F35" s="24">
        <v>12.707000000000001</v>
      </c>
      <c r="G35" s="25">
        <v>40.167430000000003</v>
      </c>
      <c r="H35" s="25">
        <v>0.45062099999999999</v>
      </c>
      <c r="I35" s="39" t="s">
        <v>60</v>
      </c>
    </row>
    <row r="36" spans="2:16" ht="15" customHeight="1" x14ac:dyDescent="0.3">
      <c r="B36" s="23"/>
      <c r="D36" s="23"/>
      <c r="E36" s="23"/>
      <c r="F36" s="24">
        <v>13.118</v>
      </c>
      <c r="G36" s="25">
        <v>107.45231</v>
      </c>
      <c r="H36" s="25">
        <v>2.1074999999999999</v>
      </c>
      <c r="I36" s="39" t="s">
        <v>61</v>
      </c>
    </row>
    <row r="37" spans="2:16" ht="15" customHeight="1" x14ac:dyDescent="0.3">
      <c r="B37" s="23"/>
      <c r="D37" s="23"/>
      <c r="E37" s="23"/>
      <c r="F37" s="24">
        <v>14.512</v>
      </c>
      <c r="G37" s="25">
        <v>26.188289999999999</v>
      </c>
      <c r="H37" s="25">
        <v>0.539184</v>
      </c>
      <c r="I37" s="39" t="s">
        <v>62</v>
      </c>
    </row>
    <row r="38" spans="2:16" ht="15" customHeight="1" x14ac:dyDescent="0.3">
      <c r="B38" s="23"/>
      <c r="D38" s="23"/>
      <c r="E38" s="23"/>
      <c r="F38" s="23"/>
      <c r="G38" s="25"/>
      <c r="H38" s="25">
        <v>8.1364000000000001</v>
      </c>
      <c r="I38" s="39" t="s">
        <v>63</v>
      </c>
    </row>
    <row r="39" spans="2:16" ht="15" customHeight="1" x14ac:dyDescent="0.3">
      <c r="B39" s="26">
        <v>0.51111111111111118</v>
      </c>
      <c r="C39" t="s">
        <v>69</v>
      </c>
      <c r="D39" s="23" t="s">
        <v>71</v>
      </c>
      <c r="E39" s="25">
        <v>0.5</v>
      </c>
      <c r="F39" s="24">
        <v>5.4580000000000002</v>
      </c>
      <c r="G39" s="25">
        <v>66.667209999999997</v>
      </c>
      <c r="H39" s="25">
        <v>2.0427599999999999</v>
      </c>
      <c r="I39" s="39" t="s">
        <v>104</v>
      </c>
    </row>
    <row r="40" spans="2:16" ht="15" customHeight="1" x14ac:dyDescent="0.3">
      <c r="B40" s="23"/>
      <c r="D40" s="23"/>
      <c r="E40" s="23"/>
      <c r="F40" s="24">
        <v>8.9879999999999995</v>
      </c>
      <c r="G40" s="25">
        <v>177.48425</v>
      </c>
      <c r="H40" s="25">
        <v>3.08609</v>
      </c>
      <c r="I40" t="s">
        <v>59</v>
      </c>
    </row>
    <row r="41" spans="2:16" ht="15" customHeight="1" x14ac:dyDescent="0.3">
      <c r="B41" s="23"/>
      <c r="C41" s="23"/>
      <c r="D41" s="23"/>
      <c r="E41" s="23"/>
      <c r="F41" s="24">
        <v>12.707000000000001</v>
      </c>
      <c r="G41" s="25">
        <v>40.796550000000003</v>
      </c>
      <c r="H41" s="25">
        <v>0.46623500000000001</v>
      </c>
      <c r="I41" t="s">
        <v>60</v>
      </c>
    </row>
    <row r="42" spans="2:16" ht="15" customHeight="1" x14ac:dyDescent="0.3">
      <c r="B42" s="23"/>
      <c r="C42" s="23"/>
      <c r="D42" s="23"/>
      <c r="E42" s="23"/>
      <c r="F42" s="24">
        <v>13.118</v>
      </c>
      <c r="G42" s="25">
        <v>108.19296</v>
      </c>
      <c r="H42" s="25">
        <v>2.1345100000000001</v>
      </c>
      <c r="I42" t="s">
        <v>61</v>
      </c>
    </row>
    <row r="43" spans="2:16" ht="15" customHeight="1" x14ac:dyDescent="0.3">
      <c r="B43" s="23"/>
      <c r="C43" s="23"/>
      <c r="D43" s="23"/>
      <c r="E43" s="23"/>
      <c r="F43" s="24">
        <v>14.513</v>
      </c>
      <c r="G43" s="25">
        <v>25.983820000000001</v>
      </c>
      <c r="H43" s="25">
        <v>0.53410400000000002</v>
      </c>
      <c r="I43" t="s">
        <v>62</v>
      </c>
    </row>
    <row r="44" spans="2:16" ht="15" customHeight="1" x14ac:dyDescent="0.3">
      <c r="B44" s="23"/>
      <c r="C44" s="23"/>
      <c r="D44" s="23"/>
      <c r="E44" s="23"/>
      <c r="F44" s="23"/>
      <c r="G44" s="24"/>
      <c r="H44" s="25">
        <v>8.2637</v>
      </c>
      <c r="I44" t="s">
        <v>63</v>
      </c>
      <c r="O44" s="46" t="s">
        <v>111</v>
      </c>
      <c r="P44" s="45" t="s">
        <v>112</v>
      </c>
    </row>
    <row r="45" spans="2:16" ht="15" customHeight="1" x14ac:dyDescent="0.3">
      <c r="B45" s="23"/>
      <c r="C45" s="23"/>
      <c r="D45" s="23"/>
      <c r="E45" s="23"/>
      <c r="F45" s="23"/>
      <c r="G45" s="24"/>
      <c r="H45" s="41" t="s">
        <v>105</v>
      </c>
      <c r="I45" s="32" t="s">
        <v>106</v>
      </c>
      <c r="N45" s="46" t="s">
        <v>110</v>
      </c>
      <c r="O45" s="46" t="s">
        <v>114</v>
      </c>
      <c r="P45" s="45" t="s">
        <v>113</v>
      </c>
    </row>
    <row r="46" spans="2:16" ht="15" customHeight="1" x14ac:dyDescent="0.3">
      <c r="B46" s="23"/>
      <c r="C46" s="23"/>
      <c r="D46" s="23"/>
      <c r="E46" s="23"/>
      <c r="F46" s="23"/>
      <c r="G46" s="24"/>
      <c r="H46" s="42">
        <f>AVERAGE(H39,H33,H27,H21,H15,H9)</f>
        <v>2.0273766666666666</v>
      </c>
      <c r="I46" s="42">
        <f>STDEV(H39,H33,H27,H21,H15,H9)</f>
        <v>3.4013264863383318E-2</v>
      </c>
      <c r="J46" s="37" t="s">
        <v>72</v>
      </c>
      <c r="N46" s="25">
        <f>N52*0.18</f>
        <v>1.7999999999999998</v>
      </c>
      <c r="O46" s="25">
        <f>ABS(H46-N46)</f>
        <v>0.22737666666666678</v>
      </c>
      <c r="P46" s="47"/>
    </row>
    <row r="47" spans="2:16" ht="15" customHeight="1" x14ac:dyDescent="0.3">
      <c r="B47" s="23"/>
      <c r="C47" s="23"/>
      <c r="D47" s="23"/>
      <c r="E47" s="23"/>
      <c r="F47" s="23"/>
      <c r="G47" s="24"/>
      <c r="H47" s="42">
        <f>AVERAGE(H40,H34,H28,H22,H16,H10)</f>
        <v>3.038605</v>
      </c>
      <c r="I47" s="42">
        <f>STDEV(H40,H34,H28,H22,H16,H10)</f>
        <v>0.14239160997053177</v>
      </c>
      <c r="J47" s="37" t="s">
        <v>59</v>
      </c>
      <c r="N47" s="25">
        <f>N52*0.42</f>
        <v>4.2</v>
      </c>
      <c r="O47" s="25">
        <f t="shared" ref="O47:O48" si="0">ABS(H47-N47)</f>
        <v>1.1613950000000002</v>
      </c>
      <c r="P47" s="47"/>
    </row>
    <row r="48" spans="2:16" ht="15" customHeight="1" x14ac:dyDescent="0.3">
      <c r="B48" s="23"/>
      <c r="C48" s="23"/>
      <c r="D48" s="23"/>
      <c r="E48" s="23"/>
      <c r="F48" s="23"/>
      <c r="G48" s="24"/>
      <c r="H48" s="42">
        <f>AVERAGE(H41,H35,H29,H23,H17,H11)</f>
        <v>0.46522866666666668</v>
      </c>
      <c r="I48" s="42">
        <f>STDEV(H41,H35,H29,H23,H17,H11)</f>
        <v>5.4908229534985586E-2</v>
      </c>
      <c r="J48" s="37" t="s">
        <v>60</v>
      </c>
      <c r="N48" s="25">
        <f>N52*0.06</f>
        <v>0.6</v>
      </c>
      <c r="O48" s="25">
        <f t="shared" si="0"/>
        <v>0.1347713333333333</v>
      </c>
      <c r="P48" s="47"/>
    </row>
    <row r="49" spans="1:16" ht="15" customHeight="1" x14ac:dyDescent="0.3">
      <c r="B49" s="23"/>
      <c r="C49" s="23"/>
      <c r="D49" s="23"/>
      <c r="E49" s="23"/>
      <c r="F49" s="23"/>
      <c r="G49" s="24"/>
      <c r="H49" s="50">
        <f>AVERAGE(H42,H36,H30,H24,H18,H12)</f>
        <v>2.1870500000000002</v>
      </c>
      <c r="I49" s="51">
        <f>STDEV(H42,H36,H30,H24,H18,H12)</f>
        <v>0.25329831464105546</v>
      </c>
      <c r="J49" s="39" t="s">
        <v>108</v>
      </c>
      <c r="P49" s="49">
        <f>AVERAGE(O46:O51)</f>
        <v>0.54889945833333353</v>
      </c>
    </row>
    <row r="50" spans="1:16" ht="15" customHeight="1" x14ac:dyDescent="0.3">
      <c r="B50" s="23"/>
      <c r="C50" s="23"/>
      <c r="D50" s="23"/>
      <c r="E50" s="23"/>
      <c r="F50" s="23"/>
      <c r="G50" s="24"/>
      <c r="H50" s="50">
        <f>AVERAGE(H43,H37,H31,H25,H19,H13)</f>
        <v>0.5408951666666667</v>
      </c>
      <c r="I50" s="50">
        <f>STDEV(H43,H37,H31,H25,H19,H13)</f>
        <v>4.0014010868277959E-2</v>
      </c>
      <c r="J50" s="39" t="s">
        <v>73</v>
      </c>
      <c r="P50" s="47"/>
    </row>
    <row r="51" spans="1:16" ht="15" customHeight="1" x14ac:dyDescent="0.3">
      <c r="B51" s="23"/>
      <c r="C51" s="23"/>
      <c r="D51" s="23"/>
      <c r="E51" s="23"/>
      <c r="F51" s="23"/>
      <c r="G51" s="24"/>
      <c r="H51" s="42">
        <f>H49+H50</f>
        <v>2.7279451666666668</v>
      </c>
      <c r="I51" s="43" t="s">
        <v>107</v>
      </c>
      <c r="J51" s="37" t="s">
        <v>109</v>
      </c>
      <c r="N51" s="25">
        <f>N52*0.34</f>
        <v>3.4000000000000004</v>
      </c>
      <c r="O51" s="25">
        <f t="shared" ref="O51:O52" si="1">ABS(H51-N51)</f>
        <v>0.6720548333333336</v>
      </c>
      <c r="P51" s="47"/>
    </row>
    <row r="52" spans="1:16" ht="15" customHeight="1" x14ac:dyDescent="0.3">
      <c r="B52" s="23"/>
      <c r="C52" s="23"/>
      <c r="D52" s="23"/>
      <c r="E52" s="23"/>
      <c r="F52" s="23"/>
      <c r="G52" s="24"/>
      <c r="H52" s="30">
        <f>AVERAGE(H14,H20,H26,H32,H38,H44)</f>
        <v>8.2591550000000016</v>
      </c>
      <c r="I52" s="30">
        <f>STDEV(H14,H20,H26,H32,H38,H44)</f>
        <v>0.50554155143766388</v>
      </c>
      <c r="J52" s="37" t="s">
        <v>63</v>
      </c>
      <c r="N52" s="25">
        <v>10</v>
      </c>
      <c r="O52" s="25">
        <f t="shared" si="1"/>
        <v>1.7408449999999984</v>
      </c>
    </row>
    <row r="53" spans="1:16" ht="15" customHeight="1" x14ac:dyDescent="0.3">
      <c r="G53" s="29"/>
      <c r="M53" s="48" t="s">
        <v>115</v>
      </c>
      <c r="N53" s="52">
        <f>H52/N52*100</f>
        <v>82.591550000000012</v>
      </c>
    </row>
    <row r="54" spans="1:16" ht="15" customHeight="1" x14ac:dyDescent="0.3">
      <c r="G54" s="29"/>
      <c r="I54" s="37" t="s">
        <v>74</v>
      </c>
    </row>
    <row r="55" spans="1:16" ht="15" customHeight="1" x14ac:dyDescent="0.3">
      <c r="G55" s="29"/>
      <c r="I55" t="s">
        <v>75</v>
      </c>
    </row>
    <row r="56" spans="1:16" ht="15" customHeight="1" x14ac:dyDescent="0.3">
      <c r="G56" s="29"/>
    </row>
    <row r="57" spans="1:16" ht="15" customHeight="1" x14ac:dyDescent="0.3">
      <c r="A57" s="38">
        <v>45447</v>
      </c>
      <c r="B57" s="22"/>
      <c r="C57" s="23"/>
      <c r="D57" s="23"/>
      <c r="E57" s="24"/>
      <c r="F57" s="24"/>
      <c r="G57" s="25"/>
      <c r="H57" s="25"/>
      <c r="I57" s="36" t="s">
        <v>88</v>
      </c>
    </row>
    <row r="58" spans="1:16" ht="15" customHeight="1" x14ac:dyDescent="0.3">
      <c r="A58" s="23" t="s">
        <v>96</v>
      </c>
      <c r="B58" s="26">
        <v>0.31319444444444444</v>
      </c>
      <c r="C58" s="23" t="s">
        <v>50</v>
      </c>
      <c r="D58" s="23" t="s">
        <v>51</v>
      </c>
      <c r="E58" s="25">
        <v>0</v>
      </c>
      <c r="F58" s="27" t="s">
        <v>52</v>
      </c>
      <c r="G58" s="28" t="s">
        <v>52</v>
      </c>
      <c r="H58" s="28" t="s">
        <v>52</v>
      </c>
      <c r="I58" t="s">
        <v>53</v>
      </c>
    </row>
    <row r="59" spans="1:16" ht="15" customHeight="1" x14ac:dyDescent="0.3">
      <c r="A59" s="23" t="s">
        <v>92</v>
      </c>
      <c r="B59" s="23"/>
      <c r="C59" s="23"/>
      <c r="D59" s="23" t="s">
        <v>54</v>
      </c>
      <c r="E59" s="25"/>
      <c r="F59" s="27" t="s">
        <v>52</v>
      </c>
      <c r="G59" s="28" t="s">
        <v>52</v>
      </c>
      <c r="H59" s="28" t="s">
        <v>52</v>
      </c>
      <c r="I59" t="s">
        <v>53</v>
      </c>
    </row>
    <row r="60" spans="1:16" ht="15" customHeight="1" x14ac:dyDescent="0.3">
      <c r="B60" s="26">
        <v>0.3263888888888889</v>
      </c>
      <c r="C60" s="23" t="s">
        <v>55</v>
      </c>
      <c r="D60" s="23" t="s">
        <v>56</v>
      </c>
      <c r="E60" s="25">
        <v>1</v>
      </c>
      <c r="F60" s="23" t="s">
        <v>52</v>
      </c>
      <c r="G60" s="24" t="s">
        <v>52</v>
      </c>
      <c r="H60" s="23" t="s">
        <v>52</v>
      </c>
      <c r="I60" t="s">
        <v>57</v>
      </c>
    </row>
    <row r="61" spans="1:16" ht="15" customHeight="1" x14ac:dyDescent="0.3">
      <c r="B61" s="26">
        <v>0.37291666666666662</v>
      </c>
      <c r="C61" s="23" t="s">
        <v>55</v>
      </c>
      <c r="D61" s="23" t="s">
        <v>58</v>
      </c>
      <c r="E61" s="25">
        <v>0.5</v>
      </c>
      <c r="F61" s="24">
        <v>5.4580000000000002</v>
      </c>
      <c r="G61" s="25">
        <v>205.98249999999999</v>
      </c>
      <c r="H61" s="25">
        <v>4.5215899999999998</v>
      </c>
      <c r="I61" s="39" t="s">
        <v>101</v>
      </c>
    </row>
    <row r="62" spans="1:16" ht="15" customHeight="1" x14ac:dyDescent="0.3">
      <c r="B62" s="23"/>
      <c r="C62" s="23"/>
      <c r="D62" s="23"/>
      <c r="E62" s="25"/>
      <c r="F62" s="24">
        <v>8.9879999999999995</v>
      </c>
      <c r="G62" s="25">
        <v>535.94542999999999</v>
      </c>
      <c r="H62" s="25">
        <v>13.156890000000001</v>
      </c>
      <c r="I62" s="39" t="s">
        <v>59</v>
      </c>
    </row>
    <row r="63" spans="1:16" ht="15" customHeight="1" x14ac:dyDescent="0.3">
      <c r="B63" s="23"/>
      <c r="C63" s="23"/>
      <c r="D63" s="23"/>
      <c r="E63" s="25"/>
      <c r="F63" s="24">
        <v>12.708</v>
      </c>
      <c r="G63" s="25">
        <v>126.16367</v>
      </c>
      <c r="H63" s="25">
        <v>2.5849700000000002</v>
      </c>
      <c r="I63" s="39" t="s">
        <v>60</v>
      </c>
    </row>
    <row r="64" spans="1:16" ht="15" customHeight="1" x14ac:dyDescent="0.3">
      <c r="B64" s="23"/>
      <c r="C64" s="23"/>
      <c r="D64" s="23"/>
      <c r="E64" s="25"/>
      <c r="F64" s="24">
        <v>13.119</v>
      </c>
      <c r="G64" s="25">
        <v>334.65598</v>
      </c>
      <c r="H64" s="25">
        <v>10.39608</v>
      </c>
      <c r="I64" s="39" t="s">
        <v>61</v>
      </c>
    </row>
    <row r="65" spans="2:9" ht="15" customHeight="1" x14ac:dyDescent="0.3">
      <c r="B65" s="23"/>
      <c r="C65" s="23"/>
      <c r="D65" s="23"/>
      <c r="E65" s="25"/>
      <c r="F65" s="24">
        <v>14.513999999999999</v>
      </c>
      <c r="G65" s="25">
        <v>87.515910000000005</v>
      </c>
      <c r="H65" s="25">
        <v>2.0630199999999999</v>
      </c>
      <c r="I65" s="39" t="s">
        <v>73</v>
      </c>
    </row>
    <row r="66" spans="2:9" ht="15" customHeight="1" x14ac:dyDescent="0.3">
      <c r="B66" s="23"/>
      <c r="C66" s="23"/>
      <c r="G66" s="29"/>
      <c r="H66" s="25">
        <f>SUM(H61:H65)</f>
        <v>32.722549999999998</v>
      </c>
      <c r="I66" s="39" t="s">
        <v>63</v>
      </c>
    </row>
    <row r="67" spans="2:9" ht="15" customHeight="1" x14ac:dyDescent="0.3">
      <c r="B67" s="26">
        <v>0.39861111111111108</v>
      </c>
      <c r="C67" s="23" t="s">
        <v>55</v>
      </c>
      <c r="D67" s="23" t="s">
        <v>65</v>
      </c>
      <c r="E67" s="25">
        <v>0.5</v>
      </c>
      <c r="F67" s="24">
        <v>5.4580000000000002</v>
      </c>
      <c r="G67" s="25">
        <v>196.11697000000001</v>
      </c>
      <c r="H67" s="25">
        <v>4.2007500000000002</v>
      </c>
      <c r="I67" s="39" t="s">
        <v>101</v>
      </c>
    </row>
    <row r="68" spans="2:9" ht="15" customHeight="1" x14ac:dyDescent="0.3">
      <c r="B68" s="23"/>
      <c r="C68" s="23"/>
      <c r="D68" s="23"/>
      <c r="E68" s="25"/>
      <c r="F68" s="24">
        <v>8.9890000000000008</v>
      </c>
      <c r="G68" s="25">
        <v>500.62317000000002</v>
      </c>
      <c r="H68" s="25">
        <v>12.16452</v>
      </c>
      <c r="I68" s="39" t="s">
        <v>59</v>
      </c>
    </row>
    <row r="69" spans="2:9" ht="15" customHeight="1" x14ac:dyDescent="0.3">
      <c r="B69" s="23"/>
      <c r="C69" s="23"/>
      <c r="D69" s="23"/>
      <c r="E69" s="25"/>
      <c r="F69" s="24">
        <v>12.709</v>
      </c>
      <c r="G69" s="25">
        <v>106.82848</v>
      </c>
      <c r="H69" s="25">
        <v>2.1050900000000001</v>
      </c>
      <c r="I69" s="39" t="s">
        <v>66</v>
      </c>
    </row>
    <row r="70" spans="2:9" ht="15" customHeight="1" x14ac:dyDescent="0.3">
      <c r="B70" s="23"/>
      <c r="C70" s="23"/>
      <c r="D70" s="23"/>
      <c r="E70" s="25"/>
      <c r="F70" s="24">
        <v>13.12</v>
      </c>
      <c r="G70" s="25">
        <v>279.95247999999998</v>
      </c>
      <c r="H70" s="25">
        <v>8.4004499999999993</v>
      </c>
      <c r="I70" s="39" t="s">
        <v>61</v>
      </c>
    </row>
    <row r="71" spans="2:9" ht="15" customHeight="1" x14ac:dyDescent="0.3">
      <c r="B71" s="23"/>
      <c r="C71" s="23"/>
      <c r="D71" s="23"/>
      <c r="E71" s="25"/>
      <c r="F71" s="24">
        <v>14.515000000000001</v>
      </c>
      <c r="G71" s="25">
        <v>72.621120000000005</v>
      </c>
      <c r="H71" s="25">
        <v>1.69292</v>
      </c>
      <c r="I71" s="39" t="s">
        <v>73</v>
      </c>
    </row>
    <row r="72" spans="2:9" ht="15" customHeight="1" x14ac:dyDescent="0.3">
      <c r="B72" s="23"/>
      <c r="C72" s="23"/>
      <c r="D72" s="23"/>
      <c r="E72" s="25"/>
      <c r="F72" s="24"/>
      <c r="G72" s="25"/>
      <c r="H72" s="25">
        <v>28.563739999999999</v>
      </c>
      <c r="I72" s="39" t="s">
        <v>63</v>
      </c>
    </row>
    <row r="73" spans="2:9" ht="15" customHeight="1" x14ac:dyDescent="0.3">
      <c r="B73" s="26">
        <v>0.43055555555555558</v>
      </c>
      <c r="C73" s="23" t="s">
        <v>64</v>
      </c>
      <c r="D73" s="23" t="s">
        <v>67</v>
      </c>
      <c r="E73" s="25">
        <v>0.5</v>
      </c>
      <c r="F73" s="24">
        <v>5.4569999999999999</v>
      </c>
      <c r="G73" s="25">
        <v>187.87908999999999</v>
      </c>
      <c r="H73" s="25">
        <v>3.9328400000000001</v>
      </c>
      <c r="I73" s="39" t="s">
        <v>102</v>
      </c>
    </row>
    <row r="74" spans="2:9" ht="15" customHeight="1" x14ac:dyDescent="0.3">
      <c r="B74" s="23"/>
      <c r="C74" s="23"/>
      <c r="D74" s="23"/>
      <c r="E74" s="25"/>
      <c r="F74" s="24">
        <v>8.9879999999999995</v>
      </c>
      <c r="G74" s="25">
        <v>490.42038000000002</v>
      </c>
      <c r="H74" s="25">
        <v>11.877879999999999</v>
      </c>
      <c r="I74" s="39" t="s">
        <v>59</v>
      </c>
    </row>
    <row r="75" spans="2:9" ht="15" customHeight="1" x14ac:dyDescent="0.3">
      <c r="B75" s="23"/>
      <c r="C75" s="23"/>
      <c r="D75" s="23"/>
      <c r="E75" s="25"/>
      <c r="F75" s="24">
        <v>12.708</v>
      </c>
      <c r="G75" s="25">
        <v>113.26701</v>
      </c>
      <c r="H75" s="25">
        <v>2.2648899999999998</v>
      </c>
      <c r="I75" s="39" t="s">
        <v>60</v>
      </c>
    </row>
    <row r="76" spans="2:9" ht="15" customHeight="1" x14ac:dyDescent="0.3">
      <c r="B76" s="23"/>
      <c r="C76" s="23"/>
      <c r="D76" s="23"/>
      <c r="E76" s="25"/>
      <c r="F76" s="24">
        <v>13.119</v>
      </c>
      <c r="G76" s="25">
        <v>297.96206999999998</v>
      </c>
      <c r="H76" s="25">
        <v>9.0574499999999993</v>
      </c>
      <c r="I76" s="39" t="s">
        <v>61</v>
      </c>
    </row>
    <row r="77" spans="2:9" ht="15" customHeight="1" x14ac:dyDescent="0.3">
      <c r="B77" s="23"/>
      <c r="C77" s="23"/>
      <c r="D77" s="23"/>
      <c r="E77" s="25"/>
      <c r="F77" s="24">
        <v>14.515000000000001</v>
      </c>
      <c r="G77" s="25">
        <v>77.636179999999996</v>
      </c>
      <c r="H77" s="25">
        <v>1.8175300000000001</v>
      </c>
      <c r="I77" s="39" t="s">
        <v>73</v>
      </c>
    </row>
    <row r="78" spans="2:9" ht="15" customHeight="1" x14ac:dyDescent="0.3">
      <c r="B78" s="23"/>
      <c r="C78" s="23"/>
      <c r="D78" s="23"/>
      <c r="E78" s="25"/>
      <c r="F78" s="24"/>
      <c r="G78" s="25"/>
      <c r="H78" s="25">
        <v>28.950600000000001</v>
      </c>
      <c r="I78" s="39" t="s">
        <v>63</v>
      </c>
    </row>
    <row r="79" spans="2:9" ht="15" customHeight="1" x14ac:dyDescent="0.3">
      <c r="B79" s="26">
        <v>0.45277777777777778</v>
      </c>
      <c r="C79" s="23" t="s">
        <v>64</v>
      </c>
      <c r="D79" s="23" t="s">
        <v>68</v>
      </c>
      <c r="E79" s="25">
        <v>0.5</v>
      </c>
      <c r="F79" s="24">
        <v>5.4580000000000002</v>
      </c>
      <c r="G79" s="25">
        <v>205.57217</v>
      </c>
      <c r="H79" s="25">
        <v>4.5082399999999998</v>
      </c>
      <c r="I79" s="39" t="s">
        <v>101</v>
      </c>
    </row>
    <row r="80" spans="2:9" ht="15" customHeight="1" x14ac:dyDescent="0.3">
      <c r="B80" s="23"/>
      <c r="C80" s="23"/>
      <c r="D80" s="23"/>
      <c r="E80" s="25"/>
      <c r="F80" s="24">
        <v>8.9890000000000008</v>
      </c>
      <c r="G80" s="25">
        <v>543.31646999999998</v>
      </c>
      <c r="H80" s="25">
        <v>13.36397</v>
      </c>
      <c r="I80" s="39" t="s">
        <v>59</v>
      </c>
    </row>
    <row r="81" spans="2:16" ht="15" customHeight="1" x14ac:dyDescent="0.3">
      <c r="B81" s="26"/>
      <c r="C81" s="23"/>
      <c r="D81" s="23"/>
      <c r="E81" s="25"/>
      <c r="F81" s="24">
        <v>12.708</v>
      </c>
      <c r="G81" s="25">
        <v>125.98865000000001</v>
      </c>
      <c r="H81" s="25">
        <v>2.5806300000000002</v>
      </c>
      <c r="I81" s="39" t="s">
        <v>60</v>
      </c>
    </row>
    <row r="82" spans="2:16" ht="15" customHeight="1" x14ac:dyDescent="0.3">
      <c r="B82" s="23"/>
      <c r="C82" s="23"/>
      <c r="D82" s="23"/>
      <c r="E82" s="25"/>
      <c r="F82" s="24">
        <v>13.12</v>
      </c>
      <c r="G82" s="25">
        <v>329.28505999999999</v>
      </c>
      <c r="H82" s="25">
        <v>10.200139999999999</v>
      </c>
      <c r="I82" s="39" t="s">
        <v>61</v>
      </c>
    </row>
    <row r="83" spans="2:16" ht="15" customHeight="1" x14ac:dyDescent="0.3">
      <c r="B83" s="23"/>
      <c r="C83" s="23"/>
      <c r="D83" s="23"/>
      <c r="E83" s="25"/>
      <c r="F83" s="24">
        <v>14.515000000000001</v>
      </c>
      <c r="G83" s="25">
        <v>86.788070000000005</v>
      </c>
      <c r="H83" s="25">
        <v>2.04494</v>
      </c>
      <c r="I83" s="39" t="s">
        <v>73</v>
      </c>
    </row>
    <row r="84" spans="2:16" ht="15" customHeight="1" x14ac:dyDescent="0.3">
      <c r="B84" s="23"/>
      <c r="C84" s="23"/>
      <c r="D84" s="23"/>
      <c r="E84" s="25"/>
      <c r="F84" s="24"/>
      <c r="G84" s="25"/>
      <c r="H84" s="25">
        <v>32.697920000000003</v>
      </c>
      <c r="I84" s="39" t="s">
        <v>63</v>
      </c>
    </row>
    <row r="85" spans="2:16" ht="15" customHeight="1" x14ac:dyDescent="0.3">
      <c r="B85" s="26">
        <v>0.47847222222222219</v>
      </c>
      <c r="C85" t="s">
        <v>69</v>
      </c>
      <c r="D85" s="23" t="s">
        <v>70</v>
      </c>
      <c r="E85" s="25">
        <v>0.5</v>
      </c>
      <c r="F85" s="24">
        <v>5.4569999999999999</v>
      </c>
      <c r="G85" s="25">
        <v>202.92003</v>
      </c>
      <c r="H85" s="25">
        <v>4.4219900000000001</v>
      </c>
      <c r="I85" s="39" t="s">
        <v>101</v>
      </c>
    </row>
    <row r="86" spans="2:16" ht="15" customHeight="1" x14ac:dyDescent="0.3">
      <c r="B86" s="23"/>
      <c r="D86" s="23"/>
      <c r="E86" s="23"/>
      <c r="F86" s="24">
        <v>8.9890000000000008</v>
      </c>
      <c r="G86" s="25">
        <v>520.63306</v>
      </c>
      <c r="H86" s="25">
        <v>12.72669</v>
      </c>
      <c r="I86" s="39" t="s">
        <v>59</v>
      </c>
    </row>
    <row r="87" spans="2:16" ht="15" customHeight="1" x14ac:dyDescent="0.3">
      <c r="B87" s="23"/>
      <c r="D87" s="23"/>
      <c r="E87" s="23"/>
      <c r="F87" s="24">
        <v>12.708</v>
      </c>
      <c r="G87" s="25">
        <v>117.60532000000001</v>
      </c>
      <c r="H87" s="25">
        <v>2.37256</v>
      </c>
      <c r="I87" s="39" t="s">
        <v>60</v>
      </c>
    </row>
    <row r="88" spans="2:16" ht="15" customHeight="1" x14ac:dyDescent="0.3">
      <c r="B88" s="23"/>
      <c r="D88" s="23"/>
      <c r="E88" s="23"/>
      <c r="F88" s="24">
        <v>13.12</v>
      </c>
      <c r="G88" s="25">
        <v>3088.7241199999999</v>
      </c>
      <c r="H88" s="25">
        <v>9.4500600000000006</v>
      </c>
      <c r="I88" s="39" t="s">
        <v>61</v>
      </c>
    </row>
    <row r="89" spans="2:16" ht="15" customHeight="1" x14ac:dyDescent="0.3">
      <c r="B89" s="23"/>
      <c r="D89" s="23"/>
      <c r="E89" s="23"/>
      <c r="F89" s="24">
        <v>14.515000000000001</v>
      </c>
      <c r="G89" s="25">
        <v>81.966089999999994</v>
      </c>
      <c r="H89" s="25">
        <v>1.9251199999999999</v>
      </c>
      <c r="I89" s="39" t="s">
        <v>73</v>
      </c>
    </row>
    <row r="90" spans="2:16" ht="15" customHeight="1" x14ac:dyDescent="0.3">
      <c r="B90" s="23"/>
      <c r="D90" s="23"/>
      <c r="E90" s="23"/>
      <c r="F90" s="23"/>
      <c r="G90" s="25"/>
      <c r="H90" s="25">
        <v>30.896429999999999</v>
      </c>
      <c r="I90" s="39" t="s">
        <v>63</v>
      </c>
    </row>
    <row r="91" spans="2:16" ht="15" customHeight="1" x14ac:dyDescent="0.3">
      <c r="B91" s="26">
        <v>0.5083333333333333</v>
      </c>
      <c r="C91" t="s">
        <v>69</v>
      </c>
      <c r="D91" s="23" t="s">
        <v>71</v>
      </c>
      <c r="E91" s="25">
        <v>0.5</v>
      </c>
      <c r="F91" s="24">
        <v>5.4589999999999996</v>
      </c>
      <c r="G91" s="25">
        <v>196.29521</v>
      </c>
      <c r="H91" s="25">
        <v>4.20655</v>
      </c>
      <c r="I91" s="39" t="s">
        <v>102</v>
      </c>
    </row>
    <row r="92" spans="2:16" ht="15" customHeight="1" x14ac:dyDescent="0.3">
      <c r="B92" s="23"/>
      <c r="D92" s="23"/>
      <c r="E92" s="23"/>
      <c r="F92" s="24">
        <v>8.99</v>
      </c>
      <c r="G92" s="25">
        <v>505.87900000000002</v>
      </c>
      <c r="H92" s="25">
        <v>12.31218</v>
      </c>
      <c r="I92" t="s">
        <v>59</v>
      </c>
    </row>
    <row r="93" spans="2:16" ht="15" customHeight="1" x14ac:dyDescent="0.3">
      <c r="B93" s="23"/>
      <c r="C93" s="23"/>
      <c r="D93" s="23"/>
      <c r="E93" s="23"/>
      <c r="F93" s="24">
        <v>12.709</v>
      </c>
      <c r="G93" s="25">
        <v>114.16583</v>
      </c>
      <c r="H93" s="25">
        <v>2.2871999999999999</v>
      </c>
      <c r="I93" t="s">
        <v>60</v>
      </c>
    </row>
    <row r="94" spans="2:16" ht="15" customHeight="1" x14ac:dyDescent="0.3">
      <c r="B94" s="23"/>
      <c r="C94" s="23"/>
      <c r="D94" s="23"/>
      <c r="E94" s="23"/>
      <c r="F94" s="24">
        <v>13.122</v>
      </c>
      <c r="G94" s="25">
        <v>299.47018000000003</v>
      </c>
      <c r="H94" s="25">
        <v>9.1124700000000001</v>
      </c>
      <c r="I94" t="s">
        <v>61</v>
      </c>
    </row>
    <row r="95" spans="2:16" ht="15" customHeight="1" x14ac:dyDescent="0.3">
      <c r="B95" s="23"/>
      <c r="C95" s="23"/>
      <c r="D95" s="23"/>
      <c r="E95" s="23"/>
      <c r="F95" s="24">
        <v>14.516999999999999</v>
      </c>
      <c r="G95" s="25">
        <v>78.205259999999996</v>
      </c>
      <c r="H95" s="25">
        <v>1.8316699999999999</v>
      </c>
      <c r="I95" t="s">
        <v>73</v>
      </c>
    </row>
    <row r="96" spans="2:16" ht="15" customHeight="1" x14ac:dyDescent="0.3">
      <c r="B96" s="23"/>
      <c r="C96" s="23"/>
      <c r="D96" s="23"/>
      <c r="E96" s="23"/>
      <c r="F96" s="23"/>
      <c r="G96" s="24"/>
      <c r="H96" s="25">
        <v>29.750070000000001</v>
      </c>
      <c r="I96" t="s">
        <v>63</v>
      </c>
      <c r="O96" s="46" t="s">
        <v>111</v>
      </c>
      <c r="P96" s="45" t="s">
        <v>112</v>
      </c>
    </row>
    <row r="97" spans="1:16" ht="15" customHeight="1" x14ac:dyDescent="0.3">
      <c r="B97" s="23"/>
      <c r="C97" s="23"/>
      <c r="D97" s="23"/>
      <c r="E97" s="23"/>
      <c r="F97" s="23"/>
      <c r="G97" s="24"/>
      <c r="H97" s="41" t="s">
        <v>105</v>
      </c>
      <c r="I97" s="32" t="s">
        <v>106</v>
      </c>
      <c r="N97" s="46" t="s">
        <v>110</v>
      </c>
      <c r="O97" s="46" t="s">
        <v>114</v>
      </c>
      <c r="P97" s="45" t="s">
        <v>113</v>
      </c>
    </row>
    <row r="98" spans="1:16" ht="15" customHeight="1" x14ac:dyDescent="0.3">
      <c r="B98" s="23"/>
      <c r="C98" s="23"/>
      <c r="D98" s="23"/>
      <c r="E98" s="23"/>
      <c r="F98" s="23"/>
      <c r="G98" s="24"/>
      <c r="H98" s="42">
        <f>AVERAGE(H91,H85,H79,H73,H67,H61)</f>
        <v>4.2986599999999999</v>
      </c>
      <c r="I98" s="42">
        <f>STDEV(H91,H85,H79,H73,H67,H61)</f>
        <v>0.22835356042768404</v>
      </c>
      <c r="J98" s="37" t="s">
        <v>72</v>
      </c>
      <c r="N98" s="25">
        <f>N104*0.18</f>
        <v>5.6879999999999997</v>
      </c>
      <c r="O98" s="25">
        <f>ABS(H98-N98)</f>
        <v>1.3893399999999998</v>
      </c>
      <c r="P98" s="47"/>
    </row>
    <row r="99" spans="1:16" ht="15" customHeight="1" x14ac:dyDescent="0.3">
      <c r="B99" s="23"/>
      <c r="C99" s="23"/>
      <c r="D99" s="23"/>
      <c r="E99" s="23"/>
      <c r="F99" s="23"/>
      <c r="G99" s="24"/>
      <c r="H99" s="42">
        <f>AVERAGE(H92,H86,H80,H74,H68,H62)</f>
        <v>12.600355</v>
      </c>
      <c r="I99" s="42">
        <f>STDEV(H92,H86,H80,H74,H68,H62)</f>
        <v>0.58374081751236173</v>
      </c>
      <c r="J99" s="37" t="s">
        <v>59</v>
      </c>
      <c r="N99" s="25">
        <f>N104*0.42</f>
        <v>13.272</v>
      </c>
      <c r="O99" s="25">
        <f t="shared" ref="O99:O100" si="2">ABS(H99-N99)</f>
        <v>0.67164499999999983</v>
      </c>
      <c r="P99" s="47"/>
    </row>
    <row r="100" spans="1:16" ht="15" customHeight="1" x14ac:dyDescent="0.3">
      <c r="B100" s="23"/>
      <c r="C100" s="23"/>
      <c r="D100" s="23"/>
      <c r="E100" s="23"/>
      <c r="F100" s="23"/>
      <c r="G100" s="24"/>
      <c r="H100" s="42">
        <f>AVERAGE(H93,H87,H81,H75,H69,H63)</f>
        <v>2.3658900000000003</v>
      </c>
      <c r="I100" s="42">
        <f>STDEV(H93,H87,H81,H75,H69,H63)</f>
        <v>0.18897807227294924</v>
      </c>
      <c r="J100" s="37" t="s">
        <v>60</v>
      </c>
      <c r="N100" s="25">
        <f>N104*0.06</f>
        <v>1.8959999999999999</v>
      </c>
      <c r="O100" s="25">
        <f t="shared" si="2"/>
        <v>0.46989000000000036</v>
      </c>
      <c r="P100" s="47"/>
    </row>
    <row r="101" spans="1:16" ht="15" customHeight="1" x14ac:dyDescent="0.3">
      <c r="B101" s="23"/>
      <c r="C101" s="23"/>
      <c r="D101" s="23"/>
      <c r="E101" s="23"/>
      <c r="F101" s="23"/>
      <c r="G101" s="24"/>
      <c r="H101" s="50">
        <f>AVERAGE(H94,H88,H82,H76,H70,H64)</f>
        <v>9.4361083333333333</v>
      </c>
      <c r="I101" s="51">
        <f>STDEV(H94,H88,H82,H76,H70,H64)</f>
        <v>0.75182401199793203</v>
      </c>
      <c r="J101" s="39" t="s">
        <v>108</v>
      </c>
      <c r="P101" s="49">
        <f>AVERAGE(O98:O103)</f>
        <v>0.77971249999999959</v>
      </c>
    </row>
    <row r="102" spans="1:16" ht="15" customHeight="1" x14ac:dyDescent="0.3">
      <c r="B102" s="23"/>
      <c r="C102" s="23"/>
      <c r="D102" s="23"/>
      <c r="E102" s="23"/>
      <c r="F102" s="23"/>
      <c r="G102" s="24"/>
      <c r="H102" s="50">
        <f>AVERAGE(H95,H89,H83,H77,H71,H65)</f>
        <v>1.8958666666666664</v>
      </c>
      <c r="I102" s="50">
        <f>STDEV(H95,H89,H83,H77,H71,H65)</f>
        <v>0.14315309841797577</v>
      </c>
      <c r="J102" s="39" t="s">
        <v>73</v>
      </c>
      <c r="P102" s="47"/>
    </row>
    <row r="103" spans="1:16" ht="15" customHeight="1" x14ac:dyDescent="0.3">
      <c r="B103" s="23"/>
      <c r="C103" s="23"/>
      <c r="D103" s="23"/>
      <c r="E103" s="23"/>
      <c r="F103" s="23"/>
      <c r="G103" s="24"/>
      <c r="H103" s="42">
        <f>H101+H102</f>
        <v>11.331975</v>
      </c>
      <c r="I103" s="43" t="s">
        <v>107</v>
      </c>
      <c r="J103" s="37" t="s">
        <v>109</v>
      </c>
      <c r="N103" s="25">
        <f>N104*0.34</f>
        <v>10.744000000000002</v>
      </c>
      <c r="O103" s="25">
        <f t="shared" ref="O103:O104" si="3">ABS(H103-N103)</f>
        <v>0.58797499999999836</v>
      </c>
      <c r="P103" s="47"/>
    </row>
    <row r="104" spans="1:16" ht="15" customHeight="1" x14ac:dyDescent="0.3">
      <c r="B104" s="23"/>
      <c r="C104" s="23"/>
      <c r="D104" s="23"/>
      <c r="E104" s="23"/>
      <c r="F104" s="23"/>
      <c r="G104" s="24"/>
      <c r="H104" s="30">
        <f>AVERAGE(H66,H72,H78,H84,H90,H96)</f>
        <v>30.596885</v>
      </c>
      <c r="I104" s="30">
        <f>STDEV(H66,H72,H78,H84,H90,H96)</f>
        <v>1.8211839833992611</v>
      </c>
      <c r="J104" s="37" t="s">
        <v>63</v>
      </c>
      <c r="N104" s="25">
        <v>31.6</v>
      </c>
      <c r="O104" s="25">
        <f t="shared" si="3"/>
        <v>1.0031150000000011</v>
      </c>
    </row>
    <row r="105" spans="1:16" ht="15" customHeight="1" x14ac:dyDescent="0.3">
      <c r="G105" s="29"/>
      <c r="M105" s="48" t="s">
        <v>115</v>
      </c>
      <c r="N105" s="52">
        <f>H104/N104*100</f>
        <v>96.82558544303798</v>
      </c>
    </row>
    <row r="106" spans="1:16" ht="15" customHeight="1" x14ac:dyDescent="0.3">
      <c r="G106" s="29"/>
      <c r="I106" t="s">
        <v>76</v>
      </c>
    </row>
    <row r="107" spans="1:16" ht="15" customHeight="1" x14ac:dyDescent="0.3">
      <c r="G107" s="29"/>
      <c r="H107" s="31"/>
    </row>
    <row r="108" spans="1:16" ht="15" customHeight="1" x14ac:dyDescent="0.3">
      <c r="A108" s="38">
        <v>45448</v>
      </c>
      <c r="B108" s="22"/>
      <c r="C108" s="23"/>
      <c r="D108" s="23"/>
      <c r="E108" s="24"/>
      <c r="F108" s="24"/>
      <c r="G108" s="25"/>
      <c r="H108" s="25"/>
      <c r="I108" s="36" t="s">
        <v>89</v>
      </c>
    </row>
    <row r="109" spans="1:16" ht="15" customHeight="1" x14ac:dyDescent="0.3">
      <c r="A109" s="23" t="s">
        <v>93</v>
      </c>
      <c r="B109" s="26">
        <v>0.31111111111111112</v>
      </c>
      <c r="C109" s="23" t="s">
        <v>50</v>
      </c>
      <c r="D109" s="23" t="s">
        <v>51</v>
      </c>
      <c r="E109" s="25">
        <v>0</v>
      </c>
      <c r="F109" s="27" t="s">
        <v>52</v>
      </c>
      <c r="G109" s="28" t="s">
        <v>52</v>
      </c>
      <c r="H109" s="28" t="s">
        <v>52</v>
      </c>
      <c r="I109" t="s">
        <v>53</v>
      </c>
    </row>
    <row r="110" spans="1:16" ht="15" customHeight="1" x14ac:dyDescent="0.3">
      <c r="A110" s="23" t="s">
        <v>92</v>
      </c>
      <c r="B110" s="23"/>
      <c r="C110" s="23"/>
      <c r="D110" s="23" t="s">
        <v>54</v>
      </c>
      <c r="E110" s="25"/>
      <c r="F110" s="27" t="s">
        <v>52</v>
      </c>
      <c r="G110" s="28" t="s">
        <v>52</v>
      </c>
      <c r="H110" s="28" t="s">
        <v>52</v>
      </c>
      <c r="I110" t="s">
        <v>53</v>
      </c>
    </row>
    <row r="111" spans="1:16" ht="15" customHeight="1" x14ac:dyDescent="0.3">
      <c r="B111" s="26">
        <v>0.32500000000000001</v>
      </c>
      <c r="C111" s="23" t="s">
        <v>55</v>
      </c>
      <c r="D111" s="23" t="s">
        <v>56</v>
      </c>
      <c r="E111" s="25">
        <v>1</v>
      </c>
      <c r="F111" s="23" t="s">
        <v>52</v>
      </c>
      <c r="G111" s="24" t="s">
        <v>52</v>
      </c>
      <c r="H111" s="23" t="s">
        <v>52</v>
      </c>
      <c r="I111" t="s">
        <v>57</v>
      </c>
    </row>
    <row r="112" spans="1:16" ht="15" customHeight="1" x14ac:dyDescent="0.3">
      <c r="B112" s="26">
        <v>0.36874999999999997</v>
      </c>
      <c r="C112" s="23" t="s">
        <v>55</v>
      </c>
      <c r="D112" s="23" t="s">
        <v>58</v>
      </c>
      <c r="E112" s="25">
        <v>0.5</v>
      </c>
      <c r="F112" s="24">
        <v>5.4610000000000003</v>
      </c>
      <c r="G112" s="25">
        <v>606.40692000000001</v>
      </c>
      <c r="H112" s="25">
        <v>17.54383</v>
      </c>
      <c r="I112" s="39" t="s">
        <v>99</v>
      </c>
    </row>
    <row r="113" spans="2:9" ht="15" customHeight="1" x14ac:dyDescent="0.3">
      <c r="B113" s="23"/>
      <c r="C113" s="23"/>
      <c r="D113" s="23"/>
      <c r="E113" s="25"/>
      <c r="F113" s="24">
        <v>8.9920000000000009</v>
      </c>
      <c r="G113" s="25">
        <v>1628.6243899999999</v>
      </c>
      <c r="H113" s="25">
        <v>43.855170000000001</v>
      </c>
      <c r="I113" s="39" t="s">
        <v>59</v>
      </c>
    </row>
    <row r="114" spans="2:9" ht="15" customHeight="1" x14ac:dyDescent="0.3">
      <c r="B114" s="23"/>
      <c r="C114" s="23"/>
      <c r="D114" s="23"/>
      <c r="E114" s="25"/>
      <c r="F114" s="24">
        <v>12.711</v>
      </c>
      <c r="G114" s="25">
        <v>380.10232999999999</v>
      </c>
      <c r="H114" s="25">
        <v>8.8875100000000007</v>
      </c>
      <c r="I114" s="39" t="s">
        <v>60</v>
      </c>
    </row>
    <row r="115" spans="2:9" ht="15" customHeight="1" x14ac:dyDescent="0.3">
      <c r="B115" s="23"/>
      <c r="C115" s="23"/>
      <c r="D115" s="23"/>
      <c r="E115" s="25"/>
      <c r="F115" s="24">
        <v>13.122999999999999</v>
      </c>
      <c r="G115" s="25">
        <v>996.03668000000005</v>
      </c>
      <c r="H115" s="25">
        <v>34.523809999999997</v>
      </c>
      <c r="I115" s="39" t="s">
        <v>61</v>
      </c>
    </row>
    <row r="116" spans="2:9" ht="15" customHeight="1" x14ac:dyDescent="0.3">
      <c r="B116" s="23"/>
      <c r="C116" s="23"/>
      <c r="D116" s="23"/>
      <c r="E116" s="25"/>
      <c r="F116" s="24">
        <v>14.516999999999999</v>
      </c>
      <c r="G116" s="25">
        <v>266.11986999999999</v>
      </c>
      <c r="H116" s="25">
        <v>6.5008800000000004</v>
      </c>
      <c r="I116" s="39" t="s">
        <v>73</v>
      </c>
    </row>
    <row r="117" spans="2:9" ht="15" customHeight="1" x14ac:dyDescent="0.3">
      <c r="B117" s="23"/>
      <c r="C117" s="23"/>
      <c r="G117" s="29"/>
      <c r="H117" s="25">
        <v>111.3112</v>
      </c>
      <c r="I117" s="39" t="s">
        <v>63</v>
      </c>
    </row>
    <row r="118" spans="2:9" ht="15" customHeight="1" x14ac:dyDescent="0.3">
      <c r="B118" s="26">
        <v>0.3840277777777778</v>
      </c>
      <c r="C118" s="23" t="s">
        <v>64</v>
      </c>
      <c r="D118" s="23" t="s">
        <v>65</v>
      </c>
      <c r="E118" s="25">
        <v>0.5</v>
      </c>
      <c r="F118" s="24">
        <v>5.4619999999999997</v>
      </c>
      <c r="G118" s="25">
        <v>603.37414999999999</v>
      </c>
      <c r="H118" s="25">
        <v>17.4452</v>
      </c>
      <c r="I118" s="39" t="s">
        <v>99</v>
      </c>
    </row>
    <row r="119" spans="2:9" ht="15" customHeight="1" x14ac:dyDescent="0.3">
      <c r="B119" s="23"/>
      <c r="C119" s="23"/>
      <c r="D119" s="23"/>
      <c r="E119" s="25"/>
      <c r="F119" s="24">
        <v>8.9930000000000003</v>
      </c>
      <c r="G119" s="25">
        <v>1560.6790800000001</v>
      </c>
      <c r="H119" s="25">
        <v>41.946280000000002</v>
      </c>
      <c r="I119" s="39" t="s">
        <v>59</v>
      </c>
    </row>
    <row r="120" spans="2:9" ht="15" customHeight="1" x14ac:dyDescent="0.3">
      <c r="B120" s="23"/>
      <c r="C120" s="23"/>
      <c r="D120" s="23"/>
      <c r="E120" s="25"/>
      <c r="F120" s="24">
        <v>12.712999999999999</v>
      </c>
      <c r="G120" s="25">
        <v>349.45168999999999</v>
      </c>
      <c r="H120" s="25">
        <v>8.1267899999999997</v>
      </c>
      <c r="I120" s="39" t="s">
        <v>66</v>
      </c>
    </row>
    <row r="121" spans="2:9" ht="15" customHeight="1" x14ac:dyDescent="0.3">
      <c r="B121" s="23"/>
      <c r="C121" s="23"/>
      <c r="D121" s="23"/>
      <c r="E121" s="25"/>
      <c r="F121" s="24">
        <v>13.124000000000001</v>
      </c>
      <c r="G121" s="25">
        <v>908.62523999999996</v>
      </c>
      <c r="H121" s="25">
        <v>31.334969999999998</v>
      </c>
      <c r="I121" s="39" t="s">
        <v>61</v>
      </c>
    </row>
    <row r="122" spans="2:9" ht="15" customHeight="1" x14ac:dyDescent="0.3">
      <c r="B122" s="23"/>
      <c r="C122" s="23"/>
      <c r="D122" s="23"/>
      <c r="E122" s="25"/>
      <c r="F122" s="24">
        <v>14.519</v>
      </c>
      <c r="G122" s="25">
        <v>240.31713999999999</v>
      </c>
      <c r="H122" s="25">
        <v>5.8597400000000004</v>
      </c>
      <c r="I122" s="39" t="s">
        <v>73</v>
      </c>
    </row>
    <row r="123" spans="2:9" ht="15" customHeight="1" x14ac:dyDescent="0.3">
      <c r="B123" s="23"/>
      <c r="C123" s="23"/>
      <c r="D123" s="23"/>
      <c r="E123" s="25"/>
      <c r="F123" s="24"/>
      <c r="G123" s="25"/>
      <c r="H123" s="25">
        <v>104.71298</v>
      </c>
      <c r="I123" s="39" t="s">
        <v>63</v>
      </c>
    </row>
    <row r="124" spans="2:9" ht="15" customHeight="1" x14ac:dyDescent="0.3">
      <c r="B124" s="26">
        <v>0.43055555555555558</v>
      </c>
      <c r="C124" s="23" t="s">
        <v>64</v>
      </c>
      <c r="D124" s="23" t="s">
        <v>67</v>
      </c>
      <c r="E124" s="25">
        <v>0.5</v>
      </c>
      <c r="F124" s="24">
        <v>5.4589999999999996</v>
      </c>
      <c r="G124" s="25">
        <v>557.38500999999997</v>
      </c>
      <c r="H124" s="25">
        <v>15.949579999999999</v>
      </c>
      <c r="I124" s="39" t="s">
        <v>100</v>
      </c>
    </row>
    <row r="125" spans="2:9" ht="15" customHeight="1" x14ac:dyDescent="0.3">
      <c r="B125" s="23"/>
      <c r="C125" s="23"/>
      <c r="D125" s="23"/>
      <c r="E125" s="25"/>
      <c r="F125" s="24">
        <v>8.99</v>
      </c>
      <c r="G125" s="25">
        <v>1477.54053</v>
      </c>
      <c r="H125" s="25">
        <v>39.61054</v>
      </c>
      <c r="I125" s="39" t="s">
        <v>59</v>
      </c>
    </row>
    <row r="126" spans="2:9" ht="15" customHeight="1" x14ac:dyDescent="0.3">
      <c r="B126" s="23"/>
      <c r="C126" s="23"/>
      <c r="D126" s="23"/>
      <c r="E126" s="25"/>
      <c r="F126" s="24">
        <v>12.71</v>
      </c>
      <c r="G126" s="25">
        <v>334.02267000000001</v>
      </c>
      <c r="H126" s="25">
        <v>7.7438500000000001</v>
      </c>
      <c r="I126" s="39" t="s">
        <v>60</v>
      </c>
    </row>
    <row r="127" spans="2:9" ht="15" customHeight="1" x14ac:dyDescent="0.3">
      <c r="B127" s="23"/>
      <c r="C127" s="23"/>
      <c r="D127" s="23"/>
      <c r="E127" s="25"/>
      <c r="F127" s="24">
        <v>13.122</v>
      </c>
      <c r="G127" s="25">
        <v>864.50476000000003</v>
      </c>
      <c r="H127" s="25">
        <v>29.72542</v>
      </c>
      <c r="I127" s="39" t="s">
        <v>61</v>
      </c>
    </row>
    <row r="128" spans="2:9" ht="15" customHeight="1" x14ac:dyDescent="0.3">
      <c r="B128" s="23"/>
      <c r="C128" s="23"/>
      <c r="D128" s="23"/>
      <c r="E128" s="25"/>
      <c r="F128" s="24">
        <v>14.516999999999999</v>
      </c>
      <c r="G128" s="25">
        <v>227.86491000000001</v>
      </c>
      <c r="H128" s="25">
        <v>5.5503400000000003</v>
      </c>
      <c r="I128" s="39" t="s">
        <v>73</v>
      </c>
    </row>
    <row r="129" spans="2:9" ht="15" customHeight="1" x14ac:dyDescent="0.3">
      <c r="B129" s="23"/>
      <c r="C129" s="23"/>
      <c r="D129" s="23"/>
      <c r="E129" s="25"/>
      <c r="F129" s="24"/>
      <c r="G129" s="25"/>
      <c r="H129" s="25">
        <v>98.579729999999998</v>
      </c>
      <c r="I129" s="39" t="s">
        <v>63</v>
      </c>
    </row>
    <row r="130" spans="2:9" ht="15" customHeight="1" x14ac:dyDescent="0.3">
      <c r="B130" s="26">
        <v>0.45277777777777778</v>
      </c>
      <c r="C130" s="23" t="s">
        <v>64</v>
      </c>
      <c r="D130" s="23" t="s">
        <v>68</v>
      </c>
      <c r="E130" s="25">
        <v>0.5</v>
      </c>
      <c r="F130" s="24">
        <v>5.46</v>
      </c>
      <c r="G130" s="25">
        <v>608.07647999999995</v>
      </c>
      <c r="H130" s="25">
        <v>17.598130000000001</v>
      </c>
      <c r="I130" s="39" t="s">
        <v>99</v>
      </c>
    </row>
    <row r="131" spans="2:9" ht="15" customHeight="1" x14ac:dyDescent="0.3">
      <c r="B131" s="23"/>
      <c r="C131" s="23"/>
      <c r="D131" s="23"/>
      <c r="E131" s="25"/>
      <c r="F131" s="24">
        <v>8.99</v>
      </c>
      <c r="G131" s="25">
        <v>1568</v>
      </c>
      <c r="H131" s="25">
        <v>42.163699999999999</v>
      </c>
      <c r="I131" s="39" t="s">
        <v>59</v>
      </c>
    </row>
    <row r="132" spans="2:9" ht="15" customHeight="1" x14ac:dyDescent="0.3">
      <c r="B132" s="26"/>
      <c r="C132" s="23"/>
      <c r="D132" s="23"/>
      <c r="E132" s="25"/>
      <c r="F132" s="24">
        <v>12.71</v>
      </c>
      <c r="G132" s="25">
        <v>353.12213000000003</v>
      </c>
      <c r="H132" s="25">
        <v>8.2178799999999992</v>
      </c>
      <c r="I132" s="39" t="s">
        <v>60</v>
      </c>
    </row>
    <row r="133" spans="2:9" ht="15" customHeight="1" x14ac:dyDescent="0.3">
      <c r="B133" s="23"/>
      <c r="C133" s="23"/>
      <c r="D133" s="23"/>
      <c r="E133" s="25"/>
      <c r="F133" s="24">
        <v>13.122</v>
      </c>
      <c r="G133" s="25">
        <v>919.07159000000001</v>
      </c>
      <c r="H133" s="25">
        <v>31.716059999999999</v>
      </c>
      <c r="I133" s="39" t="s">
        <v>61</v>
      </c>
    </row>
    <row r="134" spans="2:9" ht="15" customHeight="1" x14ac:dyDescent="0.3">
      <c r="B134" s="23"/>
      <c r="C134" s="23"/>
      <c r="D134" s="23"/>
      <c r="E134" s="25"/>
      <c r="F134" s="24">
        <v>14.516999999999999</v>
      </c>
      <c r="G134" s="25">
        <v>244.23514</v>
      </c>
      <c r="H134" s="25">
        <v>5.9570999999999996</v>
      </c>
      <c r="I134" s="39" t="s">
        <v>73</v>
      </c>
    </row>
    <row r="135" spans="2:9" ht="15" customHeight="1" x14ac:dyDescent="0.3">
      <c r="B135" s="23"/>
      <c r="C135" s="23"/>
      <c r="D135" s="23"/>
      <c r="E135" s="25"/>
      <c r="F135" s="24"/>
      <c r="G135" s="25"/>
      <c r="H135" s="25">
        <v>105.65286999999999</v>
      </c>
      <c r="I135" s="39" t="s">
        <v>63</v>
      </c>
    </row>
    <row r="136" spans="2:9" ht="15" customHeight="1" x14ac:dyDescent="0.3">
      <c r="B136" s="26">
        <v>0.47013888888888888</v>
      </c>
      <c r="C136" t="s">
        <v>69</v>
      </c>
      <c r="D136" s="23" t="s">
        <v>70</v>
      </c>
      <c r="E136" s="25">
        <v>0.5</v>
      </c>
      <c r="F136" s="24">
        <v>5.4610000000000003</v>
      </c>
      <c r="G136" s="25">
        <v>618.69170999999994</v>
      </c>
      <c r="H136" s="25">
        <v>17.943349999999999</v>
      </c>
      <c r="I136" s="39" t="s">
        <v>99</v>
      </c>
    </row>
    <row r="137" spans="2:9" ht="15" customHeight="1" x14ac:dyDescent="0.3">
      <c r="B137" s="23"/>
      <c r="D137" s="23"/>
      <c r="E137" s="23"/>
      <c r="F137" s="24">
        <v>8.9909999999999997</v>
      </c>
      <c r="G137" s="25">
        <v>1623.43469</v>
      </c>
      <c r="H137" s="25">
        <v>43.70937</v>
      </c>
      <c r="I137" s="39" t="s">
        <v>59</v>
      </c>
    </row>
    <row r="138" spans="2:9" ht="15" customHeight="1" x14ac:dyDescent="0.3">
      <c r="B138" s="23"/>
      <c r="D138" s="23"/>
      <c r="E138" s="23"/>
      <c r="F138" s="24">
        <v>12.712</v>
      </c>
      <c r="G138" s="25">
        <v>370.12741</v>
      </c>
      <c r="H138" s="25">
        <v>8.6399399999999993</v>
      </c>
      <c r="I138" s="39" t="s">
        <v>60</v>
      </c>
    </row>
    <row r="139" spans="2:9" ht="15" customHeight="1" x14ac:dyDescent="0.3">
      <c r="B139" s="23"/>
      <c r="D139" s="23"/>
      <c r="E139" s="23"/>
      <c r="F139" s="24">
        <v>13.124000000000001</v>
      </c>
      <c r="G139" s="25">
        <v>962.27770999999996</v>
      </c>
      <c r="H139" s="25">
        <v>33.292259999999999</v>
      </c>
      <c r="I139" s="39" t="s">
        <v>61</v>
      </c>
    </row>
    <row r="140" spans="2:9" ht="15" customHeight="1" x14ac:dyDescent="0.3">
      <c r="B140" s="23"/>
      <c r="D140" s="23"/>
      <c r="E140" s="23"/>
      <c r="F140" s="24">
        <v>14.519</v>
      </c>
      <c r="G140" s="25">
        <v>256.19824</v>
      </c>
      <c r="H140" s="25">
        <v>6.2543499999999996</v>
      </c>
      <c r="I140" s="39" t="s">
        <v>73</v>
      </c>
    </row>
    <row r="141" spans="2:9" ht="15" customHeight="1" x14ac:dyDescent="0.3">
      <c r="B141" s="23"/>
      <c r="D141" s="23"/>
      <c r="E141" s="23"/>
      <c r="F141" s="23"/>
      <c r="G141" s="25"/>
      <c r="H141" s="25">
        <v>109.83926</v>
      </c>
      <c r="I141" s="39" t="s">
        <v>63</v>
      </c>
    </row>
    <row r="142" spans="2:9" ht="15" customHeight="1" x14ac:dyDescent="0.3">
      <c r="B142" s="26">
        <v>0.49305555555555558</v>
      </c>
      <c r="C142" t="s">
        <v>69</v>
      </c>
      <c r="D142" s="23" t="s">
        <v>71</v>
      </c>
      <c r="E142" s="25">
        <v>0.5</v>
      </c>
      <c r="F142" s="24">
        <v>50460</v>
      </c>
      <c r="G142" s="25">
        <v>644.11699999999996</v>
      </c>
      <c r="H142" s="25">
        <v>18.770199999999999</v>
      </c>
      <c r="I142" s="39" t="s">
        <v>100</v>
      </c>
    </row>
    <row r="143" spans="2:9" ht="15" customHeight="1" x14ac:dyDescent="0.3">
      <c r="B143" s="23"/>
      <c r="D143" s="23"/>
      <c r="E143" s="23"/>
      <c r="F143" s="24">
        <v>8.9909999999999997</v>
      </c>
      <c r="G143" s="25">
        <v>1657.70508</v>
      </c>
      <c r="H143" s="25">
        <v>44.672179999999997</v>
      </c>
      <c r="I143" t="s">
        <v>59</v>
      </c>
    </row>
    <row r="144" spans="2:9" ht="15" customHeight="1" x14ac:dyDescent="0.3">
      <c r="B144" s="23"/>
      <c r="C144" s="23"/>
      <c r="D144" s="23"/>
      <c r="E144" s="23"/>
      <c r="F144" s="24">
        <v>12.711</v>
      </c>
      <c r="G144" s="25">
        <v>374.84994999999998</v>
      </c>
      <c r="H144" s="25">
        <v>8.7571499999999993</v>
      </c>
      <c r="I144" t="s">
        <v>60</v>
      </c>
    </row>
    <row r="145" spans="1:16" ht="15" customHeight="1" x14ac:dyDescent="0.3">
      <c r="B145" s="23"/>
      <c r="C145" s="23"/>
      <c r="D145" s="23"/>
      <c r="E145" s="23"/>
      <c r="F145" s="24">
        <v>13.122999999999999</v>
      </c>
      <c r="G145" s="25">
        <v>975.8963</v>
      </c>
      <c r="H145" s="25">
        <v>33.789079999999998</v>
      </c>
      <c r="I145" t="s">
        <v>61</v>
      </c>
    </row>
    <row r="146" spans="1:16" ht="15" customHeight="1" x14ac:dyDescent="0.3">
      <c r="B146" s="23"/>
      <c r="C146" s="23"/>
      <c r="D146" s="23"/>
      <c r="E146" s="23"/>
      <c r="F146" s="24">
        <v>14.519</v>
      </c>
      <c r="G146" s="25">
        <v>259.91289999999998</v>
      </c>
      <c r="H146" s="25">
        <v>6.3466500000000003</v>
      </c>
      <c r="I146" t="s">
        <v>73</v>
      </c>
    </row>
    <row r="147" spans="1:16" ht="15" customHeight="1" x14ac:dyDescent="0.3">
      <c r="B147" s="23"/>
      <c r="C147" s="23"/>
      <c r="D147" s="23"/>
      <c r="E147" s="23"/>
      <c r="F147" s="23"/>
      <c r="G147" s="24"/>
      <c r="H147" s="25">
        <v>112.33525</v>
      </c>
      <c r="I147" t="s">
        <v>63</v>
      </c>
      <c r="O147" s="46" t="s">
        <v>111</v>
      </c>
      <c r="P147" s="45" t="s">
        <v>112</v>
      </c>
    </row>
    <row r="148" spans="1:16" ht="15" customHeight="1" x14ac:dyDescent="0.3">
      <c r="B148" s="23"/>
      <c r="C148" s="23"/>
      <c r="D148" s="23"/>
      <c r="E148" s="23"/>
      <c r="F148" s="23"/>
      <c r="G148" s="24"/>
      <c r="H148" s="41" t="s">
        <v>105</v>
      </c>
      <c r="I148" s="32" t="s">
        <v>106</v>
      </c>
      <c r="N148" s="46" t="s">
        <v>110</v>
      </c>
      <c r="O148" s="46" t="s">
        <v>114</v>
      </c>
      <c r="P148" s="45" t="s">
        <v>113</v>
      </c>
    </row>
    <row r="149" spans="1:16" ht="15" customHeight="1" x14ac:dyDescent="0.3">
      <c r="B149" s="23"/>
      <c r="C149" s="23"/>
      <c r="D149" s="23"/>
      <c r="E149" s="23"/>
      <c r="F149" s="23"/>
      <c r="G149" s="24"/>
      <c r="H149" s="42">
        <f>AVERAGE(H142,H136,H130,H124,H118,H112)</f>
        <v>17.541715</v>
      </c>
      <c r="I149" s="42">
        <f>STDEV(H142,H136,H130,H124,H118,H112)</f>
        <v>0.91846417429859506</v>
      </c>
      <c r="J149" s="37" t="s">
        <v>72</v>
      </c>
      <c r="N149" s="25">
        <f>N155*0.18</f>
        <v>18</v>
      </c>
      <c r="O149" s="25">
        <f>ABS(H149-N149)</f>
        <v>0.45828500000000005</v>
      </c>
      <c r="P149" s="47"/>
    </row>
    <row r="150" spans="1:16" ht="15" customHeight="1" x14ac:dyDescent="0.3">
      <c r="B150" s="23"/>
      <c r="C150" s="23"/>
      <c r="D150" s="23"/>
      <c r="E150" s="23"/>
      <c r="F150" s="23"/>
      <c r="G150" s="24"/>
      <c r="H150" s="42">
        <f>AVERAGE(H143,H137,H131,H125,H119,H113)</f>
        <v>42.65954</v>
      </c>
      <c r="I150" s="42">
        <f>STDEV(H143,H137,H131,H125,H119,H113)</f>
        <v>1.8239184207962806</v>
      </c>
      <c r="J150" s="37" t="s">
        <v>59</v>
      </c>
      <c r="N150" s="25">
        <f>N155*0.42</f>
        <v>42</v>
      </c>
      <c r="O150" s="25">
        <f t="shared" ref="O150:O151" si="4">ABS(H150-N150)</f>
        <v>0.65953999999999979</v>
      </c>
      <c r="P150" s="47"/>
    </row>
    <row r="151" spans="1:16" ht="15" customHeight="1" x14ac:dyDescent="0.3">
      <c r="B151" s="23"/>
      <c r="C151" s="23"/>
      <c r="D151" s="23"/>
      <c r="E151" s="23"/>
      <c r="F151" s="23"/>
      <c r="G151" s="24"/>
      <c r="H151" s="42">
        <f>AVERAGE(H144,H138,H132,H126,H120,H114)</f>
        <v>8.3955199999999994</v>
      </c>
      <c r="I151" s="42">
        <f>STDEV(H144,H138,H132,H126,H120,H114)</f>
        <v>0.43841011046735684</v>
      </c>
      <c r="J151" s="37" t="s">
        <v>60</v>
      </c>
      <c r="N151" s="25">
        <f>N155*0.06</f>
        <v>6</v>
      </c>
      <c r="O151" s="25">
        <f t="shared" si="4"/>
        <v>2.3955199999999994</v>
      </c>
      <c r="P151" s="47"/>
    </row>
    <row r="152" spans="1:16" ht="15" customHeight="1" x14ac:dyDescent="0.3">
      <c r="B152" s="23"/>
      <c r="C152" s="23"/>
      <c r="D152" s="23"/>
      <c r="E152" s="23"/>
      <c r="F152" s="23"/>
      <c r="G152" s="24"/>
      <c r="H152" s="50">
        <f>AVERAGE(H145,H139,H133,H127,H121,H115)</f>
        <v>32.39693333333333</v>
      </c>
      <c r="I152" s="51">
        <f>STDEV(H145,H139,H133,H127,H121,H115)</f>
        <v>1.7883861240981112</v>
      </c>
      <c r="J152" s="39" t="s">
        <v>108</v>
      </c>
      <c r="P152" s="49">
        <f>AVERAGE(O149:O154)</f>
        <v>1.99711375</v>
      </c>
    </row>
    <row r="153" spans="1:16" ht="15" customHeight="1" x14ac:dyDescent="0.3">
      <c r="B153" s="23"/>
      <c r="C153" s="23"/>
      <c r="D153" s="23"/>
      <c r="E153" s="23"/>
      <c r="F153" s="23"/>
      <c r="G153" s="24"/>
      <c r="H153" s="50">
        <f>AVERAGE(H146,H140,H134,H128,H122,H116)</f>
        <v>6.0781766666666677</v>
      </c>
      <c r="I153" s="50">
        <f>STDEV(H146,H140,H134,H128,H122,H116)</f>
        <v>0.35292457135578797</v>
      </c>
      <c r="J153" s="39" t="s">
        <v>73</v>
      </c>
      <c r="P153" s="47"/>
    </row>
    <row r="154" spans="1:16" ht="15" customHeight="1" x14ac:dyDescent="0.3">
      <c r="B154" s="23"/>
      <c r="C154" s="23"/>
      <c r="D154" s="23"/>
      <c r="E154" s="23"/>
      <c r="F154" s="23"/>
      <c r="G154" s="24"/>
      <c r="H154" s="42">
        <f>H152+H153</f>
        <v>38.475110000000001</v>
      </c>
      <c r="I154" s="43" t="s">
        <v>107</v>
      </c>
      <c r="J154" s="37" t="s">
        <v>109</v>
      </c>
      <c r="N154" s="25">
        <f>N155*0.34</f>
        <v>34</v>
      </c>
      <c r="O154" s="25">
        <f t="shared" ref="O154:O155" si="5">ABS(H154-N154)</f>
        <v>4.4751100000000008</v>
      </c>
      <c r="P154" s="47"/>
    </row>
    <row r="155" spans="1:16" ht="15" customHeight="1" x14ac:dyDescent="0.3">
      <c r="B155" s="23"/>
      <c r="C155" s="23"/>
      <c r="D155" s="23"/>
      <c r="E155" s="23"/>
      <c r="F155" s="23"/>
      <c r="G155" s="24"/>
      <c r="H155" s="30">
        <f>AVERAGE(H117,H123,H129,H135,H141,H147)</f>
        <v>107.07188166666667</v>
      </c>
      <c r="I155" s="30">
        <f>STDEV(H117,H123,H129,H135,H141,H147)</f>
        <v>5.1580597145880995</v>
      </c>
      <c r="J155" s="37" t="s">
        <v>63</v>
      </c>
      <c r="N155" s="25">
        <v>100</v>
      </c>
      <c r="O155" s="25">
        <f t="shared" si="5"/>
        <v>7.0718816666666697</v>
      </c>
    </row>
    <row r="156" spans="1:16" ht="15" customHeight="1" x14ac:dyDescent="0.3">
      <c r="B156" s="23"/>
      <c r="C156" s="23"/>
      <c r="D156" s="23"/>
      <c r="E156" s="23"/>
      <c r="F156" s="23"/>
      <c r="G156" s="24"/>
      <c r="M156" s="48" t="s">
        <v>115</v>
      </c>
      <c r="N156" s="52">
        <f>H155/N155*100</f>
        <v>107.07188166666668</v>
      </c>
    </row>
    <row r="157" spans="1:16" ht="15" customHeight="1" x14ac:dyDescent="0.3">
      <c r="G157" s="29"/>
      <c r="I157" t="s">
        <v>77</v>
      </c>
    </row>
    <row r="158" spans="1:16" ht="15" customHeight="1" x14ac:dyDescent="0.3">
      <c r="G158" s="29"/>
    </row>
    <row r="159" spans="1:16" ht="15" customHeight="1" x14ac:dyDescent="0.3">
      <c r="A159" s="38">
        <v>45449</v>
      </c>
      <c r="B159" s="22"/>
      <c r="C159" s="23"/>
      <c r="D159" s="23"/>
      <c r="E159" s="24"/>
      <c r="F159" s="24"/>
      <c r="G159" s="25"/>
      <c r="H159" s="25"/>
      <c r="I159" s="36" t="s">
        <v>90</v>
      </c>
    </row>
    <row r="160" spans="1:16" ht="15" customHeight="1" x14ac:dyDescent="0.3">
      <c r="A160" s="23" t="s">
        <v>94</v>
      </c>
      <c r="B160" s="26">
        <v>0.31597222222222221</v>
      </c>
      <c r="C160" s="23" t="s">
        <v>50</v>
      </c>
      <c r="D160" s="23" t="s">
        <v>51</v>
      </c>
      <c r="E160" s="25">
        <v>0</v>
      </c>
      <c r="F160" s="27" t="s">
        <v>52</v>
      </c>
      <c r="G160" s="28" t="s">
        <v>52</v>
      </c>
      <c r="H160" s="28" t="s">
        <v>52</v>
      </c>
      <c r="I160" t="s">
        <v>53</v>
      </c>
    </row>
    <row r="161" spans="1:9" ht="15" customHeight="1" x14ac:dyDescent="0.3">
      <c r="A161" s="23" t="s">
        <v>92</v>
      </c>
      <c r="B161" s="23"/>
      <c r="C161" s="23"/>
      <c r="D161" s="23" t="s">
        <v>54</v>
      </c>
      <c r="E161" s="25"/>
      <c r="F161" s="27" t="s">
        <v>52</v>
      </c>
      <c r="G161" s="28" t="s">
        <v>52</v>
      </c>
      <c r="H161" s="28" t="s">
        <v>52</v>
      </c>
      <c r="I161" t="s">
        <v>53</v>
      </c>
    </row>
    <row r="162" spans="1:9" ht="15" customHeight="1" x14ac:dyDescent="0.3">
      <c r="B162" s="26">
        <v>0.33124999999999999</v>
      </c>
      <c r="C162" s="23" t="s">
        <v>55</v>
      </c>
      <c r="D162" s="23" t="s">
        <v>56</v>
      </c>
      <c r="E162" s="25">
        <v>1</v>
      </c>
      <c r="F162" s="23" t="s">
        <v>52</v>
      </c>
      <c r="G162" s="24" t="s">
        <v>52</v>
      </c>
      <c r="H162" s="23" t="s">
        <v>52</v>
      </c>
      <c r="I162" t="s">
        <v>57</v>
      </c>
    </row>
    <row r="163" spans="1:9" ht="15" customHeight="1" x14ac:dyDescent="0.3">
      <c r="B163" s="26">
        <v>0.3611111111111111</v>
      </c>
      <c r="C163" s="23" t="s">
        <v>55</v>
      </c>
      <c r="D163" s="23" t="s">
        <v>58</v>
      </c>
      <c r="E163" s="25">
        <v>0.5</v>
      </c>
      <c r="F163" s="24">
        <v>5.5940000000000003</v>
      </c>
      <c r="G163" s="25">
        <v>1726.9233400000001</v>
      </c>
      <c r="H163" s="25">
        <v>53.984259999999999</v>
      </c>
      <c r="I163" s="39" t="s">
        <v>97</v>
      </c>
    </row>
    <row r="164" spans="1:9" ht="15" customHeight="1" x14ac:dyDescent="0.3">
      <c r="B164" s="23"/>
      <c r="C164" s="23"/>
      <c r="D164" s="23"/>
      <c r="E164" s="25"/>
      <c r="F164" s="24">
        <v>9.0630000000000006</v>
      </c>
      <c r="G164" s="25">
        <v>4615.9223599999996</v>
      </c>
      <c r="H164" s="25">
        <v>127.78185000000001</v>
      </c>
      <c r="I164" s="39" t="s">
        <v>59</v>
      </c>
    </row>
    <row r="165" spans="1:9" ht="15" customHeight="1" x14ac:dyDescent="0.3">
      <c r="B165" s="23"/>
      <c r="C165" s="23"/>
      <c r="D165" s="23"/>
      <c r="E165" s="25"/>
      <c r="F165" s="24">
        <v>12.754</v>
      </c>
      <c r="G165" s="25">
        <v>1101.3127400000001</v>
      </c>
      <c r="H165" s="25">
        <v>26.787320000000001</v>
      </c>
      <c r="I165" s="39" t="s">
        <v>60</v>
      </c>
    </row>
    <row r="166" spans="1:9" ht="15" customHeight="1" x14ac:dyDescent="0.3">
      <c r="B166" s="23"/>
      <c r="C166" s="23"/>
      <c r="D166" s="23"/>
      <c r="E166" s="25"/>
      <c r="F166" s="24">
        <v>13.164</v>
      </c>
      <c r="G166" s="25">
        <v>2900.8877000000002</v>
      </c>
      <c r="H166" s="25">
        <v>104.01441</v>
      </c>
      <c r="I166" s="39" t="s">
        <v>61</v>
      </c>
    </row>
    <row r="167" spans="1:9" ht="15" customHeight="1" x14ac:dyDescent="0.3">
      <c r="B167" s="23"/>
      <c r="C167" s="23"/>
      <c r="D167" s="23"/>
      <c r="E167" s="25"/>
      <c r="F167" s="24">
        <v>14.557</v>
      </c>
      <c r="G167" s="25">
        <v>786.29138</v>
      </c>
      <c r="H167" s="25">
        <v>19.425820000000002</v>
      </c>
      <c r="I167" s="39" t="s">
        <v>73</v>
      </c>
    </row>
    <row r="168" spans="1:9" ht="15" customHeight="1" x14ac:dyDescent="0.3">
      <c r="B168" s="23"/>
      <c r="C168" s="23"/>
      <c r="G168" s="29"/>
      <c r="H168" s="25">
        <v>331.99365</v>
      </c>
      <c r="I168" s="39" t="s">
        <v>63</v>
      </c>
    </row>
    <row r="169" spans="1:9" ht="15" customHeight="1" x14ac:dyDescent="0.3">
      <c r="B169" s="26">
        <v>0.37777777777777777</v>
      </c>
      <c r="C169" s="23" t="s">
        <v>64</v>
      </c>
      <c r="D169" s="23" t="s">
        <v>65</v>
      </c>
      <c r="E169" s="25">
        <v>0.5</v>
      </c>
      <c r="F169" s="24">
        <v>5.46</v>
      </c>
      <c r="G169" s="25">
        <v>1909.97253</v>
      </c>
      <c r="H169" s="25">
        <v>59.937220000000003</v>
      </c>
      <c r="I169" s="39" t="s">
        <v>97</v>
      </c>
    </row>
    <row r="170" spans="1:9" ht="15" customHeight="1" x14ac:dyDescent="0.3">
      <c r="B170" s="23"/>
      <c r="C170" s="23"/>
      <c r="D170" s="23"/>
      <c r="E170" s="25"/>
      <c r="F170" s="24">
        <v>8.9920000000000009</v>
      </c>
      <c r="G170" s="25">
        <v>4975.9658200000003</v>
      </c>
      <c r="H170" s="25">
        <v>137.89708999999999</v>
      </c>
      <c r="I170" s="39" t="s">
        <v>59</v>
      </c>
    </row>
    <row r="171" spans="1:9" ht="15" customHeight="1" x14ac:dyDescent="0.3">
      <c r="B171" s="23"/>
      <c r="C171" s="23"/>
      <c r="D171" s="23"/>
      <c r="E171" s="25"/>
      <c r="F171" s="24">
        <v>12.712</v>
      </c>
      <c r="G171" s="25">
        <v>1133.2381600000001</v>
      </c>
      <c r="H171" s="25">
        <v>27.57968</v>
      </c>
      <c r="I171" s="39" t="s">
        <v>66</v>
      </c>
    </row>
    <row r="172" spans="1:9" ht="15" customHeight="1" x14ac:dyDescent="0.3">
      <c r="B172" s="23"/>
      <c r="C172" s="23"/>
      <c r="D172" s="23"/>
      <c r="E172" s="25"/>
      <c r="F172" s="24">
        <v>13.124000000000001</v>
      </c>
      <c r="G172" s="25">
        <v>2953.0437000000002</v>
      </c>
      <c r="H172" s="25">
        <v>105.9171</v>
      </c>
      <c r="I172" s="39" t="s">
        <v>61</v>
      </c>
    </row>
    <row r="173" spans="1:9" ht="15" customHeight="1" x14ac:dyDescent="0.3">
      <c r="B173" s="23"/>
      <c r="C173" s="23"/>
      <c r="D173" s="23"/>
      <c r="E173" s="25"/>
      <c r="F173" s="24">
        <v>14.519</v>
      </c>
      <c r="G173" s="25">
        <v>787.49950999999999</v>
      </c>
      <c r="H173" s="25">
        <v>19.455839999999998</v>
      </c>
      <c r="I173" s="39" t="s">
        <v>73</v>
      </c>
    </row>
    <row r="174" spans="1:9" ht="15" customHeight="1" x14ac:dyDescent="0.3">
      <c r="B174" s="23"/>
      <c r="C174" s="23"/>
      <c r="D174" s="23"/>
      <c r="E174" s="25"/>
      <c r="F174" s="24"/>
      <c r="G174" s="25"/>
      <c r="H174" s="25">
        <v>350.78692999999998</v>
      </c>
      <c r="I174" s="39" t="s">
        <v>63</v>
      </c>
    </row>
    <row r="175" spans="1:9" ht="15" customHeight="1" x14ac:dyDescent="0.3">
      <c r="B175" s="26">
        <v>0.40972222222222227</v>
      </c>
      <c r="C175" s="23" t="s">
        <v>64</v>
      </c>
      <c r="D175" s="23" t="s">
        <v>67</v>
      </c>
      <c r="E175" s="25">
        <v>0.5</v>
      </c>
      <c r="F175" s="24">
        <v>5.4589999999999996</v>
      </c>
      <c r="G175" s="25">
        <v>1775.83752</v>
      </c>
      <c r="H175" s="25">
        <v>55.575000000000003</v>
      </c>
      <c r="I175" s="39" t="s">
        <v>98</v>
      </c>
    </row>
    <row r="176" spans="1:9" ht="15" customHeight="1" x14ac:dyDescent="0.3">
      <c r="B176" s="23"/>
      <c r="C176" s="23"/>
      <c r="D176" s="23"/>
      <c r="E176" s="25"/>
      <c r="F176" s="24">
        <v>8.9920000000000009</v>
      </c>
      <c r="G176" s="25">
        <v>4662.72217</v>
      </c>
      <c r="H176" s="25">
        <v>129.09666000000001</v>
      </c>
      <c r="I176" s="39" t="s">
        <v>59</v>
      </c>
    </row>
    <row r="177" spans="2:9" ht="15" customHeight="1" x14ac:dyDescent="0.3">
      <c r="B177" s="23"/>
      <c r="C177" s="23"/>
      <c r="D177" s="23"/>
      <c r="E177" s="25"/>
      <c r="F177" s="24">
        <v>12.712</v>
      </c>
      <c r="G177" s="25">
        <v>1071.04431</v>
      </c>
      <c r="H177" s="25">
        <v>26.036079999999998</v>
      </c>
      <c r="I177" s="39" t="s">
        <v>60</v>
      </c>
    </row>
    <row r="178" spans="2:9" ht="15" customHeight="1" x14ac:dyDescent="0.3">
      <c r="B178" s="23"/>
      <c r="C178" s="23"/>
      <c r="D178" s="23"/>
      <c r="E178" s="25"/>
      <c r="F178" s="24">
        <v>13.125</v>
      </c>
      <c r="G178" s="25">
        <v>2795.2458499999998</v>
      </c>
      <c r="H178" s="25">
        <v>100.1605</v>
      </c>
      <c r="I178" s="39" t="s">
        <v>61</v>
      </c>
    </row>
    <row r="179" spans="2:9" ht="15" customHeight="1" x14ac:dyDescent="0.3">
      <c r="B179" s="23"/>
      <c r="C179" s="23"/>
      <c r="D179" s="23"/>
      <c r="E179" s="25"/>
      <c r="F179" s="24">
        <v>14.52</v>
      </c>
      <c r="G179" s="25">
        <v>746.94079999999997</v>
      </c>
      <c r="H179" s="25">
        <v>18.448060000000002</v>
      </c>
      <c r="I179" s="39" t="s">
        <v>73</v>
      </c>
    </row>
    <row r="180" spans="2:9" ht="15" customHeight="1" x14ac:dyDescent="0.3">
      <c r="B180" s="23"/>
      <c r="C180" s="23"/>
      <c r="D180" s="23"/>
      <c r="E180" s="25"/>
      <c r="F180" s="24"/>
      <c r="G180" s="25"/>
      <c r="H180" s="25">
        <v>329.31630999999999</v>
      </c>
      <c r="I180" s="39" t="s">
        <v>63</v>
      </c>
    </row>
    <row r="181" spans="2:9" ht="15" customHeight="1" x14ac:dyDescent="0.3">
      <c r="B181" s="26">
        <v>0.43055555555555558</v>
      </c>
      <c r="C181" s="23" t="s">
        <v>64</v>
      </c>
      <c r="D181" s="23" t="s">
        <v>68</v>
      </c>
      <c r="E181" s="25">
        <v>0.5</v>
      </c>
      <c r="F181" s="24">
        <v>5.46</v>
      </c>
      <c r="G181" s="25">
        <v>1751.05042</v>
      </c>
      <c r="H181" s="25">
        <v>54.768900000000002</v>
      </c>
      <c r="I181" s="39" t="s">
        <v>97</v>
      </c>
    </row>
    <row r="182" spans="2:9" ht="15" customHeight="1" x14ac:dyDescent="0.3">
      <c r="B182" s="23"/>
      <c r="C182" s="23"/>
      <c r="D182" s="23"/>
      <c r="E182" s="25"/>
      <c r="F182" s="24">
        <v>8.9930000000000003</v>
      </c>
      <c r="G182" s="25">
        <v>4675.8842800000002</v>
      </c>
      <c r="H182" s="25">
        <v>129.46645000000001</v>
      </c>
      <c r="I182" s="39" t="s">
        <v>59</v>
      </c>
    </row>
    <row r="183" spans="2:9" ht="15" customHeight="1" x14ac:dyDescent="0.3">
      <c r="B183" s="26"/>
      <c r="C183" s="23"/>
      <c r="D183" s="23"/>
      <c r="E183" s="25"/>
      <c r="F183" s="24">
        <v>12.712999999999999</v>
      </c>
      <c r="G183" s="25">
        <v>1106.1925000000001</v>
      </c>
      <c r="H183" s="25">
        <v>26.908429999999999</v>
      </c>
      <c r="I183" s="39" t="s">
        <v>60</v>
      </c>
    </row>
    <row r="184" spans="2:9" ht="15" customHeight="1" x14ac:dyDescent="0.3">
      <c r="B184" s="23"/>
      <c r="C184" s="23"/>
      <c r="D184" s="23"/>
      <c r="E184" s="25"/>
      <c r="F184" s="24">
        <v>13.125</v>
      </c>
      <c r="G184" s="25">
        <v>2891.83691</v>
      </c>
      <c r="H184" s="25">
        <v>103.68423</v>
      </c>
      <c r="I184" s="39" t="s">
        <v>61</v>
      </c>
    </row>
    <row r="185" spans="2:9" ht="15" customHeight="1" x14ac:dyDescent="0.3">
      <c r="B185" s="23"/>
      <c r="C185" s="23"/>
      <c r="D185" s="23"/>
      <c r="E185" s="25"/>
      <c r="F185" s="24">
        <v>14.52</v>
      </c>
      <c r="G185" s="25">
        <v>773.83801000000005</v>
      </c>
      <c r="H185" s="25">
        <v>19.116389999999999</v>
      </c>
      <c r="I185" s="39" t="s">
        <v>73</v>
      </c>
    </row>
    <row r="186" spans="2:9" ht="15" customHeight="1" x14ac:dyDescent="0.3">
      <c r="B186" s="23"/>
      <c r="C186" s="23"/>
      <c r="D186" s="23"/>
      <c r="E186" s="25"/>
      <c r="F186" s="24"/>
      <c r="G186" s="25"/>
      <c r="H186" s="25">
        <v>333.94439</v>
      </c>
      <c r="I186" s="39" t="s">
        <v>63</v>
      </c>
    </row>
    <row r="187" spans="2:9" ht="15" customHeight="1" x14ac:dyDescent="0.3">
      <c r="B187" s="26">
        <v>0.45347222222222222</v>
      </c>
      <c r="C187" t="s">
        <v>69</v>
      </c>
      <c r="D187" s="23" t="s">
        <v>70</v>
      </c>
      <c r="E187" s="25">
        <v>0.5</v>
      </c>
      <c r="F187" s="24">
        <v>5.4589999999999996</v>
      </c>
      <c r="G187" s="25">
        <v>1747.1141399999999</v>
      </c>
      <c r="H187" s="25">
        <v>54.640880000000003</v>
      </c>
      <c r="I187" s="39" t="s">
        <v>97</v>
      </c>
    </row>
    <row r="188" spans="2:9" ht="15" customHeight="1" x14ac:dyDescent="0.3">
      <c r="B188" s="23"/>
      <c r="D188" s="23"/>
      <c r="E188" s="23"/>
      <c r="F188" s="24">
        <v>8.9930000000000003</v>
      </c>
      <c r="G188" s="25">
        <v>4575.8432599999996</v>
      </c>
      <c r="H188" s="25">
        <v>126.62775000000001</v>
      </c>
      <c r="I188" s="39" t="s">
        <v>59</v>
      </c>
    </row>
    <row r="189" spans="2:9" ht="15" customHeight="1" x14ac:dyDescent="0.3">
      <c r="B189" s="23"/>
      <c r="D189" s="23"/>
      <c r="E189" s="23"/>
      <c r="F189" s="24">
        <v>12.712999999999999</v>
      </c>
      <c r="G189" s="25">
        <v>1050.88086</v>
      </c>
      <c r="H189" s="25">
        <v>25.535640000000001</v>
      </c>
      <c r="I189" s="39" t="s">
        <v>60</v>
      </c>
    </row>
    <row r="190" spans="2:9" ht="15" customHeight="1" x14ac:dyDescent="0.3">
      <c r="B190" s="23"/>
      <c r="D190" s="23"/>
      <c r="E190" s="23"/>
      <c r="F190" s="24">
        <v>13.125</v>
      </c>
      <c r="G190" s="25">
        <v>2737.6618699999999</v>
      </c>
      <c r="H190" s="25">
        <v>98.059790000000007</v>
      </c>
      <c r="I190" s="39" t="s">
        <v>61</v>
      </c>
    </row>
    <row r="191" spans="2:9" ht="15" customHeight="1" x14ac:dyDescent="0.3">
      <c r="B191" s="23"/>
      <c r="D191" s="23"/>
      <c r="E191" s="23"/>
      <c r="F191" s="24">
        <v>14.52</v>
      </c>
      <c r="G191" s="25">
        <v>728.56719999999996</v>
      </c>
      <c r="H191" s="25">
        <v>17.991520000000001</v>
      </c>
      <c r="I191" s="39" t="s">
        <v>73</v>
      </c>
    </row>
    <row r="192" spans="2:9" ht="15" customHeight="1" x14ac:dyDescent="0.3">
      <c r="B192" s="23"/>
      <c r="D192" s="23"/>
      <c r="E192" s="23"/>
      <c r="F192" s="23"/>
      <c r="G192" s="25"/>
      <c r="H192" s="25">
        <v>322.85559000000001</v>
      </c>
      <c r="I192" s="39" t="s">
        <v>63</v>
      </c>
    </row>
    <row r="193" spans="2:16" ht="15" customHeight="1" x14ac:dyDescent="0.3">
      <c r="B193" s="26">
        <v>0.47361111111111115</v>
      </c>
      <c r="C193" t="s">
        <v>69</v>
      </c>
      <c r="D193" s="23" t="s">
        <v>71</v>
      </c>
      <c r="E193" s="25">
        <v>0.5</v>
      </c>
      <c r="F193" s="24">
        <v>5.4630000000000001</v>
      </c>
      <c r="G193" s="25">
        <v>1759.46252</v>
      </c>
      <c r="H193" s="25">
        <v>55.042470000000002</v>
      </c>
      <c r="I193" s="39" t="s">
        <v>98</v>
      </c>
    </row>
    <row r="194" spans="2:16" ht="15" customHeight="1" x14ac:dyDescent="0.3">
      <c r="B194" s="23"/>
      <c r="D194" s="23"/>
      <c r="E194" s="23"/>
      <c r="F194" s="24">
        <v>8.9949999999999992</v>
      </c>
      <c r="G194" s="25">
        <v>4548.3217800000002</v>
      </c>
      <c r="H194" s="25">
        <v>125.88263999999999</v>
      </c>
      <c r="I194" t="s">
        <v>59</v>
      </c>
    </row>
    <row r="195" spans="2:16" ht="15" customHeight="1" x14ac:dyDescent="0.3">
      <c r="B195" s="23"/>
      <c r="C195" s="23"/>
      <c r="D195" s="23"/>
      <c r="E195" s="23"/>
      <c r="F195" s="24">
        <v>12.717000000000001</v>
      </c>
      <c r="G195" s="25">
        <v>1020.81934</v>
      </c>
      <c r="H195" s="25">
        <v>24.789539999999999</v>
      </c>
      <c r="I195" t="s">
        <v>60</v>
      </c>
    </row>
    <row r="196" spans="2:16" ht="15" customHeight="1" x14ac:dyDescent="0.3">
      <c r="B196" s="23"/>
      <c r="C196" s="23"/>
      <c r="D196" s="23"/>
      <c r="E196" s="23"/>
      <c r="F196" s="24">
        <v>13.129</v>
      </c>
      <c r="G196" s="25">
        <v>2646.11816</v>
      </c>
      <c r="H196" s="25">
        <v>94.720200000000006</v>
      </c>
      <c r="I196" t="s">
        <v>61</v>
      </c>
    </row>
    <row r="197" spans="2:16" ht="15" customHeight="1" x14ac:dyDescent="0.3">
      <c r="B197" s="23"/>
      <c r="C197" s="23"/>
      <c r="D197" s="23"/>
      <c r="E197" s="23"/>
      <c r="F197" s="24">
        <v>14.525</v>
      </c>
      <c r="G197" s="25">
        <v>700.14477999999997</v>
      </c>
      <c r="H197" s="25">
        <v>17.285299999999999</v>
      </c>
      <c r="I197" t="s">
        <v>73</v>
      </c>
    </row>
    <row r="198" spans="2:16" ht="15" customHeight="1" x14ac:dyDescent="0.3">
      <c r="B198" s="23"/>
      <c r="C198" s="23"/>
      <c r="D198" s="23"/>
      <c r="E198" s="23"/>
      <c r="F198" s="23"/>
      <c r="G198" s="24"/>
      <c r="H198" s="25">
        <v>317.72014000000001</v>
      </c>
      <c r="I198" t="s">
        <v>63</v>
      </c>
      <c r="O198" s="46" t="s">
        <v>116</v>
      </c>
      <c r="P198" s="45" t="s">
        <v>112</v>
      </c>
    </row>
    <row r="199" spans="2:16" ht="15" customHeight="1" x14ac:dyDescent="0.3">
      <c r="B199" s="23"/>
      <c r="C199" s="23"/>
      <c r="D199" s="23"/>
      <c r="E199" s="23"/>
      <c r="F199" s="23"/>
      <c r="G199" s="24"/>
      <c r="H199" s="41" t="s">
        <v>105</v>
      </c>
      <c r="I199" s="32" t="s">
        <v>106</v>
      </c>
      <c r="N199" s="46" t="s">
        <v>110</v>
      </c>
      <c r="O199" s="46" t="s">
        <v>114</v>
      </c>
      <c r="P199" s="45" t="s">
        <v>113</v>
      </c>
    </row>
    <row r="200" spans="2:16" ht="15" customHeight="1" x14ac:dyDescent="0.3">
      <c r="B200" s="23"/>
      <c r="C200" s="23"/>
      <c r="D200" s="23"/>
      <c r="E200" s="23"/>
      <c r="F200" s="23"/>
      <c r="G200" s="24"/>
      <c r="H200" s="42">
        <f>AVERAGE(H193,H187,H181,H175,H169,H163)</f>
        <v>55.658121666666666</v>
      </c>
      <c r="I200" s="42">
        <f>STDEV(H193,H187,H181,H175,H169,H163)</f>
        <v>2.1598114451258636</v>
      </c>
      <c r="J200" s="37" t="s">
        <v>72</v>
      </c>
      <c r="N200" s="25">
        <f>N206*0.18</f>
        <v>56.879999999999995</v>
      </c>
      <c r="O200" s="25">
        <f>ABS(H200-N200)</f>
        <v>1.2218783333333292</v>
      </c>
      <c r="P200" s="47"/>
    </row>
    <row r="201" spans="2:16" ht="15" customHeight="1" x14ac:dyDescent="0.3">
      <c r="B201" s="23"/>
      <c r="C201" s="23"/>
      <c r="D201" s="23"/>
      <c r="E201" s="23"/>
      <c r="F201" s="23"/>
      <c r="G201" s="24"/>
      <c r="H201" s="42">
        <f>AVERAGE(H194,H188,H182,H176,H170,H164)</f>
        <v>129.45874000000001</v>
      </c>
      <c r="I201" s="42">
        <f>STDEV(H194,H188,H182,H176,H170,H164)</f>
        <v>4.3577945742129662</v>
      </c>
      <c r="J201" s="37" t="s">
        <v>59</v>
      </c>
      <c r="N201" s="25">
        <f>N206*0.42</f>
        <v>132.72</v>
      </c>
      <c r="O201" s="25">
        <f t="shared" ref="O201:O202" si="6">ABS(H201-N201)</f>
        <v>3.2612599999999929</v>
      </c>
      <c r="P201" s="47"/>
    </row>
    <row r="202" spans="2:16" ht="15" customHeight="1" x14ac:dyDescent="0.3">
      <c r="B202" s="23"/>
      <c r="C202" s="23"/>
      <c r="D202" s="23"/>
      <c r="E202" s="23"/>
      <c r="F202" s="23"/>
      <c r="G202" s="24"/>
      <c r="H202" s="42">
        <f>AVERAGE(H195,H189,H183,H177,H171,H165)</f>
        <v>26.272781666666663</v>
      </c>
      <c r="I202" s="42">
        <f>STDEV(H195,H189,H183,H177,H171,H165)</f>
        <v>1.0174667671509803</v>
      </c>
      <c r="J202" s="37" t="s">
        <v>60</v>
      </c>
      <c r="N202" s="25">
        <f>N206*0.06</f>
        <v>18.96</v>
      </c>
      <c r="O202" s="25">
        <f t="shared" si="6"/>
        <v>7.3127816666666625</v>
      </c>
      <c r="P202" s="47"/>
    </row>
    <row r="203" spans="2:16" ht="15" customHeight="1" x14ac:dyDescent="0.3">
      <c r="B203" s="23"/>
      <c r="C203" s="23"/>
      <c r="D203" s="23"/>
      <c r="E203" s="23"/>
      <c r="F203" s="23"/>
      <c r="G203" s="24"/>
      <c r="H203" s="50">
        <f>AVERAGE(H196,H190,H184,H178,H172,H166)</f>
        <v>101.09270500000001</v>
      </c>
      <c r="I203" s="51">
        <f>STDEV(H196,H190,H184,H178,H172,H166)</f>
        <v>4.223826430689356</v>
      </c>
      <c r="J203" s="39" t="s">
        <v>108</v>
      </c>
      <c r="P203" s="49">
        <f>AVERAGE(O200:O205)</f>
        <v>6.0172783333333273</v>
      </c>
    </row>
    <row r="204" spans="2:16" ht="15" customHeight="1" x14ac:dyDescent="0.3">
      <c r="B204" s="23"/>
      <c r="C204" s="23"/>
      <c r="D204" s="23"/>
      <c r="E204" s="23"/>
      <c r="F204" s="23"/>
      <c r="G204" s="24"/>
      <c r="H204" s="50">
        <f>AVERAGE(H197,H191,H185,H179,H173,H167)</f>
        <v>18.620488333333331</v>
      </c>
      <c r="I204" s="50">
        <f>STDEV(H197,H191,H185,H179,H173,H167)</f>
        <v>0.8718199978531499</v>
      </c>
      <c r="J204" s="39" t="s">
        <v>73</v>
      </c>
      <c r="P204" s="47"/>
    </row>
    <row r="205" spans="2:16" ht="15" customHeight="1" x14ac:dyDescent="0.3">
      <c r="B205" s="23"/>
      <c r="C205" s="23"/>
      <c r="D205" s="23"/>
      <c r="E205" s="23"/>
      <c r="F205" s="23"/>
      <c r="G205" s="24"/>
      <c r="H205" s="42">
        <f>H203+H204</f>
        <v>119.71319333333334</v>
      </c>
      <c r="I205" s="43" t="s">
        <v>107</v>
      </c>
      <c r="J205" s="37" t="s">
        <v>109</v>
      </c>
      <c r="N205" s="25">
        <f>N206*0.34</f>
        <v>107.44000000000001</v>
      </c>
      <c r="O205" s="25">
        <f t="shared" ref="O205:O206" si="7">ABS(H205-N205)</f>
        <v>12.273193333333325</v>
      </c>
      <c r="P205" s="47"/>
    </row>
    <row r="206" spans="2:16" ht="15" customHeight="1" x14ac:dyDescent="0.3">
      <c r="B206" s="23"/>
      <c r="C206" s="23"/>
      <c r="D206" s="23"/>
      <c r="E206" s="23"/>
      <c r="F206" s="23"/>
      <c r="G206" s="24"/>
      <c r="H206" s="30">
        <f>AVERAGE(H168,H174,H180,H186,H192,H198)</f>
        <v>331.10283499999997</v>
      </c>
      <c r="I206" s="30">
        <f>STDEV(H168,H174,H180,H186,H192,H198)</f>
        <v>11.372219038340308</v>
      </c>
      <c r="J206" s="37" t="s">
        <v>63</v>
      </c>
      <c r="N206" s="25">
        <v>316</v>
      </c>
      <c r="O206" s="25">
        <f t="shared" si="7"/>
        <v>15.10283499999997</v>
      </c>
    </row>
    <row r="207" spans="2:16" ht="15" customHeight="1" x14ac:dyDescent="0.3">
      <c r="B207" s="23"/>
      <c r="C207" s="23"/>
      <c r="D207" s="23"/>
      <c r="E207" s="23"/>
      <c r="F207" s="23"/>
      <c r="G207" s="24"/>
      <c r="M207" s="48" t="s">
        <v>115</v>
      </c>
      <c r="N207" s="52">
        <f>H206/N206*100</f>
        <v>104.77937816455696</v>
      </c>
    </row>
    <row r="208" spans="2:16" ht="15" customHeight="1" x14ac:dyDescent="0.3">
      <c r="G208" s="29"/>
      <c r="I208" t="s">
        <v>78</v>
      </c>
    </row>
    <row r="209" spans="7:7" ht="15" customHeight="1" x14ac:dyDescent="0.3">
      <c r="G209" s="29"/>
    </row>
    <row r="210" spans="7:7" ht="15" customHeight="1" x14ac:dyDescent="0.3">
      <c r="G210" s="2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9"/>
  <sheetViews>
    <sheetView workbookViewId="0">
      <pane ySplit="12" topLeftCell="A289" activePane="bottomLeft" state="frozen"/>
      <selection pane="bottomLeft" activeCell="J12" sqref="J12"/>
    </sheetView>
  </sheetViews>
  <sheetFormatPr defaultColWidth="9.109375" defaultRowHeight="15.6" x14ac:dyDescent="0.3"/>
  <cols>
    <col min="1" max="1" width="10.6640625" style="1" customWidth="1"/>
    <col min="2" max="5" width="10.6640625" style="11" customWidth="1"/>
    <col min="6" max="6" width="10.6640625" style="9" customWidth="1"/>
    <col min="7" max="8" width="12.6640625" style="11" customWidth="1"/>
    <col min="9" max="10" width="10.6640625" style="11" customWidth="1"/>
    <col min="11" max="16384" width="9.109375" style="1"/>
  </cols>
  <sheetData>
    <row r="1" spans="1:10" x14ac:dyDescent="0.3">
      <c r="A1" s="1" t="s">
        <v>0</v>
      </c>
    </row>
    <row r="2" spans="1:10" x14ac:dyDescent="0.3">
      <c r="A2" s="1" t="s">
        <v>1</v>
      </c>
    </row>
    <row r="3" spans="1:10" x14ac:dyDescent="0.3">
      <c r="A3" s="1" t="s">
        <v>2</v>
      </c>
      <c r="D3" s="11" t="s">
        <v>3</v>
      </c>
    </row>
    <row r="4" spans="1:10" x14ac:dyDescent="0.3">
      <c r="A4" s="1" t="s">
        <v>4</v>
      </c>
    </row>
    <row r="5" spans="1:10" x14ac:dyDescent="0.3">
      <c r="A5" s="1" t="s">
        <v>5</v>
      </c>
    </row>
    <row r="6" spans="1:10" x14ac:dyDescent="0.3">
      <c r="A6" s="1" t="s">
        <v>6</v>
      </c>
    </row>
    <row r="8" spans="1:10" x14ac:dyDescent="0.3">
      <c r="A8" s="1" t="s">
        <v>7</v>
      </c>
    </row>
    <row r="9" spans="1:10" x14ac:dyDescent="0.3">
      <c r="A9" s="18" t="s">
        <v>22</v>
      </c>
      <c r="B9" s="18"/>
      <c r="C9" s="18"/>
      <c r="D9" s="18"/>
      <c r="E9" s="18"/>
      <c r="F9" s="18"/>
      <c r="G9" s="18"/>
      <c r="H9" s="18"/>
      <c r="I9" s="18"/>
    </row>
    <row r="10" spans="1:10" x14ac:dyDescent="0.3">
      <c r="A10" s="1" t="s">
        <v>8</v>
      </c>
    </row>
    <row r="11" spans="1:10" x14ac:dyDescent="0.3">
      <c r="A11" s="1" t="s">
        <v>9</v>
      </c>
    </row>
    <row r="12" spans="1:10" ht="30" customHeight="1" x14ac:dyDescent="0.3">
      <c r="A12" s="1" t="s">
        <v>10</v>
      </c>
      <c r="B12" s="11" t="s">
        <v>11</v>
      </c>
      <c r="C12" s="5" t="s">
        <v>12</v>
      </c>
      <c r="D12" s="5" t="s">
        <v>13</v>
      </c>
      <c r="E12" s="5" t="s">
        <v>14</v>
      </c>
      <c r="F12" s="40" t="s">
        <v>15</v>
      </c>
      <c r="G12" s="5" t="s">
        <v>16</v>
      </c>
      <c r="H12" s="5" t="s">
        <v>17</v>
      </c>
      <c r="I12" s="5" t="s">
        <v>18</v>
      </c>
      <c r="J12" s="5" t="s">
        <v>126</v>
      </c>
    </row>
    <row r="13" spans="1:10" x14ac:dyDescent="0.3">
      <c r="A13" s="2">
        <v>45446</v>
      </c>
      <c r="B13" s="54">
        <v>0.32936342592592593</v>
      </c>
      <c r="C13" s="11">
        <v>0</v>
      </c>
      <c r="D13" s="11">
        <v>23.9</v>
      </c>
      <c r="E13" s="11">
        <v>43.19</v>
      </c>
      <c r="F13" s="9">
        <v>6.58</v>
      </c>
      <c r="G13" s="11">
        <v>0</v>
      </c>
      <c r="H13" s="11">
        <v>-0.89</v>
      </c>
      <c r="I13" s="11">
        <v>4.0000000000000001E-3</v>
      </c>
      <c r="J13" s="6">
        <f>I13*2553.7-10.925</f>
        <v>-0.71020000000000039</v>
      </c>
    </row>
    <row r="14" spans="1:10" x14ac:dyDescent="0.3">
      <c r="A14" s="2">
        <v>45446</v>
      </c>
      <c r="B14" s="54">
        <v>0.33005787037037038</v>
      </c>
      <c r="C14" s="11">
        <v>0</v>
      </c>
      <c r="D14" s="11">
        <v>24.01</v>
      </c>
      <c r="E14" s="11">
        <v>42.95</v>
      </c>
      <c r="F14" s="9">
        <v>6.58</v>
      </c>
      <c r="G14" s="11">
        <v>0</v>
      </c>
      <c r="H14" s="11">
        <v>-0.89</v>
      </c>
      <c r="I14" s="11">
        <v>5.0000000000000001E-3</v>
      </c>
      <c r="J14" s="6">
        <f t="shared" ref="J14:J77" si="0">I14*2553.7-10.925</f>
        <v>1.8434999999999988</v>
      </c>
    </row>
    <row r="15" spans="1:10" x14ac:dyDescent="0.3">
      <c r="A15" s="2">
        <v>45446</v>
      </c>
      <c r="B15" s="54">
        <v>0.33075231481481482</v>
      </c>
      <c r="C15" s="11">
        <v>0.01</v>
      </c>
      <c r="D15" s="11">
        <v>24.03</v>
      </c>
      <c r="E15" s="11">
        <v>42.96</v>
      </c>
      <c r="F15" s="9">
        <v>6.58</v>
      </c>
      <c r="G15" s="11">
        <v>0</v>
      </c>
      <c r="H15" s="11">
        <v>-0.89</v>
      </c>
      <c r="I15" s="11">
        <v>5.0000000000000001E-3</v>
      </c>
      <c r="J15" s="6">
        <f t="shared" si="0"/>
        <v>1.8434999999999988</v>
      </c>
    </row>
    <row r="16" spans="1:10" x14ac:dyDescent="0.3">
      <c r="A16" s="2">
        <v>45446</v>
      </c>
      <c r="B16" s="54">
        <v>0.33144675925925926</v>
      </c>
      <c r="C16" s="11">
        <v>0.01</v>
      </c>
      <c r="D16" s="11">
        <v>24.04</v>
      </c>
      <c r="E16" s="11">
        <v>43.01</v>
      </c>
      <c r="F16" s="9">
        <v>6.58</v>
      </c>
      <c r="G16" s="11">
        <v>0</v>
      </c>
      <c r="H16" s="11">
        <v>-0.9</v>
      </c>
      <c r="I16" s="11">
        <v>6.0000000000000001E-3</v>
      </c>
      <c r="J16" s="6">
        <f t="shared" si="0"/>
        <v>4.397199999999998</v>
      </c>
    </row>
    <row r="17" spans="1:10" x14ac:dyDescent="0.3">
      <c r="A17" s="2">
        <v>45446</v>
      </c>
      <c r="B17" s="54">
        <v>0.3321412037037037</v>
      </c>
      <c r="C17" s="11">
        <v>0.01</v>
      </c>
      <c r="D17" s="11">
        <v>24.02</v>
      </c>
      <c r="E17" s="11">
        <v>43.42</v>
      </c>
      <c r="F17" s="9">
        <v>6.58</v>
      </c>
      <c r="G17" s="11">
        <v>0</v>
      </c>
      <c r="H17" s="11">
        <v>-0.88</v>
      </c>
      <c r="I17" s="11">
        <v>6.0000000000000001E-3</v>
      </c>
      <c r="J17" s="6">
        <f t="shared" si="0"/>
        <v>4.397199999999998</v>
      </c>
    </row>
    <row r="18" spans="1:10" x14ac:dyDescent="0.3">
      <c r="A18" s="2">
        <v>45446</v>
      </c>
      <c r="B18" s="54">
        <v>0.33283564814814814</v>
      </c>
      <c r="C18" s="11">
        <v>0.01</v>
      </c>
      <c r="D18" s="11">
        <v>24.09</v>
      </c>
      <c r="E18" s="11">
        <v>43.76</v>
      </c>
      <c r="F18" s="9">
        <v>6.58</v>
      </c>
      <c r="G18" s="11">
        <v>0</v>
      </c>
      <c r="H18" s="11">
        <v>-0.89</v>
      </c>
      <c r="I18" s="11">
        <v>6.0000000000000001E-3</v>
      </c>
      <c r="J18" s="6">
        <f t="shared" si="0"/>
        <v>4.397199999999998</v>
      </c>
    </row>
    <row r="19" spans="1:10" x14ac:dyDescent="0.3">
      <c r="A19" s="2">
        <v>45446</v>
      </c>
      <c r="B19" s="54">
        <v>0.33353009259259259</v>
      </c>
      <c r="C19" s="11">
        <v>0.01</v>
      </c>
      <c r="D19" s="11">
        <v>24.12</v>
      </c>
      <c r="E19" s="11">
        <v>44.11</v>
      </c>
      <c r="F19" s="9">
        <v>6.58</v>
      </c>
      <c r="G19" s="11">
        <v>0</v>
      </c>
      <c r="H19" s="11">
        <v>-0.9</v>
      </c>
      <c r="I19" s="11">
        <v>6.0000000000000001E-3</v>
      </c>
      <c r="J19" s="6">
        <f t="shared" si="0"/>
        <v>4.397199999999998</v>
      </c>
    </row>
    <row r="20" spans="1:10" x14ac:dyDescent="0.3">
      <c r="A20" s="2">
        <v>45446</v>
      </c>
      <c r="B20" s="54">
        <v>0.33422453703703708</v>
      </c>
      <c r="C20" s="11">
        <v>0.01</v>
      </c>
      <c r="D20" s="11">
        <v>24.13</v>
      </c>
      <c r="E20" s="11">
        <v>44.67</v>
      </c>
      <c r="F20" s="9">
        <v>6.58</v>
      </c>
      <c r="G20" s="11">
        <v>0</v>
      </c>
      <c r="H20" s="11">
        <v>-0.89</v>
      </c>
      <c r="I20" s="11">
        <v>6.0000000000000001E-3</v>
      </c>
      <c r="J20" s="6">
        <f t="shared" si="0"/>
        <v>4.397199999999998</v>
      </c>
    </row>
    <row r="21" spans="1:10" x14ac:dyDescent="0.3">
      <c r="A21" s="2">
        <v>45446</v>
      </c>
      <c r="B21" s="54">
        <v>0.33491898148148147</v>
      </c>
      <c r="C21" s="11">
        <v>0.01</v>
      </c>
      <c r="D21" s="11">
        <v>24.13</v>
      </c>
      <c r="E21" s="11">
        <v>44.96</v>
      </c>
      <c r="F21" s="9">
        <v>6.58</v>
      </c>
      <c r="G21" s="11">
        <v>0</v>
      </c>
      <c r="H21" s="11">
        <v>-0.87</v>
      </c>
      <c r="I21" s="11">
        <v>7.0000000000000001E-3</v>
      </c>
      <c r="J21" s="6">
        <f t="shared" si="0"/>
        <v>6.9508999999999972</v>
      </c>
    </row>
    <row r="22" spans="1:10" x14ac:dyDescent="0.3">
      <c r="A22" s="2">
        <v>45446</v>
      </c>
      <c r="B22" s="54">
        <v>0.33561342592592597</v>
      </c>
      <c r="C22" s="11">
        <v>0.01</v>
      </c>
      <c r="D22" s="11">
        <v>24.13</v>
      </c>
      <c r="E22" s="11">
        <v>45.13</v>
      </c>
      <c r="F22" s="9">
        <v>6.58</v>
      </c>
      <c r="G22" s="11">
        <v>0</v>
      </c>
      <c r="H22" s="11">
        <v>-0.85</v>
      </c>
      <c r="I22" s="11">
        <v>6.0000000000000001E-3</v>
      </c>
      <c r="J22" s="6">
        <f t="shared" si="0"/>
        <v>4.397199999999998</v>
      </c>
    </row>
    <row r="23" spans="1:10" x14ac:dyDescent="0.3">
      <c r="A23" s="2">
        <v>45446</v>
      </c>
      <c r="B23" s="54">
        <v>0.33630787037037035</v>
      </c>
      <c r="C23" s="11">
        <v>0.01</v>
      </c>
      <c r="D23" s="11">
        <v>24.13</v>
      </c>
      <c r="E23" s="11">
        <v>45.17</v>
      </c>
      <c r="F23" s="9">
        <v>6.58</v>
      </c>
      <c r="G23" s="11">
        <v>0</v>
      </c>
      <c r="H23" s="11">
        <v>-0.85</v>
      </c>
      <c r="I23" s="11">
        <v>7.0000000000000001E-3</v>
      </c>
      <c r="J23" s="6">
        <f t="shared" si="0"/>
        <v>6.9508999999999972</v>
      </c>
    </row>
    <row r="24" spans="1:10" x14ac:dyDescent="0.3">
      <c r="A24" s="2">
        <v>45446</v>
      </c>
      <c r="B24" s="54">
        <v>0.33700231481481485</v>
      </c>
      <c r="C24" s="11">
        <v>0.01</v>
      </c>
      <c r="D24" s="11">
        <v>24.13</v>
      </c>
      <c r="E24" s="11">
        <v>45.24</v>
      </c>
      <c r="F24" s="9">
        <v>6.58</v>
      </c>
      <c r="G24" s="11">
        <v>0</v>
      </c>
      <c r="H24" s="11">
        <v>-0.85</v>
      </c>
      <c r="I24" s="11">
        <v>7.0000000000000001E-3</v>
      </c>
      <c r="J24" s="6">
        <f t="shared" si="0"/>
        <v>6.9508999999999972</v>
      </c>
    </row>
    <row r="25" spans="1:10" x14ac:dyDescent="0.3">
      <c r="A25" s="2">
        <v>45446</v>
      </c>
      <c r="B25" s="54">
        <v>0.33769675925925924</v>
      </c>
      <c r="C25" s="11">
        <v>0.01</v>
      </c>
      <c r="D25" s="11">
        <v>24.14</v>
      </c>
      <c r="E25" s="11">
        <v>45.22</v>
      </c>
      <c r="F25" s="9">
        <v>6.58</v>
      </c>
      <c r="G25" s="11">
        <v>0</v>
      </c>
      <c r="H25" s="11">
        <v>-0.86</v>
      </c>
      <c r="I25" s="11">
        <v>7.0000000000000001E-3</v>
      </c>
      <c r="J25" s="6">
        <f t="shared" si="0"/>
        <v>6.9508999999999972</v>
      </c>
    </row>
    <row r="26" spans="1:10" x14ac:dyDescent="0.3">
      <c r="A26" s="2">
        <v>45446</v>
      </c>
      <c r="B26" s="54">
        <v>0.33839120370370374</v>
      </c>
      <c r="C26" s="11">
        <v>0.01</v>
      </c>
      <c r="D26" s="11">
        <v>24.13</v>
      </c>
      <c r="E26" s="11">
        <v>45.32</v>
      </c>
      <c r="F26" s="9">
        <v>6.58</v>
      </c>
      <c r="G26" s="11">
        <v>0</v>
      </c>
      <c r="H26" s="11">
        <v>-0.86</v>
      </c>
      <c r="I26" s="11">
        <v>7.0000000000000001E-3</v>
      </c>
      <c r="J26" s="6">
        <f t="shared" si="0"/>
        <v>6.9508999999999972</v>
      </c>
    </row>
    <row r="27" spans="1:10" x14ac:dyDescent="0.3">
      <c r="A27" s="2">
        <v>45446</v>
      </c>
      <c r="B27" s="54">
        <v>0.33908564814814812</v>
      </c>
      <c r="C27" s="11">
        <v>0.01</v>
      </c>
      <c r="D27" s="11">
        <v>24.15</v>
      </c>
      <c r="E27" s="11">
        <v>45.45</v>
      </c>
      <c r="F27" s="9">
        <v>6.58</v>
      </c>
      <c r="G27" s="11">
        <v>0</v>
      </c>
      <c r="H27" s="11">
        <v>-0.84</v>
      </c>
      <c r="I27" s="11">
        <v>8.0000000000000002E-3</v>
      </c>
      <c r="J27" s="6">
        <f t="shared" si="0"/>
        <v>9.5045999999999999</v>
      </c>
    </row>
    <row r="28" spans="1:10" x14ac:dyDescent="0.3">
      <c r="A28" s="2">
        <v>45446</v>
      </c>
      <c r="B28" s="54">
        <v>0.33978009259259262</v>
      </c>
      <c r="C28" s="11">
        <v>0.01</v>
      </c>
      <c r="D28" s="11">
        <v>24.15</v>
      </c>
      <c r="E28" s="11">
        <v>45.49</v>
      </c>
      <c r="F28" s="9">
        <v>6.58</v>
      </c>
      <c r="G28" s="11">
        <v>0</v>
      </c>
      <c r="H28" s="11">
        <v>-0.85</v>
      </c>
      <c r="I28" s="11">
        <v>8.0000000000000002E-3</v>
      </c>
      <c r="J28" s="6">
        <f t="shared" si="0"/>
        <v>9.5045999999999999</v>
      </c>
    </row>
    <row r="29" spans="1:10" x14ac:dyDescent="0.3">
      <c r="A29" s="2">
        <v>45446</v>
      </c>
      <c r="B29" s="54">
        <v>0.34047453703703701</v>
      </c>
      <c r="C29" s="11">
        <v>0.01</v>
      </c>
      <c r="D29" s="11">
        <v>24.16</v>
      </c>
      <c r="E29" s="11">
        <v>45.5</v>
      </c>
      <c r="F29" s="9">
        <v>6.58</v>
      </c>
      <c r="G29" s="11">
        <v>0</v>
      </c>
      <c r="H29" s="11">
        <v>-0.85</v>
      </c>
      <c r="I29" s="11">
        <v>8.0000000000000002E-3</v>
      </c>
      <c r="J29" s="6">
        <f t="shared" si="0"/>
        <v>9.5045999999999999</v>
      </c>
    </row>
    <row r="30" spans="1:10" x14ac:dyDescent="0.3">
      <c r="A30" s="2">
        <v>45446</v>
      </c>
      <c r="B30" s="54">
        <v>0.3411689814814815</v>
      </c>
      <c r="C30" s="11">
        <v>0.01</v>
      </c>
      <c r="D30" s="11">
        <v>24.15</v>
      </c>
      <c r="E30" s="11">
        <v>45.57</v>
      </c>
      <c r="F30" s="9">
        <v>6.58</v>
      </c>
      <c r="G30" s="11">
        <v>0</v>
      </c>
      <c r="H30" s="11">
        <v>-0.85</v>
      </c>
      <c r="I30" s="11">
        <v>8.0000000000000002E-3</v>
      </c>
      <c r="J30" s="6">
        <f t="shared" si="0"/>
        <v>9.5045999999999999</v>
      </c>
    </row>
    <row r="31" spans="1:10" x14ac:dyDescent="0.3">
      <c r="A31" s="2">
        <v>45446</v>
      </c>
      <c r="B31" s="54">
        <v>0.34186342592592589</v>
      </c>
      <c r="C31" s="11">
        <v>0.01</v>
      </c>
      <c r="D31" s="11">
        <v>24.13</v>
      </c>
      <c r="E31" s="11">
        <v>45.94</v>
      </c>
      <c r="F31" s="9">
        <v>6.58</v>
      </c>
      <c r="G31" s="11">
        <v>0.01</v>
      </c>
      <c r="H31" s="11">
        <v>-0.86</v>
      </c>
      <c r="I31" s="11">
        <v>8.0000000000000002E-3</v>
      </c>
      <c r="J31" s="6">
        <f t="shared" si="0"/>
        <v>9.5045999999999999</v>
      </c>
    </row>
    <row r="32" spans="1:10" x14ac:dyDescent="0.3">
      <c r="A32" s="2">
        <v>45446</v>
      </c>
      <c r="B32" s="54">
        <v>0.34255787037037039</v>
      </c>
      <c r="C32" s="11">
        <v>0.01</v>
      </c>
      <c r="D32" s="11">
        <v>24.12</v>
      </c>
      <c r="E32" s="11">
        <v>46.55</v>
      </c>
      <c r="F32" s="9">
        <v>6.58</v>
      </c>
      <c r="G32" s="11">
        <v>0.01</v>
      </c>
      <c r="H32" s="11">
        <v>-0.85</v>
      </c>
      <c r="I32" s="11">
        <v>8.0000000000000002E-3</v>
      </c>
      <c r="J32" s="6">
        <f t="shared" si="0"/>
        <v>9.5045999999999999</v>
      </c>
    </row>
    <row r="33" spans="1:10" x14ac:dyDescent="0.3">
      <c r="A33" s="2">
        <v>45446</v>
      </c>
      <c r="B33" s="54">
        <v>0.34325231481481483</v>
      </c>
      <c r="C33" s="11">
        <v>0.01</v>
      </c>
      <c r="D33" s="11">
        <v>24.12</v>
      </c>
      <c r="E33" s="11">
        <v>47.03</v>
      </c>
      <c r="F33" s="9">
        <v>6.58</v>
      </c>
      <c r="G33" s="11">
        <v>0.01</v>
      </c>
      <c r="H33" s="11">
        <v>-0.85</v>
      </c>
      <c r="I33" s="11">
        <v>8.0000000000000002E-3</v>
      </c>
      <c r="J33" s="6">
        <f t="shared" si="0"/>
        <v>9.5045999999999999</v>
      </c>
    </row>
    <row r="34" spans="1:10" x14ac:dyDescent="0.3">
      <c r="A34" s="2">
        <v>45446</v>
      </c>
      <c r="B34" s="54">
        <v>0.34394675925925927</v>
      </c>
      <c r="C34" s="11">
        <v>0.01</v>
      </c>
      <c r="D34" s="11">
        <v>24.12</v>
      </c>
      <c r="E34" s="11">
        <v>47.39</v>
      </c>
      <c r="F34" s="9">
        <v>6.58</v>
      </c>
      <c r="G34" s="11">
        <v>0.01</v>
      </c>
      <c r="H34" s="11">
        <v>-0.85</v>
      </c>
      <c r="I34" s="11">
        <v>8.0000000000000002E-3</v>
      </c>
      <c r="J34" s="6">
        <f t="shared" si="0"/>
        <v>9.5045999999999999</v>
      </c>
    </row>
    <row r="35" spans="1:10" x14ac:dyDescent="0.3">
      <c r="A35" s="2">
        <v>45446</v>
      </c>
      <c r="B35" s="54">
        <v>0.34464120370370371</v>
      </c>
      <c r="C35" s="11">
        <v>0.01</v>
      </c>
      <c r="D35" s="11">
        <v>24.11</v>
      </c>
      <c r="E35" s="11">
        <v>47.6</v>
      </c>
      <c r="F35" s="9">
        <v>6.58</v>
      </c>
      <c r="G35" s="11">
        <v>0.01</v>
      </c>
      <c r="H35" s="11">
        <v>-0.83</v>
      </c>
      <c r="I35" s="11">
        <v>8.0000000000000002E-3</v>
      </c>
      <c r="J35" s="6">
        <f t="shared" si="0"/>
        <v>9.5045999999999999</v>
      </c>
    </row>
    <row r="36" spans="1:10" x14ac:dyDescent="0.3">
      <c r="A36" s="2">
        <v>45446</v>
      </c>
      <c r="B36" s="54">
        <v>0.34533564814814816</v>
      </c>
      <c r="C36" s="11">
        <v>0.01</v>
      </c>
      <c r="D36" s="11">
        <v>24.11</v>
      </c>
      <c r="E36" s="11">
        <v>47.71</v>
      </c>
      <c r="F36" s="9">
        <v>6.58</v>
      </c>
      <c r="G36" s="11">
        <v>0.01</v>
      </c>
      <c r="H36" s="11">
        <v>-0.82</v>
      </c>
      <c r="I36" s="11">
        <v>8.9999999999999993E-3</v>
      </c>
      <c r="J36" s="6">
        <f t="shared" si="0"/>
        <v>12.058299999999996</v>
      </c>
    </row>
    <row r="37" spans="1:10" x14ac:dyDescent="0.3">
      <c r="A37" s="2">
        <v>45446</v>
      </c>
      <c r="B37" s="54">
        <v>0.3460300925925926</v>
      </c>
      <c r="C37" s="11">
        <v>0.01</v>
      </c>
      <c r="D37" s="11">
        <v>24.11</v>
      </c>
      <c r="E37" s="11">
        <v>47.76</v>
      </c>
      <c r="F37" s="9">
        <v>6.58</v>
      </c>
      <c r="G37" s="11">
        <v>0.01</v>
      </c>
      <c r="H37" s="11">
        <v>-0.8</v>
      </c>
      <c r="I37" s="11">
        <v>8.9999999999999993E-3</v>
      </c>
      <c r="J37" s="6">
        <f t="shared" si="0"/>
        <v>12.058299999999996</v>
      </c>
    </row>
    <row r="38" spans="1:10" x14ac:dyDescent="0.3">
      <c r="A38" s="2">
        <v>45446</v>
      </c>
      <c r="B38" s="54">
        <v>0.34672453703703704</v>
      </c>
      <c r="C38" s="11">
        <v>0.01</v>
      </c>
      <c r="D38" s="11">
        <v>24.11</v>
      </c>
      <c r="E38" s="11">
        <v>47.78</v>
      </c>
      <c r="F38" s="9">
        <v>6.58</v>
      </c>
      <c r="G38" s="11">
        <v>0.01</v>
      </c>
      <c r="H38" s="11">
        <v>-0.81</v>
      </c>
      <c r="I38" s="11">
        <v>8.9999999999999993E-3</v>
      </c>
      <c r="J38" s="6">
        <f t="shared" si="0"/>
        <v>12.058299999999996</v>
      </c>
    </row>
    <row r="39" spans="1:10" x14ac:dyDescent="0.3">
      <c r="A39" s="2">
        <v>45446</v>
      </c>
      <c r="B39" s="54">
        <v>0.34741898148148148</v>
      </c>
      <c r="C39" s="11">
        <v>0.01</v>
      </c>
      <c r="D39" s="11">
        <v>24.11</v>
      </c>
      <c r="E39" s="11">
        <v>47.82</v>
      </c>
      <c r="F39" s="9">
        <v>6.58</v>
      </c>
      <c r="G39" s="11">
        <v>0.01</v>
      </c>
      <c r="H39" s="11">
        <v>-0.81</v>
      </c>
      <c r="I39" s="11">
        <v>8.9999999999999993E-3</v>
      </c>
      <c r="J39" s="6">
        <f t="shared" si="0"/>
        <v>12.058299999999996</v>
      </c>
    </row>
    <row r="40" spans="1:10" x14ac:dyDescent="0.3">
      <c r="A40" s="2">
        <v>45446</v>
      </c>
      <c r="B40" s="54">
        <v>0.34811342592592592</v>
      </c>
      <c r="C40" s="11">
        <v>0.01</v>
      </c>
      <c r="D40" s="11">
        <v>24.11</v>
      </c>
      <c r="E40" s="11">
        <v>47.81</v>
      </c>
      <c r="F40" s="9">
        <v>6.58</v>
      </c>
      <c r="G40" s="11">
        <v>0.01</v>
      </c>
      <c r="H40" s="11">
        <v>-0.82</v>
      </c>
      <c r="I40" s="11">
        <v>8.0000000000000002E-3</v>
      </c>
      <c r="J40" s="6">
        <f t="shared" si="0"/>
        <v>9.5045999999999999</v>
      </c>
    </row>
    <row r="41" spans="1:10" x14ac:dyDescent="0.3">
      <c r="A41" s="2">
        <v>45446</v>
      </c>
      <c r="B41" s="54">
        <v>0.34880787037037037</v>
      </c>
      <c r="C41" s="11">
        <v>0.01</v>
      </c>
      <c r="D41" s="11">
        <v>24.12</v>
      </c>
      <c r="E41" s="11">
        <v>47.81</v>
      </c>
      <c r="F41" s="9">
        <v>6.58</v>
      </c>
      <c r="G41" s="11">
        <v>0.01</v>
      </c>
      <c r="H41" s="11">
        <v>-0.84</v>
      </c>
      <c r="I41" s="11">
        <v>8.9999999999999993E-3</v>
      </c>
      <c r="J41" s="6">
        <f t="shared" si="0"/>
        <v>12.058299999999996</v>
      </c>
    </row>
    <row r="42" spans="1:10" x14ac:dyDescent="0.3">
      <c r="A42" s="2">
        <v>45446</v>
      </c>
      <c r="B42" s="54">
        <v>0.34950231481481481</v>
      </c>
      <c r="C42" s="11">
        <v>0.01</v>
      </c>
      <c r="D42" s="11">
        <v>24.11</v>
      </c>
      <c r="E42" s="11">
        <v>47.86</v>
      </c>
      <c r="F42" s="9">
        <v>6.58</v>
      </c>
      <c r="G42" s="11">
        <v>0.01</v>
      </c>
      <c r="H42" s="11">
        <v>-0.76</v>
      </c>
      <c r="I42" s="11">
        <v>8.9999999999999993E-3</v>
      </c>
      <c r="J42" s="6">
        <f t="shared" si="0"/>
        <v>12.058299999999996</v>
      </c>
    </row>
    <row r="43" spans="1:10" x14ac:dyDescent="0.3">
      <c r="A43" s="2">
        <v>45446</v>
      </c>
      <c r="B43" s="54">
        <v>0.35019675925925925</v>
      </c>
      <c r="C43" s="11">
        <v>0.01</v>
      </c>
      <c r="D43" s="11">
        <v>24.12</v>
      </c>
      <c r="E43" s="11">
        <v>47.86</v>
      </c>
      <c r="F43" s="9">
        <v>6.58</v>
      </c>
      <c r="G43" s="11">
        <v>0.02</v>
      </c>
      <c r="H43" s="11">
        <v>-0.81</v>
      </c>
      <c r="I43" s="11">
        <v>8.9999999999999993E-3</v>
      </c>
      <c r="J43" s="6">
        <f t="shared" si="0"/>
        <v>12.058299999999996</v>
      </c>
    </row>
    <row r="44" spans="1:10" x14ac:dyDescent="0.3">
      <c r="A44" s="2">
        <v>45446</v>
      </c>
      <c r="B44" s="54">
        <v>0.35089120370370369</v>
      </c>
      <c r="C44" s="11">
        <v>0.01</v>
      </c>
      <c r="D44" s="11">
        <v>24.15</v>
      </c>
      <c r="E44" s="11">
        <v>47.83</v>
      </c>
      <c r="F44" s="9">
        <v>6.58</v>
      </c>
      <c r="G44" s="11">
        <v>0.01</v>
      </c>
      <c r="H44" s="11">
        <v>-0.81</v>
      </c>
      <c r="I44" s="11">
        <v>8.9999999999999993E-3</v>
      </c>
      <c r="J44" s="6">
        <f t="shared" si="0"/>
        <v>12.058299999999996</v>
      </c>
    </row>
    <row r="45" spans="1:10" x14ac:dyDescent="0.3">
      <c r="A45" s="2">
        <v>45446</v>
      </c>
      <c r="B45" s="54">
        <v>0.35158564814814813</v>
      </c>
      <c r="C45" s="11">
        <v>0.01</v>
      </c>
      <c r="D45" s="11">
        <v>24.15</v>
      </c>
      <c r="E45" s="11">
        <v>47.82</v>
      </c>
      <c r="F45" s="9">
        <v>6.58</v>
      </c>
      <c r="G45" s="11">
        <v>0.01</v>
      </c>
      <c r="H45" s="11">
        <v>-0.81</v>
      </c>
      <c r="I45" s="11">
        <v>8.9999999999999993E-3</v>
      </c>
      <c r="J45" s="6">
        <f t="shared" si="0"/>
        <v>12.058299999999996</v>
      </c>
    </row>
    <row r="46" spans="1:10" x14ac:dyDescent="0.3">
      <c r="A46" s="2">
        <v>45446</v>
      </c>
      <c r="B46" s="54">
        <v>0.35228009259259263</v>
      </c>
      <c r="C46" s="11">
        <v>0.01</v>
      </c>
      <c r="D46" s="11">
        <v>24.13</v>
      </c>
      <c r="E46" s="11">
        <v>47.81</v>
      </c>
      <c r="F46" s="9">
        <v>6.58</v>
      </c>
      <c r="G46" s="11">
        <v>0.01</v>
      </c>
      <c r="H46" s="11">
        <v>-0.82</v>
      </c>
      <c r="I46" s="11">
        <v>8.9999999999999993E-3</v>
      </c>
      <c r="J46" s="6">
        <f t="shared" si="0"/>
        <v>12.058299999999996</v>
      </c>
    </row>
    <row r="47" spans="1:10" x14ac:dyDescent="0.3">
      <c r="A47" s="2">
        <v>45446</v>
      </c>
      <c r="B47" s="54">
        <v>0.35297453703703702</v>
      </c>
      <c r="C47" s="11">
        <v>0.01</v>
      </c>
      <c r="D47" s="11">
        <v>24.12</v>
      </c>
      <c r="E47" s="11">
        <v>47.82</v>
      </c>
      <c r="F47" s="9">
        <v>6.58</v>
      </c>
      <c r="G47" s="11">
        <v>0.01</v>
      </c>
      <c r="H47" s="11">
        <v>-0.46</v>
      </c>
      <c r="I47" s="11">
        <v>0.01</v>
      </c>
      <c r="J47" s="6">
        <f t="shared" si="0"/>
        <v>14.611999999999998</v>
      </c>
    </row>
    <row r="48" spans="1:10" x14ac:dyDescent="0.3">
      <c r="A48" s="2">
        <v>45446</v>
      </c>
      <c r="B48" s="54">
        <v>0.35366898148148151</v>
      </c>
      <c r="C48" s="11">
        <v>0.04</v>
      </c>
      <c r="D48" s="11">
        <v>24.13</v>
      </c>
      <c r="E48" s="11">
        <v>47.86</v>
      </c>
      <c r="F48" s="9">
        <v>6.58</v>
      </c>
      <c r="G48" s="11">
        <v>0.01</v>
      </c>
      <c r="H48" s="11">
        <v>-0.77</v>
      </c>
      <c r="I48" s="11">
        <v>0.04</v>
      </c>
      <c r="J48" s="6">
        <f t="shared" si="0"/>
        <v>91.222999999999999</v>
      </c>
    </row>
    <row r="49" spans="1:10" x14ac:dyDescent="0.3">
      <c r="A49" s="2">
        <v>45446</v>
      </c>
      <c r="B49" s="54">
        <v>0.3543634259259259</v>
      </c>
      <c r="C49" s="11">
        <v>0.04</v>
      </c>
      <c r="D49" s="11">
        <v>24.12</v>
      </c>
      <c r="E49" s="11">
        <v>47.85</v>
      </c>
      <c r="F49" s="9">
        <v>6.58</v>
      </c>
      <c r="G49" s="11">
        <v>0.01</v>
      </c>
      <c r="H49" s="11">
        <v>12.1</v>
      </c>
      <c r="I49" s="11">
        <v>3.5999999999999997E-2</v>
      </c>
      <c r="J49" s="6">
        <f t="shared" si="0"/>
        <v>81.008199999999988</v>
      </c>
    </row>
    <row r="50" spans="1:10" x14ac:dyDescent="0.3">
      <c r="A50" s="2">
        <v>45446</v>
      </c>
      <c r="B50" s="54">
        <v>0.3550578703703704</v>
      </c>
      <c r="C50" s="11">
        <v>0.02</v>
      </c>
      <c r="D50" s="11">
        <v>24.12</v>
      </c>
      <c r="E50" s="11">
        <v>47.84</v>
      </c>
      <c r="F50" s="9">
        <v>6.58</v>
      </c>
      <c r="G50" s="11">
        <v>0.01</v>
      </c>
      <c r="H50" s="11">
        <v>8.42</v>
      </c>
      <c r="I50" s="11">
        <v>1.7000000000000001E-2</v>
      </c>
      <c r="J50" s="6">
        <f t="shared" si="0"/>
        <v>32.487899999999996</v>
      </c>
    </row>
    <row r="51" spans="1:10" x14ac:dyDescent="0.3">
      <c r="A51" s="2">
        <v>45446</v>
      </c>
      <c r="B51" s="54">
        <v>0.35575231481481479</v>
      </c>
      <c r="C51" s="11">
        <v>0.01</v>
      </c>
      <c r="D51" s="11">
        <v>24.12</v>
      </c>
      <c r="E51" s="11">
        <v>47.87</v>
      </c>
      <c r="F51" s="9">
        <v>6.58</v>
      </c>
      <c r="G51" s="11">
        <v>0.01</v>
      </c>
      <c r="H51" s="11">
        <v>8.4499999999999993</v>
      </c>
      <c r="I51" s="11">
        <v>1.2E-2</v>
      </c>
      <c r="J51" s="6">
        <f t="shared" si="0"/>
        <v>19.719399999999997</v>
      </c>
    </row>
    <row r="52" spans="1:10" x14ac:dyDescent="0.3">
      <c r="A52" s="2">
        <v>45446</v>
      </c>
      <c r="B52" s="54">
        <v>0.35644675925925928</v>
      </c>
      <c r="C52" s="11">
        <v>0.01</v>
      </c>
      <c r="D52" s="11">
        <v>24.12</v>
      </c>
      <c r="E52" s="11">
        <v>47.9</v>
      </c>
      <c r="F52" s="9">
        <v>6.58</v>
      </c>
      <c r="G52" s="11">
        <v>0.01</v>
      </c>
      <c r="H52" s="11">
        <v>8.4499999999999993</v>
      </c>
      <c r="I52" s="11">
        <v>1.0999999999999999E-2</v>
      </c>
      <c r="J52" s="6">
        <f t="shared" si="0"/>
        <v>17.165699999999994</v>
      </c>
    </row>
    <row r="53" spans="1:10" x14ac:dyDescent="0.3">
      <c r="A53" s="2">
        <v>45446</v>
      </c>
      <c r="B53" s="54">
        <v>0.35714120370370367</v>
      </c>
      <c r="C53" s="11">
        <v>0.01</v>
      </c>
      <c r="D53" s="11">
        <v>24.12</v>
      </c>
      <c r="E53" s="11">
        <v>47.9</v>
      </c>
      <c r="F53" s="9">
        <v>6.58</v>
      </c>
      <c r="G53" s="11">
        <v>0.02</v>
      </c>
      <c r="H53" s="11">
        <v>8.4499999999999993</v>
      </c>
      <c r="I53" s="11">
        <v>1.0999999999999999E-2</v>
      </c>
      <c r="J53" s="6">
        <f t="shared" si="0"/>
        <v>17.165699999999994</v>
      </c>
    </row>
    <row r="54" spans="1:10" x14ac:dyDescent="0.3">
      <c r="A54" s="2">
        <v>45446</v>
      </c>
      <c r="B54" s="54">
        <v>0.35783564814814817</v>
      </c>
      <c r="C54" s="11">
        <v>0.01</v>
      </c>
      <c r="D54" s="11">
        <v>24.12</v>
      </c>
      <c r="E54" s="11">
        <v>47.88</v>
      </c>
      <c r="F54" s="9">
        <v>6.58</v>
      </c>
      <c r="G54" s="11">
        <v>0.02</v>
      </c>
      <c r="H54" s="11">
        <v>8.44</v>
      </c>
      <c r="I54" s="11">
        <v>1.0999999999999999E-2</v>
      </c>
      <c r="J54" s="6">
        <f t="shared" si="0"/>
        <v>17.165699999999994</v>
      </c>
    </row>
    <row r="55" spans="1:10" x14ac:dyDescent="0.3">
      <c r="A55" s="2">
        <v>45446</v>
      </c>
      <c r="B55" s="54">
        <v>0.35853009259259255</v>
      </c>
      <c r="C55" s="11">
        <v>0.01</v>
      </c>
      <c r="D55" s="11">
        <v>24.12</v>
      </c>
      <c r="E55" s="11">
        <v>47.85</v>
      </c>
      <c r="F55" s="9">
        <v>6.58</v>
      </c>
      <c r="G55" s="11">
        <v>0.02</v>
      </c>
      <c r="H55" s="11">
        <v>8.44</v>
      </c>
      <c r="I55" s="11">
        <v>1.0999999999999999E-2</v>
      </c>
      <c r="J55" s="6">
        <f t="shared" si="0"/>
        <v>17.165699999999994</v>
      </c>
    </row>
    <row r="56" spans="1:10" x14ac:dyDescent="0.3">
      <c r="A56" s="2">
        <v>45446</v>
      </c>
      <c r="B56" s="54">
        <v>0.35922453703703705</v>
      </c>
      <c r="C56" s="11">
        <v>0.01</v>
      </c>
      <c r="D56" s="11">
        <v>24.12</v>
      </c>
      <c r="E56" s="11">
        <v>47.85</v>
      </c>
      <c r="F56" s="9">
        <v>6.58</v>
      </c>
      <c r="G56" s="11">
        <v>0.02</v>
      </c>
      <c r="H56" s="11">
        <v>8.44</v>
      </c>
      <c r="I56" s="11">
        <v>1.0999999999999999E-2</v>
      </c>
      <c r="J56" s="6">
        <f t="shared" si="0"/>
        <v>17.165699999999994</v>
      </c>
    </row>
    <row r="57" spans="1:10" x14ac:dyDescent="0.3">
      <c r="A57" s="2">
        <v>45446</v>
      </c>
      <c r="B57" s="54">
        <v>0.35991898148148144</v>
      </c>
      <c r="C57" s="11">
        <v>0.01</v>
      </c>
      <c r="D57" s="11">
        <v>24.11</v>
      </c>
      <c r="E57" s="11">
        <v>47.9</v>
      </c>
      <c r="F57" s="9">
        <v>6.58</v>
      </c>
      <c r="G57" s="11">
        <v>0.01</v>
      </c>
      <c r="H57" s="11">
        <v>8.43</v>
      </c>
      <c r="I57" s="11">
        <v>1.0999999999999999E-2</v>
      </c>
      <c r="J57" s="6">
        <f t="shared" si="0"/>
        <v>17.165699999999994</v>
      </c>
    </row>
    <row r="58" spans="1:10" x14ac:dyDescent="0.3">
      <c r="A58" s="2">
        <v>45446</v>
      </c>
      <c r="B58" s="54">
        <v>0.36061342592592593</v>
      </c>
      <c r="C58" s="11">
        <v>0.01</v>
      </c>
      <c r="D58" s="11">
        <v>24.11</v>
      </c>
      <c r="E58" s="11">
        <v>47.93</v>
      </c>
      <c r="F58" s="9">
        <v>6.58</v>
      </c>
      <c r="G58" s="11">
        <v>0.01</v>
      </c>
      <c r="H58" s="11">
        <v>8.4499999999999993</v>
      </c>
      <c r="I58" s="11">
        <v>1.0999999999999999E-2</v>
      </c>
      <c r="J58" s="6">
        <f t="shared" si="0"/>
        <v>17.165699999999994</v>
      </c>
    </row>
    <row r="59" spans="1:10" x14ac:dyDescent="0.3">
      <c r="A59" s="2">
        <v>45446</v>
      </c>
      <c r="B59" s="54">
        <v>0.36130787037037032</v>
      </c>
      <c r="C59" s="11">
        <v>0.01</v>
      </c>
      <c r="D59" s="11">
        <v>24.12</v>
      </c>
      <c r="E59" s="11">
        <v>48.06</v>
      </c>
      <c r="F59" s="9">
        <v>6.58</v>
      </c>
      <c r="G59" s="11">
        <v>0.01</v>
      </c>
      <c r="H59" s="11">
        <v>8.44</v>
      </c>
      <c r="I59" s="11">
        <v>1.2E-2</v>
      </c>
      <c r="J59" s="6">
        <f t="shared" si="0"/>
        <v>19.719399999999997</v>
      </c>
    </row>
    <row r="60" spans="1:10" x14ac:dyDescent="0.3">
      <c r="A60" s="2">
        <v>45446</v>
      </c>
      <c r="B60" s="54">
        <v>0.36200231481481482</v>
      </c>
      <c r="C60" s="11">
        <v>0.01</v>
      </c>
      <c r="D60" s="11">
        <v>24.12</v>
      </c>
      <c r="E60" s="11">
        <v>48.11</v>
      </c>
      <c r="F60" s="9">
        <v>6.58</v>
      </c>
      <c r="G60" s="11">
        <v>0.01</v>
      </c>
      <c r="H60" s="11">
        <v>8.44</v>
      </c>
      <c r="I60" s="11">
        <v>1.0999999999999999E-2</v>
      </c>
      <c r="J60" s="6">
        <f t="shared" si="0"/>
        <v>17.165699999999994</v>
      </c>
    </row>
    <row r="61" spans="1:10" x14ac:dyDescent="0.3">
      <c r="A61" s="2">
        <v>45446</v>
      </c>
      <c r="B61" s="54">
        <v>0.3626967592592592</v>
      </c>
      <c r="C61" s="11">
        <v>0.01</v>
      </c>
      <c r="D61" s="11">
        <v>24.12</v>
      </c>
      <c r="E61" s="11">
        <v>48.14</v>
      </c>
      <c r="F61" s="9">
        <v>6.58</v>
      </c>
      <c r="G61" s="11">
        <v>0.01</v>
      </c>
      <c r="H61" s="11">
        <v>8.44</v>
      </c>
      <c r="I61" s="11">
        <v>1.0999999999999999E-2</v>
      </c>
      <c r="J61" s="6">
        <f t="shared" si="0"/>
        <v>17.165699999999994</v>
      </c>
    </row>
    <row r="62" spans="1:10" x14ac:dyDescent="0.3">
      <c r="A62" s="2">
        <v>45446</v>
      </c>
      <c r="B62" s="54">
        <v>0.3633912037037037</v>
      </c>
      <c r="C62" s="11">
        <v>0.01</v>
      </c>
      <c r="D62" s="11">
        <v>24.12</v>
      </c>
      <c r="E62" s="11">
        <v>48.09</v>
      </c>
      <c r="F62" s="9">
        <v>6.58</v>
      </c>
      <c r="G62" s="11">
        <v>0.01</v>
      </c>
      <c r="H62" s="11">
        <v>8.44</v>
      </c>
      <c r="I62" s="11">
        <v>1.0999999999999999E-2</v>
      </c>
      <c r="J62" s="6">
        <f t="shared" si="0"/>
        <v>17.165699999999994</v>
      </c>
    </row>
    <row r="63" spans="1:10" x14ac:dyDescent="0.3">
      <c r="A63" s="2">
        <v>45446</v>
      </c>
      <c r="B63" s="54">
        <v>0.3640856481481482</v>
      </c>
      <c r="C63" s="11">
        <v>0.01</v>
      </c>
      <c r="D63" s="11">
        <v>24.12</v>
      </c>
      <c r="E63" s="11">
        <v>48.1</v>
      </c>
      <c r="F63" s="9">
        <v>6.58</v>
      </c>
      <c r="G63" s="11">
        <v>0.01</v>
      </c>
      <c r="H63" s="11">
        <v>8.44</v>
      </c>
      <c r="I63" s="11">
        <v>1.0999999999999999E-2</v>
      </c>
      <c r="J63" s="6">
        <f t="shared" si="0"/>
        <v>17.165699999999994</v>
      </c>
    </row>
    <row r="64" spans="1:10" x14ac:dyDescent="0.3">
      <c r="A64" s="2">
        <v>45446</v>
      </c>
      <c r="B64" s="54">
        <v>0.36478009259259259</v>
      </c>
      <c r="C64" s="11">
        <v>0.01</v>
      </c>
      <c r="D64" s="11">
        <v>24.13</v>
      </c>
      <c r="E64" s="11">
        <v>48.13</v>
      </c>
      <c r="F64" s="9">
        <v>6.58</v>
      </c>
      <c r="G64" s="11">
        <v>0.02</v>
      </c>
      <c r="H64" s="11">
        <v>8.44</v>
      </c>
      <c r="I64" s="11">
        <v>1.0999999999999999E-2</v>
      </c>
      <c r="J64" s="6">
        <f t="shared" si="0"/>
        <v>17.165699999999994</v>
      </c>
    </row>
    <row r="65" spans="1:10" x14ac:dyDescent="0.3">
      <c r="A65" s="2">
        <v>45446</v>
      </c>
      <c r="B65" s="54">
        <v>0.36547453703703708</v>
      </c>
      <c r="C65" s="11">
        <v>0.01</v>
      </c>
      <c r="D65" s="11">
        <v>24.13</v>
      </c>
      <c r="E65" s="11">
        <v>48.02</v>
      </c>
      <c r="F65" s="9">
        <v>6.58</v>
      </c>
      <c r="G65" s="11">
        <v>0.01</v>
      </c>
      <c r="H65" s="11">
        <v>8.44</v>
      </c>
      <c r="I65" s="11">
        <v>1.0999999999999999E-2</v>
      </c>
      <c r="J65" s="6">
        <f t="shared" si="0"/>
        <v>17.165699999999994</v>
      </c>
    </row>
    <row r="66" spans="1:10" x14ac:dyDescent="0.3">
      <c r="A66" s="2">
        <v>45446</v>
      </c>
      <c r="B66" s="54">
        <v>0.36616898148148147</v>
      </c>
      <c r="C66" s="11">
        <v>0.01</v>
      </c>
      <c r="D66" s="11">
        <v>24.12</v>
      </c>
      <c r="E66" s="11">
        <v>47.95</v>
      </c>
      <c r="F66" s="9">
        <v>6.58</v>
      </c>
      <c r="G66" s="11">
        <v>0.01</v>
      </c>
      <c r="H66" s="11">
        <v>8.44</v>
      </c>
      <c r="I66" s="11">
        <v>1.0999999999999999E-2</v>
      </c>
      <c r="J66" s="6">
        <f t="shared" si="0"/>
        <v>17.165699999999994</v>
      </c>
    </row>
    <row r="67" spans="1:10" x14ac:dyDescent="0.3">
      <c r="A67" s="2">
        <v>45446</v>
      </c>
      <c r="B67" s="54">
        <v>0.36686342592592597</v>
      </c>
      <c r="C67" s="11">
        <v>0.01</v>
      </c>
      <c r="D67" s="11">
        <v>24.12</v>
      </c>
      <c r="E67" s="11">
        <v>47.87</v>
      </c>
      <c r="F67" s="9">
        <v>6.58</v>
      </c>
      <c r="G67" s="11">
        <v>0.01</v>
      </c>
      <c r="H67" s="11">
        <v>8.44</v>
      </c>
      <c r="I67" s="11">
        <v>1.0999999999999999E-2</v>
      </c>
      <c r="J67" s="6">
        <f t="shared" si="0"/>
        <v>17.165699999999994</v>
      </c>
    </row>
    <row r="68" spans="1:10" x14ac:dyDescent="0.3">
      <c r="A68" s="2">
        <v>45446</v>
      </c>
      <c r="B68" s="54">
        <v>0.36755787037037035</v>
      </c>
      <c r="C68" s="11">
        <v>0.01</v>
      </c>
      <c r="D68" s="11">
        <v>24.14</v>
      </c>
      <c r="E68" s="11">
        <v>47.84</v>
      </c>
      <c r="F68" s="9">
        <v>6.58</v>
      </c>
      <c r="G68" s="11">
        <v>0.01</v>
      </c>
      <c r="H68" s="11">
        <v>8.43</v>
      </c>
      <c r="I68" s="11">
        <v>1.0999999999999999E-2</v>
      </c>
      <c r="J68" s="6">
        <f t="shared" si="0"/>
        <v>17.165699999999994</v>
      </c>
    </row>
    <row r="69" spans="1:10" x14ac:dyDescent="0.3">
      <c r="A69" s="2">
        <v>45446</v>
      </c>
      <c r="B69" s="54">
        <v>0.36825231481481485</v>
      </c>
      <c r="C69" s="11">
        <v>0.01</v>
      </c>
      <c r="D69" s="11">
        <v>24.13</v>
      </c>
      <c r="E69" s="11">
        <v>47.83</v>
      </c>
      <c r="F69" s="9">
        <v>6.58</v>
      </c>
      <c r="G69" s="11">
        <v>0.02</v>
      </c>
      <c r="H69" s="11">
        <v>8.4499999999999993</v>
      </c>
      <c r="I69" s="11">
        <v>1.0999999999999999E-2</v>
      </c>
      <c r="J69" s="6">
        <f t="shared" si="0"/>
        <v>17.165699999999994</v>
      </c>
    </row>
    <row r="70" spans="1:10" x14ac:dyDescent="0.3">
      <c r="A70" s="2">
        <v>45446</v>
      </c>
      <c r="B70" s="54">
        <v>0.36894675925925924</v>
      </c>
      <c r="C70" s="11">
        <v>0.01</v>
      </c>
      <c r="D70" s="11">
        <v>24.12</v>
      </c>
      <c r="E70" s="11">
        <v>47.84</v>
      </c>
      <c r="F70" s="9">
        <v>6.58</v>
      </c>
      <c r="G70" s="11">
        <v>0.02</v>
      </c>
      <c r="H70" s="11">
        <v>8.44</v>
      </c>
      <c r="I70" s="11">
        <v>1.0999999999999999E-2</v>
      </c>
      <c r="J70" s="6">
        <f t="shared" si="0"/>
        <v>17.165699999999994</v>
      </c>
    </row>
    <row r="71" spans="1:10" x14ac:dyDescent="0.3">
      <c r="A71" s="2">
        <v>45446</v>
      </c>
      <c r="B71" s="54">
        <v>0.36964120370370374</v>
      </c>
      <c r="C71" s="11">
        <v>0.01</v>
      </c>
      <c r="D71" s="11">
        <v>24.12</v>
      </c>
      <c r="E71" s="11">
        <v>47.82</v>
      </c>
      <c r="F71" s="9">
        <v>6.58</v>
      </c>
      <c r="G71" s="11">
        <v>0.02</v>
      </c>
      <c r="H71" s="11">
        <v>8.43</v>
      </c>
      <c r="I71" s="11">
        <v>1.0999999999999999E-2</v>
      </c>
      <c r="J71" s="6">
        <f t="shared" si="0"/>
        <v>17.165699999999994</v>
      </c>
    </row>
    <row r="72" spans="1:10" x14ac:dyDescent="0.3">
      <c r="A72" s="2">
        <v>45446</v>
      </c>
      <c r="B72" s="54">
        <v>0.37033564814814812</v>
      </c>
      <c r="C72" s="11">
        <v>0.01</v>
      </c>
      <c r="D72" s="11">
        <v>24.14</v>
      </c>
      <c r="E72" s="11">
        <v>47.82</v>
      </c>
      <c r="F72" s="9">
        <v>6.58</v>
      </c>
      <c r="G72" s="11">
        <v>0.02</v>
      </c>
      <c r="H72" s="11">
        <v>8.42</v>
      </c>
      <c r="I72" s="11">
        <v>1.0999999999999999E-2</v>
      </c>
      <c r="J72" s="6">
        <f t="shared" si="0"/>
        <v>17.165699999999994</v>
      </c>
    </row>
    <row r="73" spans="1:10" x14ac:dyDescent="0.3">
      <c r="A73" s="2">
        <v>45446</v>
      </c>
      <c r="B73" s="54">
        <v>0.37103009259259262</v>
      </c>
      <c r="C73" s="11">
        <v>0.01</v>
      </c>
      <c r="D73" s="11">
        <v>24.13</v>
      </c>
      <c r="E73" s="11">
        <v>47.84</v>
      </c>
      <c r="F73" s="9">
        <v>6.58</v>
      </c>
      <c r="G73" s="11">
        <v>0.02</v>
      </c>
      <c r="H73" s="11">
        <v>8.42</v>
      </c>
      <c r="I73" s="11">
        <v>1.0999999999999999E-2</v>
      </c>
      <c r="J73" s="6">
        <f t="shared" si="0"/>
        <v>17.165699999999994</v>
      </c>
    </row>
    <row r="74" spans="1:10" x14ac:dyDescent="0.3">
      <c r="A74" s="2">
        <v>45446</v>
      </c>
      <c r="B74" s="54">
        <v>0.37172453703703701</v>
      </c>
      <c r="C74" s="11">
        <v>0.01</v>
      </c>
      <c r="D74" s="11">
        <v>24.14</v>
      </c>
      <c r="E74" s="11">
        <v>47.83</v>
      </c>
      <c r="F74" s="9">
        <v>6.58</v>
      </c>
      <c r="G74" s="11">
        <v>0.02</v>
      </c>
      <c r="H74" s="11">
        <v>8.4600000000000009</v>
      </c>
      <c r="I74" s="11">
        <v>1.0999999999999999E-2</v>
      </c>
      <c r="J74" s="6">
        <f t="shared" si="0"/>
        <v>17.165699999999994</v>
      </c>
    </row>
    <row r="75" spans="1:10" x14ac:dyDescent="0.3">
      <c r="A75" s="2">
        <v>45446</v>
      </c>
      <c r="B75" s="54">
        <v>0.3724189814814815</v>
      </c>
      <c r="C75" s="11">
        <v>0.01</v>
      </c>
      <c r="D75" s="11">
        <v>24.12</v>
      </c>
      <c r="E75" s="11">
        <v>47.82</v>
      </c>
      <c r="F75" s="9">
        <v>6.58</v>
      </c>
      <c r="G75" s="11">
        <v>0.01</v>
      </c>
      <c r="H75" s="11">
        <v>8.44</v>
      </c>
      <c r="I75" s="11">
        <v>1.0999999999999999E-2</v>
      </c>
      <c r="J75" s="6">
        <f t="shared" si="0"/>
        <v>17.165699999999994</v>
      </c>
    </row>
    <row r="76" spans="1:10" x14ac:dyDescent="0.3">
      <c r="A76" s="2">
        <v>45446</v>
      </c>
      <c r="B76" s="54">
        <v>0.37311342592592589</v>
      </c>
      <c r="C76" s="11">
        <v>0.01</v>
      </c>
      <c r="D76" s="11">
        <v>24.12</v>
      </c>
      <c r="E76" s="11">
        <v>47.82</v>
      </c>
      <c r="F76" s="9">
        <v>6.58</v>
      </c>
      <c r="G76" s="11">
        <v>0.01</v>
      </c>
      <c r="H76" s="11">
        <v>8.44</v>
      </c>
      <c r="I76" s="11">
        <v>1.0999999999999999E-2</v>
      </c>
      <c r="J76" s="6">
        <f t="shared" si="0"/>
        <v>17.165699999999994</v>
      </c>
    </row>
    <row r="77" spans="1:10" x14ac:dyDescent="0.3">
      <c r="A77" s="2">
        <v>45446</v>
      </c>
      <c r="B77" s="54">
        <v>0.37380787037037039</v>
      </c>
      <c r="C77" s="11">
        <v>0.01</v>
      </c>
      <c r="D77" s="11">
        <v>24.14</v>
      </c>
      <c r="E77" s="11">
        <v>47.82</v>
      </c>
      <c r="F77" s="9">
        <v>6.59</v>
      </c>
      <c r="G77" s="11">
        <v>0.01</v>
      </c>
      <c r="H77" s="11">
        <v>8.44</v>
      </c>
      <c r="I77" s="11">
        <v>1.0999999999999999E-2</v>
      </c>
      <c r="J77" s="6">
        <f t="shared" si="0"/>
        <v>17.165699999999994</v>
      </c>
    </row>
    <row r="78" spans="1:10" x14ac:dyDescent="0.3">
      <c r="A78" s="2">
        <v>45446</v>
      </c>
      <c r="B78" s="54">
        <v>0.37450231481481483</v>
      </c>
      <c r="C78" s="11">
        <v>0.01</v>
      </c>
      <c r="D78" s="11">
        <v>24.13</v>
      </c>
      <c r="E78" s="11">
        <v>47.82</v>
      </c>
      <c r="F78" s="9">
        <v>6.58</v>
      </c>
      <c r="G78" s="11">
        <v>0.02</v>
      </c>
      <c r="H78" s="11">
        <v>8.44</v>
      </c>
      <c r="I78" s="11">
        <v>1.0999999999999999E-2</v>
      </c>
      <c r="J78" s="6">
        <f t="shared" ref="J78:J141" si="1">I78*2553.7-10.925</f>
        <v>17.165699999999994</v>
      </c>
    </row>
    <row r="79" spans="1:10" x14ac:dyDescent="0.3">
      <c r="A79" s="2">
        <v>45446</v>
      </c>
      <c r="B79" s="54">
        <v>0.37519675925925927</v>
      </c>
      <c r="C79" s="11">
        <v>0.01</v>
      </c>
      <c r="D79" s="11">
        <v>24.12</v>
      </c>
      <c r="E79" s="11">
        <v>47.81</v>
      </c>
      <c r="F79" s="9">
        <v>6.58</v>
      </c>
      <c r="G79" s="11">
        <v>0.02</v>
      </c>
      <c r="H79" s="11">
        <v>8.44</v>
      </c>
      <c r="I79" s="11">
        <v>1.0999999999999999E-2</v>
      </c>
      <c r="J79" s="6">
        <f t="shared" si="1"/>
        <v>17.165699999999994</v>
      </c>
    </row>
    <row r="80" spans="1:10" x14ac:dyDescent="0.3">
      <c r="A80" s="2">
        <v>45446</v>
      </c>
      <c r="B80" s="54">
        <v>0.37589120370370371</v>
      </c>
      <c r="C80" s="11">
        <v>0.01</v>
      </c>
      <c r="D80" s="11">
        <v>24.13</v>
      </c>
      <c r="E80" s="11">
        <v>47.81</v>
      </c>
      <c r="F80" s="9">
        <v>6.58</v>
      </c>
      <c r="G80" s="11">
        <v>0.02</v>
      </c>
      <c r="H80" s="11">
        <v>8.4499999999999993</v>
      </c>
      <c r="I80" s="11">
        <v>1.0999999999999999E-2</v>
      </c>
      <c r="J80" s="6">
        <f t="shared" si="1"/>
        <v>17.165699999999994</v>
      </c>
    </row>
    <row r="81" spans="1:10" x14ac:dyDescent="0.3">
      <c r="A81" s="2">
        <v>45446</v>
      </c>
      <c r="B81" s="54">
        <v>0.37658564814814816</v>
      </c>
      <c r="C81" s="11">
        <v>0.01</v>
      </c>
      <c r="D81" s="11">
        <v>24.12</v>
      </c>
      <c r="E81" s="11">
        <v>47.84</v>
      </c>
      <c r="F81" s="9">
        <v>6.58</v>
      </c>
      <c r="G81" s="11">
        <v>0.02</v>
      </c>
      <c r="H81" s="11">
        <v>8.44</v>
      </c>
      <c r="I81" s="11">
        <v>1.0999999999999999E-2</v>
      </c>
      <c r="J81" s="6">
        <f t="shared" si="1"/>
        <v>17.165699999999994</v>
      </c>
    </row>
    <row r="82" spans="1:10" x14ac:dyDescent="0.3">
      <c r="A82" s="2">
        <v>45446</v>
      </c>
      <c r="B82" s="54">
        <v>0.3772800925925926</v>
      </c>
      <c r="C82" s="11">
        <v>0.01</v>
      </c>
      <c r="D82" s="11">
        <v>24.12</v>
      </c>
      <c r="E82" s="11">
        <v>47.86</v>
      </c>
      <c r="F82" s="9">
        <v>6.58</v>
      </c>
      <c r="G82" s="11">
        <v>0.02</v>
      </c>
      <c r="H82" s="11">
        <v>8.43</v>
      </c>
      <c r="I82" s="11">
        <v>0.01</v>
      </c>
      <c r="J82" s="6">
        <f t="shared" si="1"/>
        <v>14.611999999999998</v>
      </c>
    </row>
    <row r="83" spans="1:10" x14ac:dyDescent="0.3">
      <c r="A83" s="2">
        <v>45446</v>
      </c>
      <c r="B83" s="54">
        <v>0.37797453703703704</v>
      </c>
      <c r="C83" s="11">
        <v>0.01</v>
      </c>
      <c r="D83" s="11">
        <v>24.12</v>
      </c>
      <c r="E83" s="11">
        <v>47.85</v>
      </c>
      <c r="F83" s="9">
        <v>6.58</v>
      </c>
      <c r="G83" s="11">
        <v>0.02</v>
      </c>
      <c r="H83" s="11">
        <v>8.44</v>
      </c>
      <c r="I83" s="11">
        <v>0.01</v>
      </c>
      <c r="J83" s="6">
        <f t="shared" si="1"/>
        <v>14.611999999999998</v>
      </c>
    </row>
    <row r="84" spans="1:10" x14ac:dyDescent="0.3">
      <c r="A84" s="2">
        <v>45446</v>
      </c>
      <c r="B84" s="54">
        <v>0.37866898148148148</v>
      </c>
      <c r="C84" s="11">
        <v>0.01</v>
      </c>
      <c r="D84" s="11">
        <v>24.11</v>
      </c>
      <c r="E84" s="11">
        <v>47.83</v>
      </c>
      <c r="F84" s="9">
        <v>6.58</v>
      </c>
      <c r="G84" s="11">
        <v>0.01</v>
      </c>
      <c r="H84" s="11">
        <v>8.43</v>
      </c>
      <c r="I84" s="11">
        <v>0.01</v>
      </c>
      <c r="J84" s="6">
        <f t="shared" si="1"/>
        <v>14.611999999999998</v>
      </c>
    </row>
    <row r="85" spans="1:10" x14ac:dyDescent="0.3">
      <c r="A85" s="2">
        <v>45446</v>
      </c>
      <c r="B85" s="54">
        <v>0.37936342592592592</v>
      </c>
      <c r="C85" s="11">
        <v>0.01</v>
      </c>
      <c r="D85" s="11">
        <v>24.12</v>
      </c>
      <c r="E85" s="11">
        <v>47.85</v>
      </c>
      <c r="F85" s="9">
        <v>6.58</v>
      </c>
      <c r="G85" s="11">
        <v>0.02</v>
      </c>
      <c r="H85" s="11">
        <v>8.42</v>
      </c>
      <c r="I85" s="11">
        <v>0.01</v>
      </c>
      <c r="J85" s="6">
        <f t="shared" si="1"/>
        <v>14.611999999999998</v>
      </c>
    </row>
    <row r="86" spans="1:10" x14ac:dyDescent="0.3">
      <c r="A86" s="2">
        <v>45446</v>
      </c>
      <c r="B86" s="54">
        <v>0.38005787037037037</v>
      </c>
      <c r="C86" s="11">
        <v>0.01</v>
      </c>
      <c r="D86" s="11">
        <v>24.12</v>
      </c>
      <c r="E86" s="11">
        <v>47.87</v>
      </c>
      <c r="F86" s="9">
        <v>6.58</v>
      </c>
      <c r="G86" s="11">
        <v>0.02</v>
      </c>
      <c r="H86" s="11">
        <v>8.4600000000000009</v>
      </c>
      <c r="I86" s="11">
        <v>0.01</v>
      </c>
      <c r="J86" s="6">
        <f t="shared" si="1"/>
        <v>14.611999999999998</v>
      </c>
    </row>
    <row r="87" spans="1:10" x14ac:dyDescent="0.3">
      <c r="A87" s="2">
        <v>45446</v>
      </c>
      <c r="B87" s="54">
        <v>0.38075231481481481</v>
      </c>
      <c r="C87" s="11">
        <v>0.01</v>
      </c>
      <c r="D87" s="11">
        <v>24.11</v>
      </c>
      <c r="E87" s="11">
        <v>47.88</v>
      </c>
      <c r="F87" s="9">
        <v>6.58</v>
      </c>
      <c r="G87" s="11">
        <v>0.01</v>
      </c>
      <c r="H87" s="11">
        <v>8.44</v>
      </c>
      <c r="I87" s="11">
        <v>0.01</v>
      </c>
      <c r="J87" s="6">
        <f t="shared" si="1"/>
        <v>14.611999999999998</v>
      </c>
    </row>
    <row r="88" spans="1:10" x14ac:dyDescent="0.3">
      <c r="A88" s="2">
        <v>45446</v>
      </c>
      <c r="B88" s="54">
        <v>0.38144675925925925</v>
      </c>
      <c r="C88" s="11">
        <v>0.01</v>
      </c>
      <c r="D88" s="11">
        <v>24.12</v>
      </c>
      <c r="E88" s="11">
        <v>47.85</v>
      </c>
      <c r="F88" s="9">
        <v>6.58</v>
      </c>
      <c r="G88" s="11">
        <v>0.01</v>
      </c>
      <c r="H88" s="11">
        <v>8.44</v>
      </c>
      <c r="I88" s="11">
        <v>0.01</v>
      </c>
      <c r="J88" s="6">
        <f t="shared" si="1"/>
        <v>14.611999999999998</v>
      </c>
    </row>
    <row r="89" spans="1:10" x14ac:dyDescent="0.3">
      <c r="A89" s="2">
        <v>45446</v>
      </c>
      <c r="B89" s="54">
        <v>0.38214120370370369</v>
      </c>
      <c r="C89" s="11">
        <v>0.01</v>
      </c>
      <c r="D89" s="11">
        <v>24.11</v>
      </c>
      <c r="E89" s="11">
        <v>47.83</v>
      </c>
      <c r="F89" s="9">
        <v>6.58</v>
      </c>
      <c r="G89" s="11">
        <v>0.01</v>
      </c>
      <c r="H89" s="11">
        <v>8.43</v>
      </c>
      <c r="I89" s="11">
        <v>0.01</v>
      </c>
      <c r="J89" s="6">
        <f t="shared" si="1"/>
        <v>14.611999999999998</v>
      </c>
    </row>
    <row r="90" spans="1:10" x14ac:dyDescent="0.3">
      <c r="A90" s="2">
        <v>45446</v>
      </c>
      <c r="B90" s="54">
        <v>0.38283564814814813</v>
      </c>
      <c r="C90" s="11">
        <v>0.01</v>
      </c>
      <c r="D90" s="11">
        <v>24.12</v>
      </c>
      <c r="E90" s="11">
        <v>47.82</v>
      </c>
      <c r="F90" s="9">
        <v>6.58</v>
      </c>
      <c r="G90" s="11">
        <v>0.01</v>
      </c>
      <c r="H90" s="11">
        <v>8.43</v>
      </c>
      <c r="I90" s="11">
        <v>0.01</v>
      </c>
      <c r="J90" s="6">
        <f t="shared" si="1"/>
        <v>14.611999999999998</v>
      </c>
    </row>
    <row r="91" spans="1:10" x14ac:dyDescent="0.3">
      <c r="A91" s="2">
        <v>45446</v>
      </c>
      <c r="B91" s="54">
        <v>0.38353009259259258</v>
      </c>
      <c r="C91" s="11">
        <v>0.01</v>
      </c>
      <c r="D91" s="11">
        <v>24.13</v>
      </c>
      <c r="E91" s="11">
        <v>47.83</v>
      </c>
      <c r="F91" s="9">
        <v>6.58</v>
      </c>
      <c r="G91" s="11">
        <v>0.02</v>
      </c>
      <c r="H91" s="11">
        <v>8.42</v>
      </c>
      <c r="I91" s="11">
        <v>0.01</v>
      </c>
      <c r="J91" s="6">
        <f t="shared" si="1"/>
        <v>14.611999999999998</v>
      </c>
    </row>
    <row r="92" spans="1:10" x14ac:dyDescent="0.3">
      <c r="A92" s="2">
        <v>45446</v>
      </c>
      <c r="B92" s="54">
        <v>0.38422453703703702</v>
      </c>
      <c r="C92" s="11">
        <v>0.01</v>
      </c>
      <c r="D92" s="11">
        <v>24.12</v>
      </c>
      <c r="E92" s="11">
        <v>47.89</v>
      </c>
      <c r="F92" s="9">
        <v>6.58</v>
      </c>
      <c r="G92" s="11">
        <v>0.02</v>
      </c>
      <c r="H92" s="11">
        <v>8.4499999999999993</v>
      </c>
      <c r="I92" s="11">
        <v>0.01</v>
      </c>
      <c r="J92" s="6">
        <f t="shared" si="1"/>
        <v>14.611999999999998</v>
      </c>
    </row>
    <row r="93" spans="1:10" x14ac:dyDescent="0.3">
      <c r="A93" s="2">
        <v>45446</v>
      </c>
      <c r="B93" s="54">
        <v>0.38491898148148151</v>
      </c>
      <c r="C93" s="11">
        <v>0.01</v>
      </c>
      <c r="D93" s="11">
        <v>24.12</v>
      </c>
      <c r="E93" s="11">
        <v>47.89</v>
      </c>
      <c r="F93" s="9">
        <v>6.58</v>
      </c>
      <c r="G93" s="11">
        <v>0.02</v>
      </c>
      <c r="H93" s="11">
        <v>8.43</v>
      </c>
      <c r="I93" s="11">
        <v>0.01</v>
      </c>
      <c r="J93" s="6">
        <f t="shared" si="1"/>
        <v>14.611999999999998</v>
      </c>
    </row>
    <row r="94" spans="1:10" x14ac:dyDescent="0.3">
      <c r="A94" s="2">
        <v>45446</v>
      </c>
      <c r="B94" s="54">
        <v>0.3856134259259259</v>
      </c>
      <c r="C94" s="11">
        <v>0.01</v>
      </c>
      <c r="D94" s="11">
        <v>24.11</v>
      </c>
      <c r="E94" s="11">
        <v>47.85</v>
      </c>
      <c r="F94" s="9">
        <v>6.58</v>
      </c>
      <c r="G94" s="11">
        <v>0.01</v>
      </c>
      <c r="H94" s="11">
        <v>8.43</v>
      </c>
      <c r="I94" s="11">
        <v>0.01</v>
      </c>
      <c r="J94" s="6">
        <f t="shared" si="1"/>
        <v>14.611999999999998</v>
      </c>
    </row>
    <row r="95" spans="1:10" x14ac:dyDescent="0.3">
      <c r="A95" s="2">
        <v>45446</v>
      </c>
      <c r="B95" s="54">
        <v>0.3863078703703704</v>
      </c>
      <c r="C95" s="11">
        <v>0.01</v>
      </c>
      <c r="D95" s="11">
        <v>24.11</v>
      </c>
      <c r="E95" s="11">
        <v>47.83</v>
      </c>
      <c r="F95" s="9">
        <v>6.58</v>
      </c>
      <c r="G95" s="11">
        <v>0.01</v>
      </c>
      <c r="H95" s="11">
        <v>8.42</v>
      </c>
      <c r="I95" s="11">
        <v>0.01</v>
      </c>
      <c r="J95" s="6">
        <f t="shared" si="1"/>
        <v>14.611999999999998</v>
      </c>
    </row>
    <row r="96" spans="1:10" x14ac:dyDescent="0.3">
      <c r="A96" s="2">
        <v>45446</v>
      </c>
      <c r="B96" s="54">
        <v>0.38700231481481479</v>
      </c>
      <c r="C96" s="11">
        <v>0.01</v>
      </c>
      <c r="D96" s="11">
        <v>24.12</v>
      </c>
      <c r="E96" s="11">
        <v>47.84</v>
      </c>
      <c r="F96" s="9">
        <v>6.58</v>
      </c>
      <c r="G96" s="11">
        <v>0.01</v>
      </c>
      <c r="H96" s="11">
        <v>8.41</v>
      </c>
      <c r="I96" s="11">
        <v>0.01</v>
      </c>
      <c r="J96" s="6">
        <f t="shared" si="1"/>
        <v>14.611999999999998</v>
      </c>
    </row>
    <row r="97" spans="1:10" x14ac:dyDescent="0.3">
      <c r="A97" s="2">
        <v>45446</v>
      </c>
      <c r="B97" s="54">
        <v>0.38769675925925928</v>
      </c>
      <c r="C97" s="11">
        <v>0.01</v>
      </c>
      <c r="D97" s="11">
        <v>24.13</v>
      </c>
      <c r="E97" s="11">
        <v>47.83</v>
      </c>
      <c r="F97" s="9">
        <v>6.58</v>
      </c>
      <c r="G97" s="11">
        <v>0.02</v>
      </c>
      <c r="H97" s="11">
        <v>8.4700000000000006</v>
      </c>
      <c r="I97" s="11">
        <v>0.01</v>
      </c>
      <c r="J97" s="6">
        <f t="shared" si="1"/>
        <v>14.611999999999998</v>
      </c>
    </row>
    <row r="98" spans="1:10" x14ac:dyDescent="0.3">
      <c r="A98" s="2">
        <v>45446</v>
      </c>
      <c r="B98" s="54">
        <v>0.38839120370370367</v>
      </c>
      <c r="C98" s="11">
        <v>0.01</v>
      </c>
      <c r="D98" s="11">
        <v>24.12</v>
      </c>
      <c r="E98" s="11">
        <v>47.85</v>
      </c>
      <c r="F98" s="9">
        <v>6.58</v>
      </c>
      <c r="G98" s="11">
        <v>0.02</v>
      </c>
      <c r="H98" s="11">
        <v>8.4700000000000006</v>
      </c>
      <c r="I98" s="11">
        <v>0.01</v>
      </c>
      <c r="J98" s="6">
        <f t="shared" si="1"/>
        <v>14.611999999999998</v>
      </c>
    </row>
    <row r="99" spans="1:10" x14ac:dyDescent="0.3">
      <c r="A99" s="2">
        <v>45446</v>
      </c>
      <c r="B99" s="54">
        <v>0.38908564814814817</v>
      </c>
      <c r="C99" s="11">
        <v>0.01</v>
      </c>
      <c r="D99" s="11">
        <v>24.12</v>
      </c>
      <c r="E99" s="11">
        <v>47.83</v>
      </c>
      <c r="F99" s="9">
        <v>6.58</v>
      </c>
      <c r="G99" s="11">
        <v>0.02</v>
      </c>
      <c r="H99" s="11">
        <v>8.44</v>
      </c>
      <c r="I99" s="11">
        <v>0.01</v>
      </c>
      <c r="J99" s="6">
        <f t="shared" si="1"/>
        <v>14.611999999999998</v>
      </c>
    </row>
    <row r="100" spans="1:10" x14ac:dyDescent="0.3">
      <c r="A100" s="2">
        <v>45446</v>
      </c>
      <c r="B100" s="54">
        <v>0.38978009259259255</v>
      </c>
      <c r="C100" s="11">
        <v>0.01</v>
      </c>
      <c r="D100" s="11">
        <v>24.12</v>
      </c>
      <c r="E100" s="11">
        <v>47.95</v>
      </c>
      <c r="F100" s="9">
        <v>6.58</v>
      </c>
      <c r="G100" s="11">
        <v>0.01</v>
      </c>
      <c r="H100" s="11">
        <v>8.44</v>
      </c>
      <c r="I100" s="11">
        <v>1.0999999999999999E-2</v>
      </c>
      <c r="J100" s="6">
        <f t="shared" si="1"/>
        <v>17.165699999999994</v>
      </c>
    </row>
    <row r="101" spans="1:10" x14ac:dyDescent="0.3">
      <c r="A101" s="2">
        <v>45446</v>
      </c>
      <c r="B101" s="54">
        <v>0.39047453703703705</v>
      </c>
      <c r="C101" s="11">
        <v>0.01</v>
      </c>
      <c r="D101" s="11">
        <v>24.12</v>
      </c>
      <c r="E101" s="11">
        <v>48.09</v>
      </c>
      <c r="F101" s="9">
        <v>6.58</v>
      </c>
      <c r="G101" s="11">
        <v>0.01</v>
      </c>
      <c r="H101" s="11">
        <v>8.44</v>
      </c>
      <c r="I101" s="11">
        <v>1.0999999999999999E-2</v>
      </c>
      <c r="J101" s="6">
        <f t="shared" si="1"/>
        <v>17.165699999999994</v>
      </c>
    </row>
    <row r="102" spans="1:10" x14ac:dyDescent="0.3">
      <c r="A102" s="2">
        <v>45446</v>
      </c>
      <c r="B102" s="54">
        <v>0.39116898148148144</v>
      </c>
      <c r="C102" s="11">
        <v>0.01</v>
      </c>
      <c r="D102" s="11">
        <v>24.12</v>
      </c>
      <c r="E102" s="11">
        <v>48.43</v>
      </c>
      <c r="F102" s="9">
        <v>6.58</v>
      </c>
      <c r="G102" s="11">
        <v>0.02</v>
      </c>
      <c r="H102" s="11">
        <v>8.43</v>
      </c>
      <c r="I102" s="11">
        <v>1.0999999999999999E-2</v>
      </c>
      <c r="J102" s="6">
        <f t="shared" si="1"/>
        <v>17.165699999999994</v>
      </c>
    </row>
    <row r="103" spans="1:10" x14ac:dyDescent="0.3">
      <c r="A103" s="2">
        <v>45446</v>
      </c>
      <c r="B103" s="54">
        <v>0.39186342592592593</v>
      </c>
      <c r="C103" s="11">
        <v>0.01</v>
      </c>
      <c r="D103" s="11">
        <v>24.12</v>
      </c>
      <c r="E103" s="11">
        <v>49.29</v>
      </c>
      <c r="F103" s="9">
        <v>6.58</v>
      </c>
      <c r="G103" s="11">
        <v>0.02</v>
      </c>
      <c r="H103" s="11">
        <v>8.43</v>
      </c>
      <c r="I103" s="11">
        <v>1.0999999999999999E-2</v>
      </c>
      <c r="J103" s="6">
        <f t="shared" si="1"/>
        <v>17.165699999999994</v>
      </c>
    </row>
    <row r="104" spans="1:10" x14ac:dyDescent="0.3">
      <c r="A104" s="2">
        <v>45446</v>
      </c>
      <c r="B104" s="54">
        <v>0.39255787037037032</v>
      </c>
      <c r="C104" s="11">
        <v>0.01</v>
      </c>
      <c r="D104" s="11">
        <v>24.14</v>
      </c>
      <c r="E104" s="11">
        <v>50.02</v>
      </c>
      <c r="F104" s="9">
        <v>6.58</v>
      </c>
      <c r="G104" s="11">
        <v>0.02</v>
      </c>
      <c r="H104" s="11">
        <v>8.4600000000000009</v>
      </c>
      <c r="I104" s="11">
        <v>1.0999999999999999E-2</v>
      </c>
      <c r="J104" s="6">
        <f t="shared" si="1"/>
        <v>17.165699999999994</v>
      </c>
    </row>
    <row r="105" spans="1:10" x14ac:dyDescent="0.3">
      <c r="A105" s="2">
        <v>45446</v>
      </c>
      <c r="B105" s="54">
        <v>0.39325231481481482</v>
      </c>
      <c r="C105" s="11">
        <v>0.01</v>
      </c>
      <c r="D105" s="11">
        <v>24.16</v>
      </c>
      <c r="E105" s="11">
        <v>50.31</v>
      </c>
      <c r="F105" s="9">
        <v>6.58</v>
      </c>
      <c r="G105" s="11">
        <v>0.02</v>
      </c>
      <c r="H105" s="11">
        <v>8.44</v>
      </c>
      <c r="I105" s="11">
        <v>1.2E-2</v>
      </c>
      <c r="J105" s="6">
        <f t="shared" si="1"/>
        <v>19.719399999999997</v>
      </c>
    </row>
    <row r="106" spans="1:10" x14ac:dyDescent="0.3">
      <c r="A106" s="2">
        <v>45446</v>
      </c>
      <c r="B106" s="54">
        <v>0.39394675925925932</v>
      </c>
      <c r="C106" s="11">
        <v>0.01</v>
      </c>
      <c r="D106" s="11">
        <v>24.17</v>
      </c>
      <c r="E106" s="11">
        <v>50.41</v>
      </c>
      <c r="F106" s="9">
        <v>6.58</v>
      </c>
      <c r="G106" s="11">
        <v>0.02</v>
      </c>
      <c r="H106" s="11">
        <v>8.44</v>
      </c>
      <c r="I106" s="11">
        <v>1.2E-2</v>
      </c>
      <c r="J106" s="6">
        <f t="shared" si="1"/>
        <v>19.719399999999997</v>
      </c>
    </row>
    <row r="107" spans="1:10" x14ac:dyDescent="0.3">
      <c r="A107" s="2">
        <v>45446</v>
      </c>
      <c r="B107" s="54">
        <v>0.3946412037037037</v>
      </c>
      <c r="C107" s="11">
        <v>0.01</v>
      </c>
      <c r="D107" s="11">
        <v>24.15</v>
      </c>
      <c r="E107" s="11">
        <v>50.7</v>
      </c>
      <c r="F107" s="9">
        <v>6.58</v>
      </c>
      <c r="G107" s="11">
        <v>0.02</v>
      </c>
      <c r="H107" s="11">
        <v>8.44</v>
      </c>
      <c r="I107" s="11">
        <v>1.2E-2</v>
      </c>
      <c r="J107" s="6">
        <f t="shared" si="1"/>
        <v>19.719399999999997</v>
      </c>
    </row>
    <row r="108" spans="1:10" x14ac:dyDescent="0.3">
      <c r="A108" s="2">
        <v>45446</v>
      </c>
      <c r="B108" s="54">
        <v>0.3953356481481482</v>
      </c>
      <c r="C108" s="11">
        <v>0.01</v>
      </c>
      <c r="D108" s="11">
        <v>24.14</v>
      </c>
      <c r="E108" s="11">
        <v>51.37</v>
      </c>
      <c r="F108" s="9">
        <v>6.58</v>
      </c>
      <c r="G108" s="11">
        <v>0.02</v>
      </c>
      <c r="H108" s="11">
        <v>8.44</v>
      </c>
      <c r="I108" s="11">
        <v>1.2999999999999999E-2</v>
      </c>
      <c r="J108" s="6">
        <f t="shared" si="1"/>
        <v>22.273099999999996</v>
      </c>
    </row>
    <row r="109" spans="1:10" x14ac:dyDescent="0.3">
      <c r="A109" s="2">
        <v>45446</v>
      </c>
      <c r="B109" s="54">
        <v>0.39603009259259259</v>
      </c>
      <c r="C109" s="11">
        <v>0.01</v>
      </c>
      <c r="D109" s="11">
        <v>24.13</v>
      </c>
      <c r="E109" s="11">
        <v>52.03</v>
      </c>
      <c r="F109" s="9">
        <v>6.58</v>
      </c>
      <c r="G109" s="11">
        <v>0.02</v>
      </c>
      <c r="H109" s="11">
        <v>8.42</v>
      </c>
      <c r="I109" s="11">
        <v>1.2999999999999999E-2</v>
      </c>
      <c r="J109" s="6">
        <f t="shared" si="1"/>
        <v>22.273099999999996</v>
      </c>
    </row>
    <row r="110" spans="1:10" x14ac:dyDescent="0.3">
      <c r="A110" s="2">
        <v>45446</v>
      </c>
      <c r="B110" s="54">
        <v>0.39672453703703708</v>
      </c>
      <c r="C110" s="11">
        <v>0.01</v>
      </c>
      <c r="D110" s="11">
        <v>24.13</v>
      </c>
      <c r="E110" s="11">
        <v>52.64</v>
      </c>
      <c r="F110" s="9">
        <v>6.58</v>
      </c>
      <c r="G110" s="11">
        <v>0.02</v>
      </c>
      <c r="H110" s="11">
        <v>8.4499999999999993</v>
      </c>
      <c r="I110" s="11">
        <v>1.2999999999999999E-2</v>
      </c>
      <c r="J110" s="6">
        <f t="shared" si="1"/>
        <v>22.273099999999996</v>
      </c>
    </row>
    <row r="111" spans="1:10" x14ac:dyDescent="0.3">
      <c r="A111" s="2">
        <v>45446</v>
      </c>
      <c r="B111" s="54">
        <v>0.39741898148148147</v>
      </c>
      <c r="C111" s="11">
        <v>0.01</v>
      </c>
      <c r="D111" s="11">
        <v>24.12</v>
      </c>
      <c r="E111" s="11">
        <v>52.96</v>
      </c>
      <c r="F111" s="9">
        <v>6.58</v>
      </c>
      <c r="G111" s="11">
        <v>0.02</v>
      </c>
      <c r="H111" s="11">
        <v>8.44</v>
      </c>
      <c r="I111" s="11">
        <v>1.4E-2</v>
      </c>
      <c r="J111" s="6">
        <f t="shared" si="1"/>
        <v>24.826799999999995</v>
      </c>
    </row>
    <row r="112" spans="1:10" x14ac:dyDescent="0.3">
      <c r="A112" s="2">
        <v>45446</v>
      </c>
      <c r="B112" s="54">
        <v>0.39811342592592597</v>
      </c>
      <c r="C112" s="11">
        <v>0.01</v>
      </c>
      <c r="D112" s="11">
        <v>24.13</v>
      </c>
      <c r="E112" s="11">
        <v>53.1</v>
      </c>
      <c r="F112" s="9">
        <v>6.58</v>
      </c>
      <c r="G112" s="11">
        <v>0.02</v>
      </c>
      <c r="H112" s="11">
        <v>8.44</v>
      </c>
      <c r="I112" s="11">
        <v>1.4E-2</v>
      </c>
      <c r="J112" s="6">
        <f t="shared" si="1"/>
        <v>24.826799999999995</v>
      </c>
    </row>
    <row r="113" spans="1:10" x14ac:dyDescent="0.3">
      <c r="A113" s="2">
        <v>45446</v>
      </c>
      <c r="B113" s="54">
        <v>0.39880787037037035</v>
      </c>
      <c r="C113" s="11">
        <v>0.01</v>
      </c>
      <c r="D113" s="11">
        <v>24.16</v>
      </c>
      <c r="E113" s="11">
        <v>53.19</v>
      </c>
      <c r="F113" s="9">
        <v>6.58</v>
      </c>
      <c r="G113" s="11">
        <v>0.02</v>
      </c>
      <c r="H113" s="11">
        <v>8.43</v>
      </c>
      <c r="I113" s="11">
        <v>1.4E-2</v>
      </c>
      <c r="J113" s="6">
        <f t="shared" si="1"/>
        <v>24.826799999999995</v>
      </c>
    </row>
    <row r="114" spans="1:10" x14ac:dyDescent="0.3">
      <c r="A114" s="2">
        <v>45446</v>
      </c>
      <c r="B114" s="54">
        <v>0.39950231481481485</v>
      </c>
      <c r="C114" s="11">
        <v>0.01</v>
      </c>
      <c r="D114" s="11">
        <v>24.15</v>
      </c>
      <c r="E114" s="11">
        <v>53.73</v>
      </c>
      <c r="F114" s="9">
        <v>6.58</v>
      </c>
      <c r="G114" s="11">
        <v>0.02</v>
      </c>
      <c r="H114" s="11">
        <v>8.43</v>
      </c>
      <c r="I114" s="11">
        <v>1.4E-2</v>
      </c>
      <c r="J114" s="6">
        <f t="shared" si="1"/>
        <v>24.826799999999995</v>
      </c>
    </row>
    <row r="115" spans="1:10" x14ac:dyDescent="0.3">
      <c r="A115" s="2">
        <v>45446</v>
      </c>
      <c r="B115" s="54">
        <v>0.40019675925925924</v>
      </c>
      <c r="C115" s="11">
        <v>0.01</v>
      </c>
      <c r="D115" s="11">
        <v>24.15</v>
      </c>
      <c r="E115" s="11">
        <v>54.27</v>
      </c>
      <c r="F115" s="9">
        <v>6.58</v>
      </c>
      <c r="G115" s="11">
        <v>0.02</v>
      </c>
      <c r="H115" s="11">
        <v>8.44</v>
      </c>
      <c r="I115" s="11">
        <v>1.4E-2</v>
      </c>
      <c r="J115" s="6">
        <f t="shared" si="1"/>
        <v>24.826799999999995</v>
      </c>
    </row>
    <row r="116" spans="1:10" x14ac:dyDescent="0.3">
      <c r="A116" s="2">
        <v>45446</v>
      </c>
      <c r="B116" s="54">
        <v>0.40089120370370374</v>
      </c>
      <c r="C116" s="11">
        <v>0.01</v>
      </c>
      <c r="D116" s="11">
        <v>24.13</v>
      </c>
      <c r="E116" s="11">
        <v>54.59</v>
      </c>
      <c r="F116" s="9">
        <v>6.58</v>
      </c>
      <c r="G116" s="11">
        <v>0.02</v>
      </c>
      <c r="H116" s="11">
        <v>8.44</v>
      </c>
      <c r="I116" s="11">
        <v>1.4E-2</v>
      </c>
      <c r="J116" s="6">
        <f t="shared" si="1"/>
        <v>24.826799999999995</v>
      </c>
    </row>
    <row r="117" spans="1:10" x14ac:dyDescent="0.3">
      <c r="A117" s="2">
        <v>45446</v>
      </c>
      <c r="B117" s="54">
        <v>0.40158564814814812</v>
      </c>
      <c r="C117" s="11">
        <v>0.01</v>
      </c>
      <c r="D117" s="11">
        <v>24.15</v>
      </c>
      <c r="E117" s="11">
        <v>54.77</v>
      </c>
      <c r="F117" s="9">
        <v>6.58</v>
      </c>
      <c r="G117" s="11">
        <v>0.02</v>
      </c>
      <c r="H117" s="11">
        <v>8.44</v>
      </c>
      <c r="I117" s="11">
        <v>1.4E-2</v>
      </c>
      <c r="J117" s="6">
        <f t="shared" si="1"/>
        <v>24.826799999999995</v>
      </c>
    </row>
    <row r="118" spans="1:10" x14ac:dyDescent="0.3">
      <c r="A118" s="2">
        <v>45446</v>
      </c>
      <c r="B118" s="54">
        <v>0.40228009259259262</v>
      </c>
      <c r="C118" s="11">
        <v>0.01</v>
      </c>
      <c r="D118" s="11">
        <v>24.12</v>
      </c>
      <c r="E118" s="11">
        <v>55.02</v>
      </c>
      <c r="F118" s="9">
        <v>6.58</v>
      </c>
      <c r="G118" s="11">
        <v>0.02</v>
      </c>
      <c r="H118" s="11">
        <v>8.44</v>
      </c>
      <c r="I118" s="11">
        <v>1.4E-2</v>
      </c>
      <c r="J118" s="6">
        <f t="shared" si="1"/>
        <v>24.826799999999995</v>
      </c>
    </row>
    <row r="119" spans="1:10" x14ac:dyDescent="0.3">
      <c r="A119" s="2">
        <v>45446</v>
      </c>
      <c r="B119" s="54">
        <v>0.40297453703703701</v>
      </c>
      <c r="C119" s="11">
        <v>0.01</v>
      </c>
      <c r="D119" s="11">
        <v>24.12</v>
      </c>
      <c r="E119" s="11">
        <v>55.32</v>
      </c>
      <c r="F119" s="9">
        <v>6.58</v>
      </c>
      <c r="G119" s="11">
        <v>0.01</v>
      </c>
      <c r="H119" s="11">
        <v>8.43</v>
      </c>
      <c r="I119" s="11">
        <v>1.4999999999999999E-2</v>
      </c>
      <c r="J119" s="6">
        <f t="shared" si="1"/>
        <v>27.380499999999994</v>
      </c>
    </row>
    <row r="120" spans="1:10" x14ac:dyDescent="0.3">
      <c r="A120" s="2">
        <v>45446</v>
      </c>
      <c r="B120" s="54">
        <v>0.4036689814814815</v>
      </c>
      <c r="C120" s="11">
        <v>0.01</v>
      </c>
      <c r="D120" s="11">
        <v>24.13</v>
      </c>
      <c r="E120" s="11">
        <v>55.49</v>
      </c>
      <c r="F120" s="9">
        <v>6.58</v>
      </c>
      <c r="G120" s="11">
        <v>0.02</v>
      </c>
      <c r="H120" s="11">
        <v>8.43</v>
      </c>
      <c r="I120" s="11">
        <v>1.4999999999999999E-2</v>
      </c>
      <c r="J120" s="6">
        <f t="shared" si="1"/>
        <v>27.380499999999994</v>
      </c>
    </row>
    <row r="121" spans="1:10" x14ac:dyDescent="0.3">
      <c r="A121" s="2">
        <v>45446</v>
      </c>
      <c r="B121" s="54">
        <v>0.40436342592592589</v>
      </c>
      <c r="C121" s="11">
        <v>0.01</v>
      </c>
      <c r="D121" s="11">
        <v>24.14</v>
      </c>
      <c r="E121" s="11">
        <v>55.56</v>
      </c>
      <c r="F121" s="9">
        <v>6.58</v>
      </c>
      <c r="G121" s="11">
        <v>0.02</v>
      </c>
      <c r="H121" s="11">
        <v>8.4499999999999993</v>
      </c>
      <c r="I121" s="11">
        <v>1.4E-2</v>
      </c>
      <c r="J121" s="6">
        <f t="shared" si="1"/>
        <v>24.826799999999995</v>
      </c>
    </row>
    <row r="122" spans="1:10" x14ac:dyDescent="0.3">
      <c r="A122" s="2">
        <v>45446</v>
      </c>
      <c r="B122" s="54">
        <v>0.40505787037037039</v>
      </c>
      <c r="C122" s="11">
        <v>0.01</v>
      </c>
      <c r="D122" s="11">
        <v>24.12</v>
      </c>
      <c r="E122" s="11">
        <v>55.51</v>
      </c>
      <c r="F122" s="9">
        <v>6.58</v>
      </c>
      <c r="G122" s="11">
        <v>0.01</v>
      </c>
      <c r="H122" s="11">
        <v>8.4499999999999993</v>
      </c>
      <c r="I122" s="11">
        <v>1.4E-2</v>
      </c>
      <c r="J122" s="6">
        <f t="shared" si="1"/>
        <v>24.826799999999995</v>
      </c>
    </row>
    <row r="123" spans="1:10" x14ac:dyDescent="0.3">
      <c r="A123" s="2">
        <v>45446</v>
      </c>
      <c r="B123" s="54">
        <v>0.40575231481481483</v>
      </c>
      <c r="C123" s="11">
        <v>0.01</v>
      </c>
      <c r="D123" s="11">
        <v>24.12</v>
      </c>
      <c r="E123" s="11">
        <v>55.21</v>
      </c>
      <c r="F123" s="9">
        <v>6.58</v>
      </c>
      <c r="G123" s="11">
        <v>0.01</v>
      </c>
      <c r="H123" s="11">
        <v>8.44</v>
      </c>
      <c r="I123" s="11">
        <v>1.4E-2</v>
      </c>
      <c r="J123" s="6">
        <f t="shared" si="1"/>
        <v>24.826799999999995</v>
      </c>
    </row>
    <row r="124" spans="1:10" x14ac:dyDescent="0.3">
      <c r="A124" s="2">
        <v>45446</v>
      </c>
      <c r="B124" s="54">
        <v>0.40644675925925927</v>
      </c>
      <c r="C124" s="11">
        <v>0.01</v>
      </c>
      <c r="D124" s="11">
        <v>24.12</v>
      </c>
      <c r="E124" s="11">
        <v>55.05</v>
      </c>
      <c r="F124" s="9">
        <v>6.58</v>
      </c>
      <c r="G124" s="11">
        <v>0.01</v>
      </c>
      <c r="H124" s="11">
        <v>8.44</v>
      </c>
      <c r="I124" s="11">
        <v>1.4E-2</v>
      </c>
      <c r="J124" s="6">
        <f t="shared" si="1"/>
        <v>24.826799999999995</v>
      </c>
    </row>
    <row r="125" spans="1:10" x14ac:dyDescent="0.3">
      <c r="A125" s="2">
        <v>45446</v>
      </c>
      <c r="B125" s="54">
        <v>0.40714120370370371</v>
      </c>
      <c r="C125" s="11">
        <v>0.01</v>
      </c>
      <c r="D125" s="11">
        <v>24.13</v>
      </c>
      <c r="E125" s="11">
        <v>54.96</v>
      </c>
      <c r="F125" s="9">
        <v>6.58</v>
      </c>
      <c r="G125" s="11">
        <v>0.02</v>
      </c>
      <c r="H125" s="11">
        <v>8.44</v>
      </c>
      <c r="I125" s="11">
        <v>1.4E-2</v>
      </c>
      <c r="J125" s="6">
        <f t="shared" si="1"/>
        <v>24.826799999999995</v>
      </c>
    </row>
    <row r="126" spans="1:10" x14ac:dyDescent="0.3">
      <c r="A126" s="2">
        <v>45446</v>
      </c>
      <c r="B126" s="54">
        <v>0.40783564814814816</v>
      </c>
      <c r="C126" s="11">
        <v>0.01</v>
      </c>
      <c r="D126" s="11">
        <v>24.15</v>
      </c>
      <c r="E126" s="11">
        <v>54.87</v>
      </c>
      <c r="F126" s="9">
        <v>6.58</v>
      </c>
      <c r="G126" s="11">
        <v>0.01</v>
      </c>
      <c r="H126" s="11">
        <v>8.43</v>
      </c>
      <c r="I126" s="11">
        <v>1.4E-2</v>
      </c>
      <c r="J126" s="6">
        <f t="shared" si="1"/>
        <v>24.826799999999995</v>
      </c>
    </row>
    <row r="127" spans="1:10" x14ac:dyDescent="0.3">
      <c r="A127" s="2">
        <v>45446</v>
      </c>
      <c r="B127" s="54">
        <v>0.4085300925925926</v>
      </c>
      <c r="C127" s="11">
        <v>0.01</v>
      </c>
      <c r="D127" s="11">
        <v>24.15</v>
      </c>
      <c r="E127" s="11">
        <v>54.68</v>
      </c>
      <c r="F127" s="9">
        <v>6.58</v>
      </c>
      <c r="G127" s="11">
        <v>0.01</v>
      </c>
      <c r="H127" s="11">
        <v>8.4600000000000009</v>
      </c>
      <c r="I127" s="11">
        <v>1.4E-2</v>
      </c>
      <c r="J127" s="6">
        <f t="shared" si="1"/>
        <v>24.826799999999995</v>
      </c>
    </row>
    <row r="128" spans="1:10" x14ac:dyDescent="0.3">
      <c r="A128" s="2">
        <v>45446</v>
      </c>
      <c r="B128" s="54">
        <v>0.40922453703703704</v>
      </c>
      <c r="C128" s="11">
        <v>0.01</v>
      </c>
      <c r="D128" s="11">
        <v>24.13</v>
      </c>
      <c r="E128" s="11">
        <v>54.19</v>
      </c>
      <c r="F128" s="9">
        <v>6.58</v>
      </c>
      <c r="G128" s="11">
        <v>0.01</v>
      </c>
      <c r="H128" s="11">
        <v>8.4499999999999993</v>
      </c>
      <c r="I128" s="11">
        <v>1.4E-2</v>
      </c>
      <c r="J128" s="6">
        <f t="shared" si="1"/>
        <v>24.826799999999995</v>
      </c>
    </row>
    <row r="129" spans="1:10" x14ac:dyDescent="0.3">
      <c r="A129" s="2">
        <v>45446</v>
      </c>
      <c r="B129" s="54">
        <v>0.40991898148148148</v>
      </c>
      <c r="C129" s="11">
        <v>0.01</v>
      </c>
      <c r="D129" s="11">
        <v>24.13</v>
      </c>
      <c r="E129" s="11">
        <v>53.69</v>
      </c>
      <c r="F129" s="9">
        <v>6.58</v>
      </c>
      <c r="G129" s="11">
        <v>0.02</v>
      </c>
      <c r="H129" s="11">
        <v>8.44</v>
      </c>
      <c r="I129" s="11">
        <v>1.2999999999999999E-2</v>
      </c>
      <c r="J129" s="6">
        <f t="shared" si="1"/>
        <v>22.273099999999996</v>
      </c>
    </row>
    <row r="130" spans="1:10" x14ac:dyDescent="0.3">
      <c r="A130" s="2">
        <v>45446</v>
      </c>
      <c r="B130" s="54">
        <v>0.41061342592592592</v>
      </c>
      <c r="C130" s="11">
        <v>0.01</v>
      </c>
      <c r="D130" s="11">
        <v>24.15</v>
      </c>
      <c r="E130" s="11">
        <v>53.44</v>
      </c>
      <c r="F130" s="9">
        <v>6.58</v>
      </c>
      <c r="G130" s="11">
        <v>0.01</v>
      </c>
      <c r="H130" s="11">
        <v>8.43</v>
      </c>
      <c r="I130" s="11">
        <v>1.2999999999999999E-2</v>
      </c>
      <c r="J130" s="6">
        <f t="shared" si="1"/>
        <v>22.273099999999996</v>
      </c>
    </row>
    <row r="131" spans="1:10" x14ac:dyDescent="0.3">
      <c r="A131" s="2">
        <v>45446</v>
      </c>
      <c r="B131" s="54">
        <v>0.41130787037037037</v>
      </c>
      <c r="C131" s="11">
        <v>0.01</v>
      </c>
      <c r="D131" s="11">
        <v>24.13</v>
      </c>
      <c r="E131" s="11">
        <v>53.34</v>
      </c>
      <c r="F131" s="9">
        <v>6.58</v>
      </c>
      <c r="G131" s="11">
        <v>0.02</v>
      </c>
      <c r="H131" s="11">
        <v>8.43</v>
      </c>
      <c r="I131" s="11">
        <v>1.2999999999999999E-2</v>
      </c>
      <c r="J131" s="6">
        <f t="shared" si="1"/>
        <v>22.273099999999996</v>
      </c>
    </row>
    <row r="132" spans="1:10" x14ac:dyDescent="0.3">
      <c r="A132" s="2">
        <v>45446</v>
      </c>
      <c r="B132" s="54">
        <v>0.41200231481481481</v>
      </c>
      <c r="C132" s="11">
        <v>0.01</v>
      </c>
      <c r="D132" s="11">
        <v>24.14</v>
      </c>
      <c r="E132" s="11">
        <v>53.3</v>
      </c>
      <c r="F132" s="9">
        <v>6.58</v>
      </c>
      <c r="G132" s="11">
        <v>0.01</v>
      </c>
      <c r="H132" s="11">
        <v>8.43</v>
      </c>
      <c r="I132" s="11">
        <v>1.2999999999999999E-2</v>
      </c>
      <c r="J132" s="6">
        <f t="shared" si="1"/>
        <v>22.273099999999996</v>
      </c>
    </row>
    <row r="133" spans="1:10" x14ac:dyDescent="0.3">
      <c r="A133" s="2">
        <v>45446</v>
      </c>
      <c r="B133" s="54">
        <v>0.41269675925925925</v>
      </c>
      <c r="C133" s="11">
        <v>0.01</v>
      </c>
      <c r="D133" s="11">
        <v>24.13</v>
      </c>
      <c r="E133" s="11">
        <v>53.27</v>
      </c>
      <c r="F133" s="9">
        <v>6.58</v>
      </c>
      <c r="G133" s="11">
        <v>0.02</v>
      </c>
      <c r="H133" s="11">
        <v>8.4600000000000009</v>
      </c>
      <c r="I133" s="11">
        <v>1.2999999999999999E-2</v>
      </c>
      <c r="J133" s="6">
        <f t="shared" si="1"/>
        <v>22.273099999999996</v>
      </c>
    </row>
    <row r="134" spans="1:10" x14ac:dyDescent="0.3">
      <c r="A134" s="2">
        <v>45446</v>
      </c>
      <c r="B134" s="54">
        <v>0.41339120370370369</v>
      </c>
      <c r="C134" s="11">
        <v>0.01</v>
      </c>
      <c r="D134" s="11">
        <v>24.15</v>
      </c>
      <c r="E134" s="11">
        <v>53.24</v>
      </c>
      <c r="F134" s="9">
        <v>6.58</v>
      </c>
      <c r="G134" s="11">
        <v>0.02</v>
      </c>
      <c r="H134" s="11">
        <v>8.44</v>
      </c>
      <c r="I134" s="11">
        <v>1.2999999999999999E-2</v>
      </c>
      <c r="J134" s="6">
        <f t="shared" si="1"/>
        <v>22.273099999999996</v>
      </c>
    </row>
    <row r="135" spans="1:10" x14ac:dyDescent="0.3">
      <c r="A135" s="2">
        <v>45446</v>
      </c>
      <c r="B135" s="54">
        <v>0.41408564814814813</v>
      </c>
      <c r="C135" s="11">
        <v>0.01</v>
      </c>
      <c r="D135" s="11">
        <v>24.15</v>
      </c>
      <c r="E135" s="11">
        <v>53.26</v>
      </c>
      <c r="F135" s="9">
        <v>6.58</v>
      </c>
      <c r="G135" s="11">
        <v>0.01</v>
      </c>
      <c r="H135" s="11">
        <v>8.44</v>
      </c>
      <c r="I135" s="11">
        <v>1.2999999999999999E-2</v>
      </c>
      <c r="J135" s="6">
        <f t="shared" si="1"/>
        <v>22.273099999999996</v>
      </c>
    </row>
    <row r="136" spans="1:10" x14ac:dyDescent="0.3">
      <c r="A136" s="2">
        <v>45446</v>
      </c>
      <c r="B136" s="54">
        <v>0.41478009259259258</v>
      </c>
      <c r="C136" s="11">
        <v>0.01</v>
      </c>
      <c r="D136" s="11">
        <v>24.13</v>
      </c>
      <c r="E136" s="11">
        <v>53.26</v>
      </c>
      <c r="F136" s="9">
        <v>6.58</v>
      </c>
      <c r="G136" s="11">
        <v>0.02</v>
      </c>
      <c r="H136" s="11">
        <v>8.44</v>
      </c>
      <c r="I136" s="11">
        <v>1.2999999999999999E-2</v>
      </c>
      <c r="J136" s="6">
        <f t="shared" si="1"/>
        <v>22.273099999999996</v>
      </c>
    </row>
    <row r="137" spans="1:10" x14ac:dyDescent="0.3">
      <c r="A137" s="2">
        <v>45446</v>
      </c>
      <c r="B137" s="54">
        <v>0.41547453703703702</v>
      </c>
      <c r="C137" s="11">
        <v>0.01</v>
      </c>
      <c r="D137" s="11">
        <v>24.12</v>
      </c>
      <c r="E137" s="11">
        <v>53.26</v>
      </c>
      <c r="F137" s="9">
        <v>6.58</v>
      </c>
      <c r="G137" s="11">
        <v>0.02</v>
      </c>
      <c r="H137" s="11">
        <v>8.44</v>
      </c>
      <c r="I137" s="11">
        <v>1.2999999999999999E-2</v>
      </c>
      <c r="J137" s="6">
        <f t="shared" si="1"/>
        <v>22.273099999999996</v>
      </c>
    </row>
    <row r="138" spans="1:10" x14ac:dyDescent="0.3">
      <c r="A138" s="2">
        <v>45446</v>
      </c>
      <c r="B138" s="54">
        <v>0.41616898148148151</v>
      </c>
      <c r="C138" s="11">
        <v>0.01</v>
      </c>
      <c r="D138" s="11">
        <v>24.14</v>
      </c>
      <c r="E138" s="11">
        <v>53.28</v>
      </c>
      <c r="F138" s="9">
        <v>6.58</v>
      </c>
      <c r="G138" s="11">
        <v>0.02</v>
      </c>
      <c r="H138" s="11">
        <v>8.44</v>
      </c>
      <c r="I138" s="11">
        <v>1.2999999999999999E-2</v>
      </c>
      <c r="J138" s="6">
        <f t="shared" si="1"/>
        <v>22.273099999999996</v>
      </c>
    </row>
    <row r="139" spans="1:10" x14ac:dyDescent="0.3">
      <c r="A139" s="2">
        <v>45446</v>
      </c>
      <c r="B139" s="54">
        <v>0.4168634259259259</v>
      </c>
      <c r="C139" s="11">
        <v>0.01</v>
      </c>
      <c r="D139" s="11">
        <v>24.12</v>
      </c>
      <c r="E139" s="11">
        <v>53.27</v>
      </c>
      <c r="F139" s="9">
        <v>6.58</v>
      </c>
      <c r="G139" s="11">
        <v>0.01</v>
      </c>
      <c r="H139" s="11">
        <v>8.4499999999999993</v>
      </c>
      <c r="I139" s="11">
        <v>1.2999999999999999E-2</v>
      </c>
      <c r="J139" s="6">
        <f t="shared" si="1"/>
        <v>22.273099999999996</v>
      </c>
    </row>
    <row r="140" spans="1:10" x14ac:dyDescent="0.3">
      <c r="A140" s="2">
        <v>45446</v>
      </c>
      <c r="B140" s="54">
        <v>0.4175578703703704</v>
      </c>
      <c r="C140" s="11">
        <v>0.01</v>
      </c>
      <c r="D140" s="11">
        <v>24.12</v>
      </c>
      <c r="E140" s="11">
        <v>53.21</v>
      </c>
      <c r="F140" s="9">
        <v>6.58</v>
      </c>
      <c r="G140" s="11">
        <v>0.01</v>
      </c>
      <c r="H140" s="11">
        <v>8.4499999999999993</v>
      </c>
      <c r="I140" s="11">
        <v>1.2999999999999999E-2</v>
      </c>
      <c r="J140" s="6">
        <f t="shared" si="1"/>
        <v>22.273099999999996</v>
      </c>
    </row>
    <row r="141" spans="1:10" x14ac:dyDescent="0.3">
      <c r="A141" s="2">
        <v>45446</v>
      </c>
      <c r="B141" s="54">
        <v>0.41825231481481479</v>
      </c>
      <c r="C141" s="11">
        <v>0.01</v>
      </c>
      <c r="D141" s="11">
        <v>24.14</v>
      </c>
      <c r="E141" s="11">
        <v>53.21</v>
      </c>
      <c r="F141" s="9">
        <v>6.58</v>
      </c>
      <c r="G141" s="11">
        <v>0.01</v>
      </c>
      <c r="H141" s="11">
        <v>8.44</v>
      </c>
      <c r="I141" s="11">
        <v>1.2999999999999999E-2</v>
      </c>
      <c r="J141" s="6">
        <f t="shared" si="1"/>
        <v>22.273099999999996</v>
      </c>
    </row>
    <row r="142" spans="1:10" x14ac:dyDescent="0.3">
      <c r="A142" s="2">
        <v>45446</v>
      </c>
      <c r="B142" s="54">
        <v>0.41894675925925928</v>
      </c>
      <c r="C142" s="11">
        <v>0.01</v>
      </c>
      <c r="D142" s="11">
        <v>24.15</v>
      </c>
      <c r="E142" s="11">
        <v>53.17</v>
      </c>
      <c r="F142" s="9">
        <v>6.58</v>
      </c>
      <c r="G142" s="11">
        <v>0.01</v>
      </c>
      <c r="H142" s="11">
        <v>8.44</v>
      </c>
      <c r="I142" s="11">
        <v>1.2999999999999999E-2</v>
      </c>
      <c r="J142" s="6">
        <f t="shared" ref="J142:J205" si="2">I142*2553.7-10.925</f>
        <v>22.273099999999996</v>
      </c>
    </row>
    <row r="143" spans="1:10" x14ac:dyDescent="0.3">
      <c r="A143" s="2">
        <v>45446</v>
      </c>
      <c r="B143" s="54">
        <v>0.41964120370370367</v>
      </c>
      <c r="C143" s="11">
        <v>0.01</v>
      </c>
      <c r="D143" s="11">
        <v>24.14</v>
      </c>
      <c r="E143" s="11">
        <v>53.15</v>
      </c>
      <c r="F143" s="9">
        <v>6.58</v>
      </c>
      <c r="G143" s="11">
        <v>0.02</v>
      </c>
      <c r="H143" s="11">
        <v>8.43</v>
      </c>
      <c r="I143" s="11">
        <v>1.2999999999999999E-2</v>
      </c>
      <c r="J143" s="6">
        <f t="shared" si="2"/>
        <v>22.273099999999996</v>
      </c>
    </row>
    <row r="144" spans="1:10" x14ac:dyDescent="0.3">
      <c r="A144" s="2">
        <v>45446</v>
      </c>
      <c r="B144" s="54">
        <v>0.42033564814814817</v>
      </c>
      <c r="C144" s="11">
        <v>0.01</v>
      </c>
      <c r="D144" s="11">
        <v>24.14</v>
      </c>
      <c r="E144" s="11">
        <v>53.13</v>
      </c>
      <c r="F144" s="9">
        <v>6.58</v>
      </c>
      <c r="G144" s="11">
        <v>0.02</v>
      </c>
      <c r="H144" s="11">
        <v>8.4499999999999993</v>
      </c>
      <c r="I144" s="11">
        <v>1.2999999999999999E-2</v>
      </c>
      <c r="J144" s="6">
        <f t="shared" si="2"/>
        <v>22.273099999999996</v>
      </c>
    </row>
    <row r="145" spans="1:10" x14ac:dyDescent="0.3">
      <c r="A145" s="2">
        <v>45446</v>
      </c>
      <c r="B145" s="54">
        <v>0.42103009259259255</v>
      </c>
      <c r="C145" s="11">
        <v>0.01</v>
      </c>
      <c r="D145" s="11">
        <v>24.13</v>
      </c>
      <c r="E145" s="11">
        <v>53.09</v>
      </c>
      <c r="F145" s="9">
        <v>6.58</v>
      </c>
      <c r="G145" s="11">
        <v>0.02</v>
      </c>
      <c r="H145" s="11">
        <v>8.44</v>
      </c>
      <c r="I145" s="11">
        <v>1.4E-2</v>
      </c>
      <c r="J145" s="6">
        <f t="shared" si="2"/>
        <v>24.826799999999995</v>
      </c>
    </row>
    <row r="146" spans="1:10" x14ac:dyDescent="0.3">
      <c r="A146" s="2">
        <v>45446</v>
      </c>
      <c r="B146" s="54">
        <v>0.42172453703703705</v>
      </c>
      <c r="C146" s="11">
        <v>0.01</v>
      </c>
      <c r="D146" s="11">
        <v>24.15</v>
      </c>
      <c r="E146" s="11">
        <v>53.06</v>
      </c>
      <c r="F146" s="9">
        <v>6.59</v>
      </c>
      <c r="G146" s="11">
        <v>0.02</v>
      </c>
      <c r="H146" s="11">
        <v>8.44</v>
      </c>
      <c r="I146" s="11">
        <v>1.4E-2</v>
      </c>
      <c r="J146" s="6">
        <f t="shared" si="2"/>
        <v>24.826799999999995</v>
      </c>
    </row>
    <row r="147" spans="1:10" x14ac:dyDescent="0.3">
      <c r="A147" s="2">
        <v>45446</v>
      </c>
      <c r="B147" s="54">
        <v>0.42241898148148144</v>
      </c>
      <c r="C147" s="11">
        <v>0.01</v>
      </c>
      <c r="D147" s="11">
        <v>24.14</v>
      </c>
      <c r="E147" s="11">
        <v>53.06</v>
      </c>
      <c r="F147" s="9">
        <v>6.58</v>
      </c>
      <c r="G147" s="11">
        <v>0.02</v>
      </c>
      <c r="H147" s="11">
        <v>8.44</v>
      </c>
      <c r="I147" s="11">
        <v>1.4E-2</v>
      </c>
      <c r="J147" s="6">
        <f t="shared" si="2"/>
        <v>24.826799999999995</v>
      </c>
    </row>
    <row r="148" spans="1:10" x14ac:dyDescent="0.3">
      <c r="A148" s="2">
        <v>45446</v>
      </c>
      <c r="B148" s="54">
        <v>0.42311342592592593</v>
      </c>
      <c r="C148" s="11">
        <v>0.01</v>
      </c>
      <c r="D148" s="11">
        <v>24.13</v>
      </c>
      <c r="E148" s="11">
        <v>53.07</v>
      </c>
      <c r="F148" s="9">
        <v>6.58</v>
      </c>
      <c r="G148" s="11">
        <v>0.02</v>
      </c>
      <c r="H148" s="11">
        <v>8.44</v>
      </c>
      <c r="I148" s="11">
        <v>1.4E-2</v>
      </c>
      <c r="J148" s="6">
        <f t="shared" si="2"/>
        <v>24.826799999999995</v>
      </c>
    </row>
    <row r="149" spans="1:10" x14ac:dyDescent="0.3">
      <c r="A149" s="2">
        <v>45446</v>
      </c>
      <c r="B149" s="54">
        <v>0.42380787037037032</v>
      </c>
      <c r="C149" s="11">
        <v>0.01</v>
      </c>
      <c r="D149" s="11">
        <v>24.13</v>
      </c>
      <c r="E149" s="11">
        <v>53.13</v>
      </c>
      <c r="F149" s="9">
        <v>6.58</v>
      </c>
      <c r="G149" s="11">
        <v>0.02</v>
      </c>
      <c r="H149" s="11">
        <v>8.44</v>
      </c>
      <c r="I149" s="11">
        <v>1.4E-2</v>
      </c>
      <c r="J149" s="6">
        <f t="shared" si="2"/>
        <v>24.826799999999995</v>
      </c>
    </row>
    <row r="150" spans="1:10" x14ac:dyDescent="0.3">
      <c r="A150" s="2">
        <v>45446</v>
      </c>
      <c r="B150" s="54">
        <v>0.42450231481481482</v>
      </c>
      <c r="C150" s="11">
        <v>0.01</v>
      </c>
      <c r="D150" s="11">
        <v>24.14</v>
      </c>
      <c r="E150" s="11">
        <v>53.11</v>
      </c>
      <c r="F150" s="9">
        <v>6.58</v>
      </c>
      <c r="G150" s="11">
        <v>0.02</v>
      </c>
      <c r="H150" s="11">
        <v>8.4499999999999993</v>
      </c>
      <c r="I150" s="11">
        <v>1.4E-2</v>
      </c>
      <c r="J150" s="6">
        <f t="shared" si="2"/>
        <v>24.826799999999995</v>
      </c>
    </row>
    <row r="151" spans="1:10" x14ac:dyDescent="0.3">
      <c r="A151" s="2">
        <v>45446</v>
      </c>
      <c r="B151" s="54">
        <v>0.4251967592592592</v>
      </c>
      <c r="C151" s="11">
        <v>0.01</v>
      </c>
      <c r="D151" s="11">
        <v>24.15</v>
      </c>
      <c r="E151" s="11">
        <v>53.14</v>
      </c>
      <c r="F151" s="9">
        <v>6.58</v>
      </c>
      <c r="G151" s="11">
        <v>0.02</v>
      </c>
      <c r="H151" s="11">
        <v>8.44</v>
      </c>
      <c r="I151" s="11">
        <v>1.4E-2</v>
      </c>
      <c r="J151" s="6">
        <f t="shared" si="2"/>
        <v>24.826799999999995</v>
      </c>
    </row>
    <row r="152" spans="1:10" x14ac:dyDescent="0.3">
      <c r="A152" s="2">
        <v>45446</v>
      </c>
      <c r="B152" s="54">
        <v>0.4258912037037037</v>
      </c>
      <c r="C152" s="11">
        <v>0.01</v>
      </c>
      <c r="D152" s="11">
        <v>24.16</v>
      </c>
      <c r="E152" s="11">
        <v>53.11</v>
      </c>
      <c r="F152" s="9">
        <v>6.58</v>
      </c>
      <c r="G152" s="11">
        <v>0.02</v>
      </c>
      <c r="H152" s="11">
        <v>8.43</v>
      </c>
      <c r="I152" s="11">
        <v>1.4E-2</v>
      </c>
      <c r="J152" s="6">
        <f t="shared" si="2"/>
        <v>24.826799999999995</v>
      </c>
    </row>
    <row r="153" spans="1:10" x14ac:dyDescent="0.3">
      <c r="A153" s="2">
        <v>45446</v>
      </c>
      <c r="B153" s="54">
        <v>0.4265856481481482</v>
      </c>
      <c r="C153" s="11">
        <v>0.01</v>
      </c>
      <c r="D153" s="11">
        <v>24.16</v>
      </c>
      <c r="E153" s="11">
        <v>53.04</v>
      </c>
      <c r="F153" s="9">
        <v>6.58</v>
      </c>
      <c r="G153" s="11">
        <v>0.01</v>
      </c>
      <c r="H153" s="11">
        <v>8.42</v>
      </c>
      <c r="I153" s="11">
        <v>1.4E-2</v>
      </c>
      <c r="J153" s="6">
        <f t="shared" si="2"/>
        <v>24.826799999999995</v>
      </c>
    </row>
    <row r="154" spans="1:10" x14ac:dyDescent="0.3">
      <c r="A154" s="2">
        <v>45446</v>
      </c>
      <c r="B154" s="54">
        <v>0.42728009259259259</v>
      </c>
      <c r="C154" s="11">
        <v>0.01</v>
      </c>
      <c r="D154" s="11">
        <v>24.15</v>
      </c>
      <c r="E154" s="11">
        <v>53.01</v>
      </c>
      <c r="F154" s="9">
        <v>6.58</v>
      </c>
      <c r="G154" s="11">
        <v>0.02</v>
      </c>
      <c r="H154" s="11">
        <v>8.44</v>
      </c>
      <c r="I154" s="11">
        <v>1.4E-2</v>
      </c>
      <c r="J154" s="6">
        <f t="shared" si="2"/>
        <v>24.826799999999995</v>
      </c>
    </row>
    <row r="155" spans="1:10" x14ac:dyDescent="0.3">
      <c r="A155" s="2">
        <v>45446</v>
      </c>
      <c r="B155" s="54">
        <v>0.42797453703703708</v>
      </c>
      <c r="C155" s="11">
        <v>0.01</v>
      </c>
      <c r="D155" s="11">
        <v>24.13</v>
      </c>
      <c r="E155" s="11">
        <v>52.97</v>
      </c>
      <c r="F155" s="9">
        <v>6.58</v>
      </c>
      <c r="G155" s="11">
        <v>0.01</v>
      </c>
      <c r="H155" s="11">
        <v>8.49</v>
      </c>
      <c r="I155" s="11">
        <v>1.4E-2</v>
      </c>
      <c r="J155" s="6">
        <f t="shared" si="2"/>
        <v>24.826799999999995</v>
      </c>
    </row>
    <row r="156" spans="1:10" x14ac:dyDescent="0.3">
      <c r="A156" s="2">
        <v>45446</v>
      </c>
      <c r="B156" s="54">
        <v>0.42866898148148147</v>
      </c>
      <c r="C156" s="11">
        <v>0.01</v>
      </c>
      <c r="D156" s="11">
        <v>24.15</v>
      </c>
      <c r="E156" s="11">
        <v>52.82</v>
      </c>
      <c r="F156" s="9">
        <v>6.58</v>
      </c>
      <c r="G156" s="11">
        <v>0.01</v>
      </c>
      <c r="H156" s="11">
        <v>8.44</v>
      </c>
      <c r="I156" s="11">
        <v>1.4E-2</v>
      </c>
      <c r="J156" s="6">
        <f t="shared" si="2"/>
        <v>24.826799999999995</v>
      </c>
    </row>
    <row r="157" spans="1:10" x14ac:dyDescent="0.3">
      <c r="A157" s="2">
        <v>45446</v>
      </c>
      <c r="B157" s="54">
        <v>0.42936342592592597</v>
      </c>
      <c r="C157" s="11">
        <v>0.01</v>
      </c>
      <c r="D157" s="11">
        <v>24.14</v>
      </c>
      <c r="E157" s="11">
        <v>52.61</v>
      </c>
      <c r="F157" s="9">
        <v>6.58</v>
      </c>
      <c r="G157" s="11">
        <v>0.01</v>
      </c>
      <c r="H157" s="11">
        <v>8.44</v>
      </c>
      <c r="I157" s="11">
        <v>1.4E-2</v>
      </c>
      <c r="J157" s="6">
        <f t="shared" si="2"/>
        <v>24.826799999999995</v>
      </c>
    </row>
    <row r="158" spans="1:10" x14ac:dyDescent="0.3">
      <c r="A158" s="2">
        <v>45446</v>
      </c>
      <c r="B158" s="54">
        <v>0.43005787037037035</v>
      </c>
      <c r="C158" s="11">
        <v>0.01</v>
      </c>
      <c r="D158" s="11">
        <v>24.15</v>
      </c>
      <c r="E158" s="11">
        <v>52.44</v>
      </c>
      <c r="F158" s="9">
        <v>6.58</v>
      </c>
      <c r="G158" s="11">
        <v>0.02</v>
      </c>
      <c r="H158" s="11">
        <v>8.44</v>
      </c>
      <c r="I158" s="11">
        <v>1.4E-2</v>
      </c>
      <c r="J158" s="6">
        <f t="shared" si="2"/>
        <v>24.826799999999995</v>
      </c>
    </row>
    <row r="159" spans="1:10" x14ac:dyDescent="0.3">
      <c r="A159" s="2">
        <v>45446</v>
      </c>
      <c r="B159" s="54">
        <v>0.43075231481481485</v>
      </c>
      <c r="C159" s="11">
        <v>0.01</v>
      </c>
      <c r="D159" s="11">
        <v>24.18</v>
      </c>
      <c r="E159" s="11">
        <v>52.32</v>
      </c>
      <c r="F159" s="9">
        <v>6.58</v>
      </c>
      <c r="G159" s="11">
        <v>0.03</v>
      </c>
      <c r="H159" s="11">
        <v>8.44</v>
      </c>
      <c r="I159" s="11">
        <v>1.4E-2</v>
      </c>
      <c r="J159" s="6">
        <f t="shared" si="2"/>
        <v>24.826799999999995</v>
      </c>
    </row>
    <row r="160" spans="1:10" x14ac:dyDescent="0.3">
      <c r="A160" s="2">
        <v>45446</v>
      </c>
      <c r="B160" s="54">
        <v>0.43144675925925924</v>
      </c>
      <c r="C160" s="11">
        <v>0.01</v>
      </c>
      <c r="D160" s="11">
        <v>24.17</v>
      </c>
      <c r="E160" s="11">
        <v>52.24</v>
      </c>
      <c r="F160" s="9">
        <v>6.58</v>
      </c>
      <c r="G160" s="11">
        <v>0.02</v>
      </c>
      <c r="H160" s="11">
        <v>8.4700000000000006</v>
      </c>
      <c r="I160" s="11">
        <v>1.4E-2</v>
      </c>
      <c r="J160" s="6">
        <f t="shared" si="2"/>
        <v>24.826799999999995</v>
      </c>
    </row>
    <row r="161" spans="1:10" x14ac:dyDescent="0.3">
      <c r="A161" s="2">
        <v>45446</v>
      </c>
      <c r="B161" s="54">
        <v>0.43214120370370374</v>
      </c>
      <c r="C161" s="11">
        <v>0.01</v>
      </c>
      <c r="D161" s="11">
        <v>24.21</v>
      </c>
      <c r="E161" s="11">
        <v>52.19</v>
      </c>
      <c r="F161" s="9">
        <v>6.58</v>
      </c>
      <c r="G161" s="11">
        <v>0.01</v>
      </c>
      <c r="H161" s="11">
        <v>8.4499999999999993</v>
      </c>
      <c r="I161" s="11">
        <v>1.4999999999999999E-2</v>
      </c>
      <c r="J161" s="6">
        <f t="shared" si="2"/>
        <v>27.380499999999994</v>
      </c>
    </row>
    <row r="162" spans="1:10" x14ac:dyDescent="0.3">
      <c r="A162" s="2">
        <v>45446</v>
      </c>
      <c r="B162" s="54">
        <v>0.43283564814814812</v>
      </c>
      <c r="C162" s="11">
        <v>0.01</v>
      </c>
      <c r="D162" s="11">
        <v>24.2</v>
      </c>
      <c r="E162" s="11">
        <v>52.15</v>
      </c>
      <c r="F162" s="9">
        <v>6.58</v>
      </c>
      <c r="G162" s="11">
        <v>0.02</v>
      </c>
      <c r="H162" s="11">
        <v>8.44</v>
      </c>
      <c r="I162" s="11">
        <v>1.4999999999999999E-2</v>
      </c>
      <c r="J162" s="6">
        <f t="shared" si="2"/>
        <v>27.380499999999994</v>
      </c>
    </row>
    <row r="163" spans="1:10" x14ac:dyDescent="0.3">
      <c r="A163" s="2">
        <v>45446</v>
      </c>
      <c r="B163" s="54">
        <v>0.43353009259259262</v>
      </c>
      <c r="C163" s="11">
        <v>0.01</v>
      </c>
      <c r="D163" s="11">
        <v>24.21</v>
      </c>
      <c r="E163" s="11">
        <v>52.12</v>
      </c>
      <c r="F163" s="9">
        <v>6.58</v>
      </c>
      <c r="G163" s="11">
        <v>0.01</v>
      </c>
      <c r="H163" s="11">
        <v>8.44</v>
      </c>
      <c r="I163" s="11">
        <v>1.4E-2</v>
      </c>
      <c r="J163" s="6">
        <f t="shared" si="2"/>
        <v>24.826799999999995</v>
      </c>
    </row>
    <row r="164" spans="1:10" x14ac:dyDescent="0.3">
      <c r="A164" s="2">
        <v>45446</v>
      </c>
      <c r="B164" s="54">
        <v>0.43422453703703701</v>
      </c>
      <c r="C164" s="11">
        <v>0.01</v>
      </c>
      <c r="D164" s="11">
        <v>24.21</v>
      </c>
      <c r="E164" s="11">
        <v>52.07</v>
      </c>
      <c r="F164" s="9">
        <v>6.58</v>
      </c>
      <c r="G164" s="11">
        <v>0.01</v>
      </c>
      <c r="H164" s="11">
        <v>8.44</v>
      </c>
      <c r="I164" s="11">
        <v>1.4999999999999999E-2</v>
      </c>
      <c r="J164" s="6">
        <f t="shared" si="2"/>
        <v>27.380499999999994</v>
      </c>
    </row>
    <row r="165" spans="1:10" x14ac:dyDescent="0.3">
      <c r="A165" s="2">
        <v>45446</v>
      </c>
      <c r="B165" s="54">
        <v>0.4349189814814815</v>
      </c>
      <c r="C165" s="11">
        <v>0.01</v>
      </c>
      <c r="D165" s="11">
        <v>24.21</v>
      </c>
      <c r="E165" s="11">
        <v>51.95</v>
      </c>
      <c r="F165" s="9">
        <v>6.58</v>
      </c>
      <c r="G165" s="11">
        <v>0.02</v>
      </c>
      <c r="H165" s="11">
        <v>8.4499999999999993</v>
      </c>
      <c r="I165" s="11">
        <v>1.4999999999999999E-2</v>
      </c>
      <c r="J165" s="6">
        <f t="shared" si="2"/>
        <v>27.380499999999994</v>
      </c>
    </row>
    <row r="166" spans="1:10" x14ac:dyDescent="0.3">
      <c r="A166" s="2">
        <v>45446</v>
      </c>
      <c r="B166" s="54">
        <v>0.43561342592592595</v>
      </c>
      <c r="C166" s="11">
        <v>0.02</v>
      </c>
      <c r="D166" s="11">
        <v>24.21</v>
      </c>
      <c r="E166" s="11">
        <v>51.75</v>
      </c>
      <c r="F166" s="9">
        <v>6.58</v>
      </c>
      <c r="G166" s="11">
        <v>0.02</v>
      </c>
      <c r="H166" s="11">
        <v>8.44</v>
      </c>
      <c r="I166" s="11">
        <v>1.4999999999999999E-2</v>
      </c>
      <c r="J166" s="6">
        <f t="shared" si="2"/>
        <v>27.380499999999994</v>
      </c>
    </row>
    <row r="167" spans="1:10" x14ac:dyDescent="0.3">
      <c r="A167" s="2">
        <v>45446</v>
      </c>
      <c r="B167" s="54">
        <v>0.43630787037037039</v>
      </c>
      <c r="C167" s="11">
        <v>0.02</v>
      </c>
      <c r="D167" s="11">
        <v>24.18</v>
      </c>
      <c r="E167" s="11">
        <v>51.52</v>
      </c>
      <c r="F167" s="9">
        <v>6.58</v>
      </c>
      <c r="G167" s="11">
        <v>0.02</v>
      </c>
      <c r="H167" s="11">
        <v>8.44</v>
      </c>
      <c r="I167" s="11">
        <v>1.4999999999999999E-2</v>
      </c>
      <c r="J167" s="6">
        <f t="shared" si="2"/>
        <v>27.380499999999994</v>
      </c>
    </row>
    <row r="168" spans="1:10" x14ac:dyDescent="0.3">
      <c r="A168" s="2">
        <v>45446</v>
      </c>
      <c r="B168" s="54">
        <v>0.43700231481481483</v>
      </c>
      <c r="C168" s="11">
        <v>0.02</v>
      </c>
      <c r="D168" s="11">
        <v>24.16</v>
      </c>
      <c r="E168" s="11">
        <v>51.23</v>
      </c>
      <c r="F168" s="9">
        <v>6.58</v>
      </c>
      <c r="G168" s="11">
        <v>0.02</v>
      </c>
      <c r="H168" s="11">
        <v>8.44</v>
      </c>
      <c r="I168" s="11">
        <v>1.4999999999999999E-2</v>
      </c>
      <c r="J168" s="6">
        <f t="shared" si="2"/>
        <v>27.380499999999994</v>
      </c>
    </row>
    <row r="169" spans="1:10" x14ac:dyDescent="0.3">
      <c r="A169" s="2">
        <v>45446</v>
      </c>
      <c r="B169" s="54">
        <v>0.43769675925925927</v>
      </c>
      <c r="C169" s="11">
        <v>0.01</v>
      </c>
      <c r="D169" s="11">
        <v>24.18</v>
      </c>
      <c r="E169" s="11">
        <v>50.94</v>
      </c>
      <c r="F169" s="9">
        <v>6.58</v>
      </c>
      <c r="G169" s="11">
        <v>0.02</v>
      </c>
      <c r="H169" s="11">
        <v>8.44</v>
      </c>
      <c r="I169" s="11">
        <v>1.4999999999999999E-2</v>
      </c>
      <c r="J169" s="6">
        <f t="shared" si="2"/>
        <v>27.380499999999994</v>
      </c>
    </row>
    <row r="170" spans="1:10" x14ac:dyDescent="0.3">
      <c r="A170" s="2">
        <v>45446</v>
      </c>
      <c r="B170" s="54">
        <v>0.43839120370370371</v>
      </c>
      <c r="C170" s="11">
        <v>0.01</v>
      </c>
      <c r="D170" s="11">
        <v>24.19</v>
      </c>
      <c r="E170" s="11">
        <v>50.73</v>
      </c>
      <c r="F170" s="9">
        <v>6.58</v>
      </c>
      <c r="G170" s="11">
        <v>0.02</v>
      </c>
      <c r="H170" s="11">
        <v>8.43</v>
      </c>
      <c r="I170" s="11">
        <v>1.4999999999999999E-2</v>
      </c>
      <c r="J170" s="6">
        <f t="shared" si="2"/>
        <v>27.380499999999994</v>
      </c>
    </row>
    <row r="171" spans="1:10" x14ac:dyDescent="0.3">
      <c r="A171" s="2">
        <v>45446</v>
      </c>
      <c r="B171" s="54">
        <v>0.43908564814814816</v>
      </c>
      <c r="C171" s="11">
        <v>0.02</v>
      </c>
      <c r="D171" s="11">
        <v>24.17</v>
      </c>
      <c r="E171" s="11">
        <v>50.64</v>
      </c>
      <c r="F171" s="9">
        <v>6.58</v>
      </c>
      <c r="G171" s="11">
        <v>0.02</v>
      </c>
      <c r="H171" s="11">
        <v>8.4499999999999993</v>
      </c>
      <c r="I171" s="11">
        <v>1.4999999999999999E-2</v>
      </c>
      <c r="J171" s="6">
        <f t="shared" si="2"/>
        <v>27.380499999999994</v>
      </c>
    </row>
    <row r="172" spans="1:10" x14ac:dyDescent="0.3">
      <c r="A172" s="2">
        <v>45446</v>
      </c>
      <c r="B172" s="54">
        <v>0.4397800925925926</v>
      </c>
      <c r="C172" s="11">
        <v>0.01</v>
      </c>
      <c r="D172" s="11">
        <v>24.16</v>
      </c>
      <c r="E172" s="11">
        <v>50.6</v>
      </c>
      <c r="F172" s="9">
        <v>6.58</v>
      </c>
      <c r="G172" s="11">
        <v>0.03</v>
      </c>
      <c r="H172" s="11">
        <v>8.44</v>
      </c>
      <c r="I172" s="11">
        <v>1.4999999999999999E-2</v>
      </c>
      <c r="J172" s="6">
        <f t="shared" si="2"/>
        <v>27.380499999999994</v>
      </c>
    </row>
    <row r="173" spans="1:10" x14ac:dyDescent="0.3">
      <c r="A173" s="2">
        <v>45446</v>
      </c>
      <c r="B173" s="54">
        <v>0.44047453703703704</v>
      </c>
      <c r="C173" s="11">
        <v>0.01</v>
      </c>
      <c r="D173" s="11">
        <v>24.17</v>
      </c>
      <c r="E173" s="11">
        <v>50.56</v>
      </c>
      <c r="F173" s="9">
        <v>6.58</v>
      </c>
      <c r="G173" s="11">
        <v>0.03</v>
      </c>
      <c r="H173" s="11">
        <v>8.44</v>
      </c>
      <c r="I173" s="11">
        <v>1.4999999999999999E-2</v>
      </c>
      <c r="J173" s="6">
        <f t="shared" si="2"/>
        <v>27.380499999999994</v>
      </c>
    </row>
    <row r="174" spans="1:10" x14ac:dyDescent="0.3">
      <c r="A174" s="2">
        <v>45446</v>
      </c>
      <c r="B174" s="54">
        <v>0.44116898148148148</v>
      </c>
      <c r="C174" s="11">
        <v>0.02</v>
      </c>
      <c r="D174" s="11">
        <v>24.15</v>
      </c>
      <c r="E174" s="11">
        <v>50.6</v>
      </c>
      <c r="F174" s="9">
        <v>6.58</v>
      </c>
      <c r="G174" s="11">
        <v>0.02</v>
      </c>
      <c r="H174" s="11">
        <v>8.44</v>
      </c>
      <c r="I174" s="11">
        <v>1.4999999999999999E-2</v>
      </c>
      <c r="J174" s="6">
        <f t="shared" si="2"/>
        <v>27.380499999999994</v>
      </c>
    </row>
    <row r="175" spans="1:10" x14ac:dyDescent="0.3">
      <c r="A175" s="2">
        <v>45446</v>
      </c>
      <c r="B175" s="54">
        <v>0.44186342592592592</v>
      </c>
      <c r="C175" s="11">
        <v>0.02</v>
      </c>
      <c r="D175" s="11">
        <v>24.15</v>
      </c>
      <c r="E175" s="11">
        <v>50.6</v>
      </c>
      <c r="F175" s="9">
        <v>6.58</v>
      </c>
      <c r="G175" s="11">
        <v>0.02</v>
      </c>
      <c r="H175" s="11">
        <v>8.44</v>
      </c>
      <c r="I175" s="11">
        <v>1.4999999999999999E-2</v>
      </c>
      <c r="J175" s="6">
        <f t="shared" si="2"/>
        <v>27.380499999999994</v>
      </c>
    </row>
    <row r="176" spans="1:10" x14ac:dyDescent="0.3">
      <c r="A176" s="2">
        <v>45446</v>
      </c>
      <c r="B176" s="54">
        <v>0.44255787037037037</v>
      </c>
      <c r="C176" s="11">
        <v>0.02</v>
      </c>
      <c r="D176" s="11">
        <v>24.15</v>
      </c>
      <c r="E176" s="11">
        <v>50.62</v>
      </c>
      <c r="F176" s="9">
        <v>6.58</v>
      </c>
      <c r="G176" s="11">
        <v>0.02</v>
      </c>
      <c r="H176" s="11">
        <v>8.44</v>
      </c>
      <c r="I176" s="11">
        <v>1.6E-2</v>
      </c>
      <c r="J176" s="6">
        <f t="shared" si="2"/>
        <v>29.934200000000001</v>
      </c>
    </row>
    <row r="177" spans="1:10" x14ac:dyDescent="0.3">
      <c r="A177" s="2">
        <v>45446</v>
      </c>
      <c r="B177" s="54">
        <v>0.44325231481481481</v>
      </c>
      <c r="C177" s="11">
        <v>0.02</v>
      </c>
      <c r="D177" s="11">
        <v>24.15</v>
      </c>
      <c r="E177" s="11">
        <v>50.61</v>
      </c>
      <c r="F177" s="9">
        <v>6.58</v>
      </c>
      <c r="G177" s="11">
        <v>0.01</v>
      </c>
      <c r="H177" s="11">
        <v>8.4499999999999993</v>
      </c>
      <c r="I177" s="11">
        <v>1.4999999999999999E-2</v>
      </c>
      <c r="J177" s="6">
        <f t="shared" si="2"/>
        <v>27.380499999999994</v>
      </c>
    </row>
    <row r="178" spans="1:10" x14ac:dyDescent="0.3">
      <c r="A178" s="2">
        <v>45446</v>
      </c>
      <c r="B178" s="54">
        <v>0.44394675925925925</v>
      </c>
      <c r="C178" s="11">
        <v>0.02</v>
      </c>
      <c r="D178" s="11">
        <v>24.17</v>
      </c>
      <c r="E178" s="11">
        <v>50.56</v>
      </c>
      <c r="F178" s="9">
        <v>6.58</v>
      </c>
      <c r="G178" s="11">
        <v>0.02</v>
      </c>
      <c r="H178" s="11">
        <v>8.4499999999999993</v>
      </c>
      <c r="I178" s="11">
        <v>1.6E-2</v>
      </c>
      <c r="J178" s="6">
        <f t="shared" si="2"/>
        <v>29.934200000000001</v>
      </c>
    </row>
    <row r="179" spans="1:10" x14ac:dyDescent="0.3">
      <c r="A179" s="2">
        <v>45446</v>
      </c>
      <c r="B179" s="54">
        <v>0.44464120370370369</v>
      </c>
      <c r="C179" s="11">
        <v>0.02</v>
      </c>
      <c r="D179" s="11">
        <v>24.19</v>
      </c>
      <c r="E179" s="11">
        <v>50.53</v>
      </c>
      <c r="F179" s="9">
        <v>6.58</v>
      </c>
      <c r="G179" s="11">
        <v>0.02</v>
      </c>
      <c r="H179" s="11">
        <v>8.44</v>
      </c>
      <c r="I179" s="11">
        <v>1.4999999999999999E-2</v>
      </c>
      <c r="J179" s="6">
        <f t="shared" si="2"/>
        <v>27.380499999999994</v>
      </c>
    </row>
    <row r="180" spans="1:10" x14ac:dyDescent="0.3">
      <c r="A180" s="2">
        <v>45446</v>
      </c>
      <c r="B180" s="54">
        <v>0.44533564814814813</v>
      </c>
      <c r="C180" s="11">
        <v>0.02</v>
      </c>
      <c r="D180" s="11">
        <v>24.19</v>
      </c>
      <c r="E180" s="11">
        <v>50.52</v>
      </c>
      <c r="F180" s="9">
        <v>6.58</v>
      </c>
      <c r="G180" s="11">
        <v>0.01</v>
      </c>
      <c r="H180" s="11">
        <v>8.44</v>
      </c>
      <c r="I180" s="11">
        <v>1.4999999999999999E-2</v>
      </c>
      <c r="J180" s="6">
        <f t="shared" si="2"/>
        <v>27.380499999999994</v>
      </c>
    </row>
    <row r="181" spans="1:10" x14ac:dyDescent="0.3">
      <c r="A181" s="2">
        <v>45446</v>
      </c>
      <c r="B181" s="54">
        <v>0.44603009259259258</v>
      </c>
      <c r="C181" s="11">
        <v>0.02</v>
      </c>
      <c r="D181" s="11">
        <v>24.16</v>
      </c>
      <c r="E181" s="11">
        <v>50.55</v>
      </c>
      <c r="F181" s="9">
        <v>6.58</v>
      </c>
      <c r="G181" s="11">
        <v>0.01</v>
      </c>
      <c r="H181" s="11">
        <v>8.43</v>
      </c>
      <c r="I181" s="11">
        <v>1.6E-2</v>
      </c>
      <c r="J181" s="6">
        <f t="shared" si="2"/>
        <v>29.934200000000001</v>
      </c>
    </row>
    <row r="182" spans="1:10" x14ac:dyDescent="0.3">
      <c r="A182" s="2">
        <v>45446</v>
      </c>
      <c r="B182" s="54">
        <v>0.44672453703703702</v>
      </c>
      <c r="C182" s="11">
        <v>0.02</v>
      </c>
      <c r="D182" s="11">
        <v>24.17</v>
      </c>
      <c r="E182" s="11">
        <v>50.55</v>
      </c>
      <c r="F182" s="9">
        <v>6.58</v>
      </c>
      <c r="G182" s="11">
        <v>0.02</v>
      </c>
      <c r="H182" s="11">
        <v>8.4499999999999993</v>
      </c>
      <c r="I182" s="11">
        <v>1.4999999999999999E-2</v>
      </c>
      <c r="J182" s="6">
        <f t="shared" si="2"/>
        <v>27.380499999999994</v>
      </c>
    </row>
    <row r="183" spans="1:10" x14ac:dyDescent="0.3">
      <c r="A183" s="2">
        <v>45446</v>
      </c>
      <c r="B183" s="54">
        <v>0.44741898148148151</v>
      </c>
      <c r="C183" s="11">
        <v>0.02</v>
      </c>
      <c r="D183" s="11">
        <v>24.21</v>
      </c>
      <c r="E183" s="11">
        <v>50.5</v>
      </c>
      <c r="F183" s="9">
        <v>6.58</v>
      </c>
      <c r="G183" s="11">
        <v>0.02</v>
      </c>
      <c r="H183" s="11">
        <v>8.44</v>
      </c>
      <c r="I183" s="11">
        <v>1.6E-2</v>
      </c>
      <c r="J183" s="6">
        <f t="shared" si="2"/>
        <v>29.934200000000001</v>
      </c>
    </row>
    <row r="184" spans="1:10" x14ac:dyDescent="0.3">
      <c r="A184" s="2">
        <v>45446</v>
      </c>
      <c r="B184" s="54">
        <v>0.4481134259259259</v>
      </c>
      <c r="C184" s="11">
        <v>0.02</v>
      </c>
      <c r="D184" s="11">
        <v>24.19</v>
      </c>
      <c r="E184" s="11">
        <v>50.51</v>
      </c>
      <c r="F184" s="9">
        <v>6.58</v>
      </c>
      <c r="G184" s="11">
        <v>0.02</v>
      </c>
      <c r="H184" s="11">
        <v>8.44</v>
      </c>
      <c r="I184" s="11">
        <v>1.6E-2</v>
      </c>
      <c r="J184" s="6">
        <f t="shared" si="2"/>
        <v>29.934200000000001</v>
      </c>
    </row>
    <row r="185" spans="1:10" x14ac:dyDescent="0.3">
      <c r="A185" s="2">
        <v>45446</v>
      </c>
      <c r="B185" s="54">
        <v>0.4488078703703704</v>
      </c>
      <c r="C185" s="11">
        <v>0.02</v>
      </c>
      <c r="D185" s="11">
        <v>24.18</v>
      </c>
      <c r="E185" s="11">
        <v>50.53</v>
      </c>
      <c r="F185" s="9">
        <v>6.58</v>
      </c>
      <c r="G185" s="11">
        <v>0.02</v>
      </c>
      <c r="H185" s="11">
        <v>8.43</v>
      </c>
      <c r="I185" s="11">
        <v>1.6E-2</v>
      </c>
      <c r="J185" s="6">
        <f t="shared" si="2"/>
        <v>29.934200000000001</v>
      </c>
    </row>
    <row r="186" spans="1:10" x14ac:dyDescent="0.3">
      <c r="A186" s="2">
        <v>45446</v>
      </c>
      <c r="B186" s="54">
        <v>0.44950231481481479</v>
      </c>
      <c r="C186" s="11">
        <v>0.02</v>
      </c>
      <c r="D186" s="11">
        <v>24.18</v>
      </c>
      <c r="E186" s="11">
        <v>50.54</v>
      </c>
      <c r="F186" s="9">
        <v>6.58</v>
      </c>
      <c r="G186" s="11">
        <v>0.02</v>
      </c>
      <c r="H186" s="11">
        <v>8.43</v>
      </c>
      <c r="I186" s="11">
        <v>1.6E-2</v>
      </c>
      <c r="J186" s="6">
        <f t="shared" si="2"/>
        <v>29.934200000000001</v>
      </c>
    </row>
    <row r="187" spans="1:10" x14ac:dyDescent="0.3">
      <c r="A187" s="2">
        <v>45446</v>
      </c>
      <c r="B187" s="54">
        <v>0.45019675925925928</v>
      </c>
      <c r="C187" s="11">
        <v>0.02</v>
      </c>
      <c r="D187" s="11">
        <v>24.15</v>
      </c>
      <c r="E187" s="11">
        <v>50.56</v>
      </c>
      <c r="F187" s="9">
        <v>6.58</v>
      </c>
      <c r="G187" s="11">
        <v>0.02</v>
      </c>
      <c r="H187" s="11">
        <v>8.4600000000000009</v>
      </c>
      <c r="I187" s="11">
        <v>1.6E-2</v>
      </c>
      <c r="J187" s="6">
        <f t="shared" si="2"/>
        <v>29.934200000000001</v>
      </c>
    </row>
    <row r="188" spans="1:10" x14ac:dyDescent="0.3">
      <c r="A188" s="2">
        <v>45446</v>
      </c>
      <c r="B188" s="54">
        <v>0.45089120370370367</v>
      </c>
      <c r="C188" s="11">
        <v>0.02</v>
      </c>
      <c r="D188" s="11">
        <v>24.19</v>
      </c>
      <c r="E188" s="11">
        <v>50.55</v>
      </c>
      <c r="F188" s="9">
        <v>6.58</v>
      </c>
      <c r="G188" s="11">
        <v>0.02</v>
      </c>
      <c r="H188" s="11">
        <v>8.44</v>
      </c>
      <c r="I188" s="11">
        <v>1.6E-2</v>
      </c>
      <c r="J188" s="6">
        <f t="shared" si="2"/>
        <v>29.934200000000001</v>
      </c>
    </row>
    <row r="189" spans="1:10" x14ac:dyDescent="0.3">
      <c r="A189" s="2">
        <v>45446</v>
      </c>
      <c r="B189" s="54">
        <v>0.45158564814814817</v>
      </c>
      <c r="C189" s="11">
        <v>0.02</v>
      </c>
      <c r="D189" s="11">
        <v>24.17</v>
      </c>
      <c r="E189" s="11">
        <v>50.57</v>
      </c>
      <c r="F189" s="9">
        <v>6.58</v>
      </c>
      <c r="G189" s="11">
        <v>0.02</v>
      </c>
      <c r="H189" s="11">
        <v>8.44</v>
      </c>
      <c r="I189" s="11">
        <v>1.6E-2</v>
      </c>
      <c r="J189" s="6">
        <f t="shared" si="2"/>
        <v>29.934200000000001</v>
      </c>
    </row>
    <row r="190" spans="1:10" x14ac:dyDescent="0.3">
      <c r="A190" s="2">
        <v>45446</v>
      </c>
      <c r="B190" s="54">
        <v>0.45228009259259255</v>
      </c>
      <c r="C190" s="11">
        <v>0.02</v>
      </c>
      <c r="D190" s="11">
        <v>24.15</v>
      </c>
      <c r="E190" s="11">
        <v>50.61</v>
      </c>
      <c r="F190" s="9">
        <v>6.58</v>
      </c>
      <c r="G190" s="11">
        <v>0.03</v>
      </c>
      <c r="H190" s="11">
        <v>8.44</v>
      </c>
      <c r="I190" s="11">
        <v>1.6E-2</v>
      </c>
      <c r="J190" s="6">
        <f t="shared" si="2"/>
        <v>29.934200000000001</v>
      </c>
    </row>
    <row r="191" spans="1:10" x14ac:dyDescent="0.3">
      <c r="A191" s="2">
        <v>45446</v>
      </c>
      <c r="B191" s="54">
        <v>0.45297453703703705</v>
      </c>
      <c r="C191" s="11">
        <v>0.02</v>
      </c>
      <c r="D191" s="11">
        <v>24.17</v>
      </c>
      <c r="E191" s="11">
        <v>50.56</v>
      </c>
      <c r="F191" s="9">
        <v>6.58</v>
      </c>
      <c r="G191" s="11">
        <v>0.02</v>
      </c>
      <c r="H191" s="11">
        <v>8.44</v>
      </c>
      <c r="I191" s="11">
        <v>1.6E-2</v>
      </c>
      <c r="J191" s="6">
        <f t="shared" si="2"/>
        <v>29.934200000000001</v>
      </c>
    </row>
    <row r="192" spans="1:10" x14ac:dyDescent="0.3">
      <c r="A192" s="2">
        <v>45446</v>
      </c>
      <c r="B192" s="54">
        <v>0.45366898148148144</v>
      </c>
      <c r="C192" s="11">
        <v>0.02</v>
      </c>
      <c r="D192" s="11">
        <v>24.15</v>
      </c>
      <c r="E192" s="11">
        <v>50.61</v>
      </c>
      <c r="F192" s="9">
        <v>6.58</v>
      </c>
      <c r="G192" s="11">
        <v>0.02</v>
      </c>
      <c r="H192" s="11">
        <v>8.44</v>
      </c>
      <c r="I192" s="11">
        <v>1.6E-2</v>
      </c>
      <c r="J192" s="6">
        <f t="shared" si="2"/>
        <v>29.934200000000001</v>
      </c>
    </row>
    <row r="193" spans="1:10" x14ac:dyDescent="0.3">
      <c r="A193" s="2">
        <v>45446</v>
      </c>
      <c r="B193" s="54">
        <v>0.45436342592592593</v>
      </c>
      <c r="C193" s="11">
        <v>0.02</v>
      </c>
      <c r="D193" s="11">
        <v>24.16</v>
      </c>
      <c r="E193" s="11">
        <v>50.69</v>
      </c>
      <c r="F193" s="9">
        <v>6.58</v>
      </c>
      <c r="G193" s="11">
        <v>0.02</v>
      </c>
      <c r="H193" s="11">
        <v>8.4600000000000009</v>
      </c>
      <c r="I193" s="11">
        <v>1.6E-2</v>
      </c>
      <c r="J193" s="6">
        <f t="shared" si="2"/>
        <v>29.934200000000001</v>
      </c>
    </row>
    <row r="194" spans="1:10" x14ac:dyDescent="0.3">
      <c r="A194" s="2">
        <v>45446</v>
      </c>
      <c r="B194" s="54">
        <v>0.45505787037037032</v>
      </c>
      <c r="C194" s="11">
        <v>0.02</v>
      </c>
      <c r="D194" s="11">
        <v>24.19</v>
      </c>
      <c r="E194" s="11">
        <v>50.72</v>
      </c>
      <c r="F194" s="9">
        <v>6.58</v>
      </c>
      <c r="G194" s="11">
        <v>0.02</v>
      </c>
      <c r="H194" s="11">
        <v>8.44</v>
      </c>
      <c r="I194" s="11">
        <v>1.6E-2</v>
      </c>
      <c r="J194" s="6">
        <f t="shared" si="2"/>
        <v>29.934200000000001</v>
      </c>
    </row>
    <row r="195" spans="1:10" x14ac:dyDescent="0.3">
      <c r="A195" s="2">
        <v>45446</v>
      </c>
      <c r="B195" s="54">
        <v>0.45575231481481482</v>
      </c>
      <c r="C195" s="11">
        <v>0.02</v>
      </c>
      <c r="D195" s="11">
        <v>24.23</v>
      </c>
      <c r="E195" s="11">
        <v>50.67</v>
      </c>
      <c r="F195" s="9">
        <v>6.58</v>
      </c>
      <c r="G195" s="11">
        <v>0.03</v>
      </c>
      <c r="H195" s="11">
        <v>8.44</v>
      </c>
      <c r="I195" s="11">
        <v>1.6E-2</v>
      </c>
      <c r="J195" s="6">
        <f t="shared" si="2"/>
        <v>29.934200000000001</v>
      </c>
    </row>
    <row r="196" spans="1:10" x14ac:dyDescent="0.3">
      <c r="A196" s="2">
        <v>45446</v>
      </c>
      <c r="B196" s="54">
        <v>0.4564467592592592</v>
      </c>
      <c r="C196" s="11">
        <v>0.02</v>
      </c>
      <c r="D196" s="11">
        <v>24.21</v>
      </c>
      <c r="E196" s="11">
        <v>50.68</v>
      </c>
      <c r="F196" s="9">
        <v>6.58</v>
      </c>
      <c r="G196" s="11">
        <v>0.02</v>
      </c>
      <c r="H196" s="11">
        <v>8.44</v>
      </c>
      <c r="I196" s="11">
        <v>1.6E-2</v>
      </c>
      <c r="J196" s="6">
        <f t="shared" si="2"/>
        <v>29.934200000000001</v>
      </c>
    </row>
    <row r="197" spans="1:10" x14ac:dyDescent="0.3">
      <c r="A197" s="2">
        <v>45446</v>
      </c>
      <c r="B197" s="54">
        <v>0.4571412037037037</v>
      </c>
      <c r="C197" s="11">
        <v>0.02</v>
      </c>
      <c r="D197" s="11">
        <v>24.18</v>
      </c>
      <c r="E197" s="11">
        <v>50.65</v>
      </c>
      <c r="F197" s="9">
        <v>6.58</v>
      </c>
      <c r="G197" s="11">
        <v>0.02</v>
      </c>
      <c r="H197" s="11">
        <v>8.43</v>
      </c>
      <c r="I197" s="11">
        <v>1.6E-2</v>
      </c>
      <c r="J197" s="6">
        <f t="shared" si="2"/>
        <v>29.934200000000001</v>
      </c>
    </row>
    <row r="198" spans="1:10" x14ac:dyDescent="0.3">
      <c r="A198" s="2">
        <v>45446</v>
      </c>
      <c r="B198" s="54">
        <v>0.4578356481481482</v>
      </c>
      <c r="C198" s="11">
        <v>0.02</v>
      </c>
      <c r="D198" s="11">
        <v>24.18</v>
      </c>
      <c r="E198" s="11">
        <v>50.64</v>
      </c>
      <c r="F198" s="9">
        <v>6.58</v>
      </c>
      <c r="G198" s="11">
        <v>0.02</v>
      </c>
      <c r="H198" s="11">
        <v>8.4499999999999993</v>
      </c>
      <c r="I198" s="11">
        <v>1.6E-2</v>
      </c>
      <c r="J198" s="6">
        <f t="shared" si="2"/>
        <v>29.934200000000001</v>
      </c>
    </row>
    <row r="199" spans="1:10" x14ac:dyDescent="0.3">
      <c r="A199" s="2">
        <v>45446</v>
      </c>
      <c r="B199" s="54">
        <v>0.45853009259259259</v>
      </c>
      <c r="C199" s="11">
        <v>0.02</v>
      </c>
      <c r="D199" s="11">
        <v>24.22</v>
      </c>
      <c r="E199" s="11">
        <v>50.59</v>
      </c>
      <c r="F199" s="9">
        <v>6.58</v>
      </c>
      <c r="G199" s="11">
        <v>0.02</v>
      </c>
      <c r="H199" s="11">
        <v>8.44</v>
      </c>
      <c r="I199" s="11">
        <v>1.6E-2</v>
      </c>
      <c r="J199" s="6">
        <f t="shared" si="2"/>
        <v>29.934200000000001</v>
      </c>
    </row>
    <row r="200" spans="1:10" x14ac:dyDescent="0.3">
      <c r="A200" s="2">
        <v>45446</v>
      </c>
      <c r="B200" s="54">
        <v>0.45922453703703708</v>
      </c>
      <c r="C200" s="11">
        <v>0.02</v>
      </c>
      <c r="D200" s="11">
        <v>24.24</v>
      </c>
      <c r="E200" s="11">
        <v>50.58</v>
      </c>
      <c r="F200" s="9">
        <v>6.58</v>
      </c>
      <c r="G200" s="11">
        <v>0.02</v>
      </c>
      <c r="H200" s="11">
        <v>8.44</v>
      </c>
      <c r="I200" s="11">
        <v>1.6E-2</v>
      </c>
      <c r="J200" s="6">
        <f t="shared" si="2"/>
        <v>29.934200000000001</v>
      </c>
    </row>
    <row r="201" spans="1:10" x14ac:dyDescent="0.3">
      <c r="A201" s="2">
        <v>45446</v>
      </c>
      <c r="B201" s="54">
        <v>0.45991898148148147</v>
      </c>
      <c r="C201" s="11">
        <v>0.02</v>
      </c>
      <c r="D201" s="11">
        <v>24.24</v>
      </c>
      <c r="E201" s="11">
        <v>50.54</v>
      </c>
      <c r="F201" s="9">
        <v>6.58</v>
      </c>
      <c r="G201" s="11">
        <v>0.02</v>
      </c>
      <c r="H201" s="11">
        <v>8.44</v>
      </c>
      <c r="I201" s="11">
        <v>1.6E-2</v>
      </c>
      <c r="J201" s="6">
        <f t="shared" si="2"/>
        <v>29.934200000000001</v>
      </c>
    </row>
    <row r="202" spans="1:10" x14ac:dyDescent="0.3">
      <c r="A202" s="2">
        <v>45446</v>
      </c>
      <c r="B202" s="54">
        <v>0.46061342592592597</v>
      </c>
      <c r="C202" s="11">
        <v>0.02</v>
      </c>
      <c r="D202" s="11">
        <v>24.24</v>
      </c>
      <c r="E202" s="11">
        <v>50.52</v>
      </c>
      <c r="F202" s="9">
        <v>6.58</v>
      </c>
      <c r="G202" s="11">
        <v>0.02</v>
      </c>
      <c r="H202" s="11">
        <v>8.43</v>
      </c>
      <c r="I202" s="11">
        <v>1.6E-2</v>
      </c>
      <c r="J202" s="6">
        <f t="shared" si="2"/>
        <v>29.934200000000001</v>
      </c>
    </row>
    <row r="203" spans="1:10" x14ac:dyDescent="0.3">
      <c r="A203" s="2">
        <v>45446</v>
      </c>
      <c r="B203" s="54">
        <v>0.46130787037037035</v>
      </c>
      <c r="C203" s="11">
        <v>0.02</v>
      </c>
      <c r="D203" s="11">
        <v>24.24</v>
      </c>
      <c r="E203" s="11">
        <v>50.49</v>
      </c>
      <c r="F203" s="9">
        <v>6.58</v>
      </c>
      <c r="G203" s="11">
        <v>0.02</v>
      </c>
      <c r="H203" s="11">
        <v>8.43</v>
      </c>
      <c r="I203" s="11">
        <v>1.6E-2</v>
      </c>
      <c r="J203" s="6">
        <f t="shared" si="2"/>
        <v>29.934200000000001</v>
      </c>
    </row>
    <row r="204" spans="1:10" x14ac:dyDescent="0.3">
      <c r="A204" s="2">
        <v>45446</v>
      </c>
      <c r="B204" s="54">
        <v>0.46200231481481485</v>
      </c>
      <c r="C204" s="11">
        <v>0.02</v>
      </c>
      <c r="D204" s="11">
        <v>24.25</v>
      </c>
      <c r="E204" s="11">
        <v>50.56</v>
      </c>
      <c r="F204" s="9">
        <v>6.58</v>
      </c>
      <c r="G204" s="11">
        <v>0.02</v>
      </c>
      <c r="H204" s="11">
        <v>8.4600000000000009</v>
      </c>
      <c r="I204" s="11">
        <v>1.6E-2</v>
      </c>
      <c r="J204" s="6">
        <f t="shared" si="2"/>
        <v>29.934200000000001</v>
      </c>
    </row>
    <row r="205" spans="1:10" x14ac:dyDescent="0.3">
      <c r="A205" s="2">
        <v>45446</v>
      </c>
      <c r="B205" s="54">
        <v>0.46269675925925924</v>
      </c>
      <c r="C205" s="11">
        <v>0.02</v>
      </c>
      <c r="D205" s="11">
        <v>24.27</v>
      </c>
      <c r="E205" s="11">
        <v>50.56</v>
      </c>
      <c r="F205" s="9">
        <v>6.58</v>
      </c>
      <c r="G205" s="11">
        <v>0.02</v>
      </c>
      <c r="H205" s="11">
        <v>8.44</v>
      </c>
      <c r="I205" s="11">
        <v>1.6E-2</v>
      </c>
      <c r="J205" s="6">
        <f t="shared" si="2"/>
        <v>29.934200000000001</v>
      </c>
    </row>
    <row r="206" spans="1:10" x14ac:dyDescent="0.3">
      <c r="A206" s="2">
        <v>45446</v>
      </c>
      <c r="B206" s="54">
        <v>0.46339120370370374</v>
      </c>
      <c r="C206" s="11">
        <v>0.02</v>
      </c>
      <c r="D206" s="11">
        <v>24.26</v>
      </c>
      <c r="E206" s="11">
        <v>50.61</v>
      </c>
      <c r="F206" s="9">
        <v>6.58</v>
      </c>
      <c r="G206" s="11">
        <v>0.01</v>
      </c>
      <c r="H206" s="11">
        <v>8.43</v>
      </c>
      <c r="I206" s="11">
        <v>1.6E-2</v>
      </c>
      <c r="J206" s="6">
        <f t="shared" ref="J206:J269" si="3">I206*2553.7-10.925</f>
        <v>29.934200000000001</v>
      </c>
    </row>
    <row r="207" spans="1:10" x14ac:dyDescent="0.3">
      <c r="A207" s="2">
        <v>45446</v>
      </c>
      <c r="B207" s="54">
        <v>0.46408564814814812</v>
      </c>
      <c r="C207" s="11">
        <v>0.02</v>
      </c>
      <c r="D207" s="11">
        <v>24.35</v>
      </c>
      <c r="E207" s="11">
        <v>50.62</v>
      </c>
      <c r="F207" s="9">
        <v>6.58</v>
      </c>
      <c r="G207" s="11">
        <v>0.01</v>
      </c>
      <c r="H207" s="11">
        <v>8.43</v>
      </c>
      <c r="I207" s="11">
        <v>1.6E-2</v>
      </c>
      <c r="J207" s="6">
        <f t="shared" si="3"/>
        <v>29.934200000000001</v>
      </c>
    </row>
    <row r="208" spans="1:10" x14ac:dyDescent="0.3">
      <c r="A208" s="2">
        <v>45446</v>
      </c>
      <c r="B208" s="54">
        <v>0.46478009259259262</v>
      </c>
      <c r="C208" s="11">
        <v>0.02</v>
      </c>
      <c r="D208" s="11">
        <v>24.4</v>
      </c>
      <c r="E208" s="11">
        <v>50.67</v>
      </c>
      <c r="F208" s="9">
        <v>6.58</v>
      </c>
      <c r="G208" s="11">
        <v>0.02</v>
      </c>
      <c r="H208" s="11">
        <v>8.4</v>
      </c>
      <c r="I208" s="11">
        <v>1.6E-2</v>
      </c>
      <c r="J208" s="6">
        <f t="shared" si="3"/>
        <v>29.934200000000001</v>
      </c>
    </row>
    <row r="209" spans="1:10" x14ac:dyDescent="0.3">
      <c r="A209" s="2">
        <v>45446</v>
      </c>
      <c r="B209" s="54">
        <v>0.46547453703703701</v>
      </c>
      <c r="C209" s="11">
        <v>0.02</v>
      </c>
      <c r="D209" s="11">
        <v>24.41</v>
      </c>
      <c r="E209" s="11">
        <v>50.69</v>
      </c>
      <c r="F209" s="9">
        <v>6.58</v>
      </c>
      <c r="G209" s="11">
        <v>0.02</v>
      </c>
      <c r="H209" s="11">
        <v>8.48</v>
      </c>
      <c r="I209" s="11">
        <v>1.6E-2</v>
      </c>
      <c r="J209" s="6">
        <f t="shared" si="3"/>
        <v>29.934200000000001</v>
      </c>
    </row>
    <row r="210" spans="1:10" x14ac:dyDescent="0.3">
      <c r="A210" s="2">
        <v>45446</v>
      </c>
      <c r="B210" s="54">
        <v>0.4661689814814815</v>
      </c>
      <c r="C210" s="11">
        <v>0.02</v>
      </c>
      <c r="D210" s="11">
        <v>24.41</v>
      </c>
      <c r="E210" s="11">
        <v>50.69</v>
      </c>
      <c r="F210" s="9">
        <v>6.58</v>
      </c>
      <c r="G210" s="11">
        <v>0.02</v>
      </c>
      <c r="H210" s="11">
        <v>8.4600000000000009</v>
      </c>
      <c r="I210" s="11">
        <v>1.6E-2</v>
      </c>
      <c r="J210" s="6">
        <f t="shared" si="3"/>
        <v>29.934200000000001</v>
      </c>
    </row>
    <row r="211" spans="1:10" x14ac:dyDescent="0.3">
      <c r="A211" s="2">
        <v>45446</v>
      </c>
      <c r="B211" s="54">
        <v>0.46686342592592589</v>
      </c>
      <c r="C211" s="11">
        <v>0.02</v>
      </c>
      <c r="D211" s="11">
        <v>24.41</v>
      </c>
      <c r="E211" s="11">
        <v>50.67</v>
      </c>
      <c r="F211" s="9">
        <v>6.58</v>
      </c>
      <c r="G211" s="11">
        <v>0.02</v>
      </c>
      <c r="H211" s="11">
        <v>8.44</v>
      </c>
      <c r="I211" s="11">
        <v>1.6E-2</v>
      </c>
      <c r="J211" s="6">
        <f t="shared" si="3"/>
        <v>29.934200000000001</v>
      </c>
    </row>
    <row r="212" spans="1:10" x14ac:dyDescent="0.3">
      <c r="A212" s="2">
        <v>45446</v>
      </c>
      <c r="B212" s="54">
        <v>0.46755787037037039</v>
      </c>
      <c r="C212" s="11">
        <v>0.02</v>
      </c>
      <c r="D212" s="11">
        <v>24.41</v>
      </c>
      <c r="E212" s="11">
        <v>50.69</v>
      </c>
      <c r="F212" s="9">
        <v>6.58</v>
      </c>
      <c r="G212" s="11">
        <v>0.02</v>
      </c>
      <c r="H212" s="11">
        <v>8.44</v>
      </c>
      <c r="I212" s="11">
        <v>1.6E-2</v>
      </c>
      <c r="J212" s="6">
        <f t="shared" si="3"/>
        <v>29.934200000000001</v>
      </c>
    </row>
    <row r="213" spans="1:10" x14ac:dyDescent="0.3">
      <c r="A213" s="2">
        <v>45446</v>
      </c>
      <c r="B213" s="54">
        <v>0.46825231481481483</v>
      </c>
      <c r="C213" s="11">
        <v>0.02</v>
      </c>
      <c r="D213" s="11">
        <v>24.41</v>
      </c>
      <c r="E213" s="11">
        <v>50.64</v>
      </c>
      <c r="F213" s="9">
        <v>6.58</v>
      </c>
      <c r="G213" s="11">
        <v>0.02</v>
      </c>
      <c r="H213" s="11">
        <v>8.44</v>
      </c>
      <c r="I213" s="11">
        <v>1.6E-2</v>
      </c>
      <c r="J213" s="6">
        <f t="shared" si="3"/>
        <v>29.934200000000001</v>
      </c>
    </row>
    <row r="214" spans="1:10" x14ac:dyDescent="0.3">
      <c r="A214" s="2">
        <v>45446</v>
      </c>
      <c r="B214" s="54">
        <v>0.46894675925925927</v>
      </c>
      <c r="C214" s="11">
        <v>0.02</v>
      </c>
      <c r="D214" s="11">
        <v>24.42</v>
      </c>
      <c r="E214" s="11">
        <v>50.66</v>
      </c>
      <c r="F214" s="9">
        <v>6.58</v>
      </c>
      <c r="G214" s="11">
        <v>0.02</v>
      </c>
      <c r="H214" s="11">
        <v>8.43</v>
      </c>
      <c r="I214" s="11">
        <v>1.6E-2</v>
      </c>
      <c r="J214" s="6">
        <f t="shared" si="3"/>
        <v>29.934200000000001</v>
      </c>
    </row>
    <row r="215" spans="1:10" x14ac:dyDescent="0.3">
      <c r="A215" s="2">
        <v>45446</v>
      </c>
      <c r="B215" s="54">
        <v>0.46964120370370371</v>
      </c>
      <c r="C215" s="11">
        <v>0.02</v>
      </c>
      <c r="D215" s="11">
        <v>24.41</v>
      </c>
      <c r="E215" s="11">
        <v>50.65</v>
      </c>
      <c r="F215" s="9">
        <v>6.58</v>
      </c>
      <c r="G215" s="11">
        <v>0.02</v>
      </c>
      <c r="H215" s="11">
        <v>8.4499999999999993</v>
      </c>
      <c r="I215" s="11">
        <v>1.4999999999999999E-2</v>
      </c>
      <c r="J215" s="6">
        <f t="shared" si="3"/>
        <v>27.380499999999994</v>
      </c>
    </row>
    <row r="216" spans="1:10" x14ac:dyDescent="0.3">
      <c r="A216" s="2">
        <v>45446</v>
      </c>
      <c r="B216" s="54">
        <v>0.47033564814814816</v>
      </c>
      <c r="C216" s="11">
        <v>0.02</v>
      </c>
      <c r="D216" s="11">
        <v>24.35</v>
      </c>
      <c r="E216" s="11">
        <v>50.58</v>
      </c>
      <c r="F216" s="9">
        <v>6.58</v>
      </c>
      <c r="G216" s="11">
        <v>0.02</v>
      </c>
      <c r="H216" s="11">
        <v>8.44</v>
      </c>
      <c r="I216" s="11">
        <v>1.6E-2</v>
      </c>
      <c r="J216" s="6">
        <f t="shared" si="3"/>
        <v>29.934200000000001</v>
      </c>
    </row>
    <row r="217" spans="1:10" x14ac:dyDescent="0.3">
      <c r="A217" s="2">
        <v>45446</v>
      </c>
      <c r="B217" s="54">
        <v>0.4710300925925926</v>
      </c>
      <c r="C217" s="11">
        <v>0.02</v>
      </c>
      <c r="D217" s="11">
        <v>24.36</v>
      </c>
      <c r="E217" s="11">
        <v>50.51</v>
      </c>
      <c r="F217" s="9">
        <v>6.58</v>
      </c>
      <c r="G217" s="11">
        <v>0.02</v>
      </c>
      <c r="H217" s="11">
        <v>8.44</v>
      </c>
      <c r="I217" s="11">
        <v>1.6E-2</v>
      </c>
      <c r="J217" s="6">
        <f t="shared" si="3"/>
        <v>29.934200000000001</v>
      </c>
    </row>
    <row r="218" spans="1:10" x14ac:dyDescent="0.3">
      <c r="A218" s="2">
        <v>45446</v>
      </c>
      <c r="B218" s="54">
        <v>0.47172453703703704</v>
      </c>
      <c r="C218" s="11">
        <v>0.02</v>
      </c>
      <c r="D218" s="11">
        <v>24.38</v>
      </c>
      <c r="E218" s="11">
        <v>50.52</v>
      </c>
      <c r="F218" s="9">
        <v>6.58</v>
      </c>
      <c r="G218" s="11">
        <v>0.01</v>
      </c>
      <c r="H218" s="11">
        <v>8.44</v>
      </c>
      <c r="I218" s="11">
        <v>1.6E-2</v>
      </c>
      <c r="J218" s="6">
        <f t="shared" si="3"/>
        <v>29.934200000000001</v>
      </c>
    </row>
    <row r="219" spans="1:10" x14ac:dyDescent="0.3">
      <c r="A219" s="2">
        <v>45446</v>
      </c>
      <c r="B219" s="54">
        <v>0.47241898148148148</v>
      </c>
      <c r="C219" s="11">
        <v>0.02</v>
      </c>
      <c r="D219" s="11">
        <v>24.41</v>
      </c>
      <c r="E219" s="11">
        <v>50.54</v>
      </c>
      <c r="F219" s="9">
        <v>6.58</v>
      </c>
      <c r="G219" s="11">
        <v>0.02</v>
      </c>
      <c r="H219" s="11">
        <v>8.43</v>
      </c>
      <c r="I219" s="11">
        <v>1.6E-2</v>
      </c>
      <c r="J219" s="6">
        <f t="shared" si="3"/>
        <v>29.934200000000001</v>
      </c>
    </row>
    <row r="220" spans="1:10" x14ac:dyDescent="0.3">
      <c r="A220" s="2">
        <v>45446</v>
      </c>
      <c r="B220" s="54">
        <v>0.47311342592592592</v>
      </c>
      <c r="C220" s="11">
        <v>0.02</v>
      </c>
      <c r="D220" s="11">
        <v>24.41</v>
      </c>
      <c r="E220" s="11">
        <v>50.53</v>
      </c>
      <c r="F220" s="9">
        <v>6.58</v>
      </c>
      <c r="G220" s="11">
        <v>0.02</v>
      </c>
      <c r="H220" s="11">
        <v>8.43</v>
      </c>
      <c r="I220" s="11">
        <v>1.6E-2</v>
      </c>
      <c r="J220" s="6">
        <f t="shared" si="3"/>
        <v>29.934200000000001</v>
      </c>
    </row>
    <row r="221" spans="1:10" x14ac:dyDescent="0.3">
      <c r="A221" s="2">
        <v>45446</v>
      </c>
      <c r="B221" s="54">
        <v>0.47380787037037037</v>
      </c>
      <c r="C221" s="11">
        <v>0.02</v>
      </c>
      <c r="D221" s="11">
        <v>24.41</v>
      </c>
      <c r="E221" s="11">
        <v>50.53</v>
      </c>
      <c r="F221" s="9">
        <v>6.58</v>
      </c>
      <c r="G221" s="11">
        <v>0.02</v>
      </c>
      <c r="H221" s="11">
        <v>8.44</v>
      </c>
      <c r="I221" s="11">
        <v>1.4999999999999999E-2</v>
      </c>
      <c r="J221" s="6">
        <f t="shared" si="3"/>
        <v>27.380499999999994</v>
      </c>
    </row>
    <row r="222" spans="1:10" x14ac:dyDescent="0.3">
      <c r="A222" s="2">
        <v>45446</v>
      </c>
      <c r="B222" s="54">
        <v>0.47450231481481481</v>
      </c>
      <c r="C222" s="11">
        <v>0.02</v>
      </c>
      <c r="D222" s="11">
        <v>24.39</v>
      </c>
      <c r="E222" s="11">
        <v>50.51</v>
      </c>
      <c r="F222" s="9">
        <v>6.58</v>
      </c>
      <c r="G222" s="11">
        <v>0.02</v>
      </c>
      <c r="H222" s="11">
        <v>8.44</v>
      </c>
      <c r="I222" s="11">
        <v>1.6E-2</v>
      </c>
      <c r="J222" s="6">
        <f t="shared" si="3"/>
        <v>29.934200000000001</v>
      </c>
    </row>
    <row r="223" spans="1:10" x14ac:dyDescent="0.3">
      <c r="A223" s="2">
        <v>45446</v>
      </c>
      <c r="B223" s="54">
        <v>0.47519675925925925</v>
      </c>
      <c r="C223" s="11">
        <v>0.02</v>
      </c>
      <c r="D223" s="11">
        <v>24.41</v>
      </c>
      <c r="E223" s="11">
        <v>50.55</v>
      </c>
      <c r="F223" s="9">
        <v>6.58</v>
      </c>
      <c r="G223" s="11">
        <v>0.02</v>
      </c>
      <c r="H223" s="11">
        <v>8.44</v>
      </c>
      <c r="I223" s="11">
        <v>1.4999999999999999E-2</v>
      </c>
      <c r="J223" s="6">
        <f t="shared" si="3"/>
        <v>27.380499999999994</v>
      </c>
    </row>
    <row r="224" spans="1:10" x14ac:dyDescent="0.3">
      <c r="A224" s="2">
        <v>45446</v>
      </c>
      <c r="B224" s="54">
        <v>0.47589120370370369</v>
      </c>
      <c r="C224" s="11">
        <v>0.02</v>
      </c>
      <c r="D224" s="11">
        <v>24.41</v>
      </c>
      <c r="E224" s="11">
        <v>50.57</v>
      </c>
      <c r="F224" s="9">
        <v>6.58</v>
      </c>
      <c r="G224" s="11">
        <v>0.01</v>
      </c>
      <c r="H224" s="11">
        <v>8.44</v>
      </c>
      <c r="I224" s="11">
        <v>1.6E-2</v>
      </c>
      <c r="J224" s="6">
        <f t="shared" si="3"/>
        <v>29.934200000000001</v>
      </c>
    </row>
    <row r="225" spans="1:10" x14ac:dyDescent="0.3">
      <c r="A225" s="2">
        <v>45446</v>
      </c>
      <c r="B225" s="54">
        <v>0.47658564814814813</v>
      </c>
      <c r="C225" s="11">
        <v>0.02</v>
      </c>
      <c r="D225" s="11">
        <v>24.42</v>
      </c>
      <c r="E225" s="11">
        <v>50.53</v>
      </c>
      <c r="F225" s="9">
        <v>6.58</v>
      </c>
      <c r="G225" s="11">
        <v>0.02</v>
      </c>
      <c r="H225" s="11">
        <v>8.44</v>
      </c>
      <c r="I225" s="11">
        <v>1.6E-2</v>
      </c>
      <c r="J225" s="6">
        <f t="shared" si="3"/>
        <v>29.934200000000001</v>
      </c>
    </row>
    <row r="226" spans="1:10" x14ac:dyDescent="0.3">
      <c r="A226" s="2">
        <v>45446</v>
      </c>
      <c r="B226" s="54">
        <v>0.47728009259259263</v>
      </c>
      <c r="C226" s="11">
        <v>0.02</v>
      </c>
      <c r="D226" s="11">
        <v>24.42</v>
      </c>
      <c r="E226" s="11">
        <v>50.61</v>
      </c>
      <c r="F226" s="9">
        <v>6.58</v>
      </c>
      <c r="G226" s="11">
        <v>0.02</v>
      </c>
      <c r="H226" s="11">
        <v>8.43</v>
      </c>
      <c r="I226" s="11">
        <v>1.6E-2</v>
      </c>
      <c r="J226" s="6">
        <f t="shared" si="3"/>
        <v>29.934200000000001</v>
      </c>
    </row>
    <row r="227" spans="1:10" x14ac:dyDescent="0.3">
      <c r="A227" s="2">
        <v>45446</v>
      </c>
      <c r="B227" s="54">
        <v>0.47797453703703702</v>
      </c>
      <c r="C227" s="11">
        <v>0.02</v>
      </c>
      <c r="D227" s="11">
        <v>24.42</v>
      </c>
      <c r="E227" s="11">
        <v>50.65</v>
      </c>
      <c r="F227" s="9">
        <v>6.58</v>
      </c>
      <c r="G227" s="11">
        <v>0.02</v>
      </c>
      <c r="H227" s="11">
        <v>8.4499999999999993</v>
      </c>
      <c r="I227" s="11">
        <v>1.4999999999999999E-2</v>
      </c>
      <c r="J227" s="6">
        <f t="shared" si="3"/>
        <v>27.380499999999994</v>
      </c>
    </row>
    <row r="228" spans="1:10" x14ac:dyDescent="0.3">
      <c r="A228" s="2">
        <v>45446</v>
      </c>
      <c r="B228" s="54">
        <v>0.47866898148148151</v>
      </c>
      <c r="C228" s="11">
        <v>0.02</v>
      </c>
      <c r="D228" s="11">
        <v>24.39</v>
      </c>
      <c r="E228" s="11">
        <v>50.67</v>
      </c>
      <c r="F228" s="9">
        <v>6.58</v>
      </c>
      <c r="G228" s="11">
        <v>0.02</v>
      </c>
      <c r="H228" s="11">
        <v>8.44</v>
      </c>
      <c r="I228" s="11">
        <v>1.4999999999999999E-2</v>
      </c>
      <c r="J228" s="6">
        <f t="shared" si="3"/>
        <v>27.380499999999994</v>
      </c>
    </row>
    <row r="229" spans="1:10" x14ac:dyDescent="0.3">
      <c r="A229" s="2">
        <v>45446</v>
      </c>
      <c r="B229" s="54">
        <v>0.4793634259259259</v>
      </c>
      <c r="C229" s="11">
        <v>0.02</v>
      </c>
      <c r="D229" s="11">
        <v>24.41</v>
      </c>
      <c r="E229" s="11">
        <v>50.69</v>
      </c>
      <c r="F229" s="9">
        <v>6.58</v>
      </c>
      <c r="G229" s="11">
        <v>0.02</v>
      </c>
      <c r="H229" s="11">
        <v>8.44</v>
      </c>
      <c r="I229" s="11">
        <v>1.4999999999999999E-2</v>
      </c>
      <c r="J229" s="6">
        <f t="shared" si="3"/>
        <v>27.380499999999994</v>
      </c>
    </row>
    <row r="230" spans="1:10" x14ac:dyDescent="0.3">
      <c r="A230" s="2">
        <v>45446</v>
      </c>
      <c r="B230" s="54">
        <v>0.4800578703703704</v>
      </c>
      <c r="C230" s="11">
        <v>0.02</v>
      </c>
      <c r="D230" s="11">
        <v>24.41</v>
      </c>
      <c r="E230" s="11">
        <v>50.6</v>
      </c>
      <c r="F230" s="9">
        <v>6.58</v>
      </c>
      <c r="G230" s="11">
        <v>0.02</v>
      </c>
      <c r="H230" s="11">
        <v>8.44</v>
      </c>
      <c r="I230" s="11">
        <v>1.4999999999999999E-2</v>
      </c>
      <c r="J230" s="6">
        <f t="shared" si="3"/>
        <v>27.380499999999994</v>
      </c>
    </row>
    <row r="231" spans="1:10" x14ac:dyDescent="0.3">
      <c r="A231" s="2">
        <v>45446</v>
      </c>
      <c r="B231" s="54">
        <v>0.48075231481481479</v>
      </c>
      <c r="C231" s="11">
        <v>0.02</v>
      </c>
      <c r="D231" s="11">
        <v>24.41</v>
      </c>
      <c r="E231" s="11">
        <v>50.55</v>
      </c>
      <c r="F231" s="9">
        <v>6.58</v>
      </c>
      <c r="G231" s="11">
        <v>0.02</v>
      </c>
      <c r="H231" s="11">
        <v>8.43</v>
      </c>
      <c r="I231" s="11">
        <v>1.4999999999999999E-2</v>
      </c>
      <c r="J231" s="6">
        <f t="shared" si="3"/>
        <v>27.380499999999994</v>
      </c>
    </row>
    <row r="232" spans="1:10" x14ac:dyDescent="0.3">
      <c r="A232" s="2">
        <v>45446</v>
      </c>
      <c r="B232" s="54">
        <v>0.48144675925925928</v>
      </c>
      <c r="C232" s="11">
        <v>0.01</v>
      </c>
      <c r="D232" s="11">
        <v>24.41</v>
      </c>
      <c r="E232" s="11">
        <v>50.57</v>
      </c>
      <c r="F232" s="9">
        <v>6.58</v>
      </c>
      <c r="G232" s="11">
        <v>0.02</v>
      </c>
      <c r="H232" s="11">
        <v>8.44</v>
      </c>
      <c r="I232" s="11">
        <v>1.4999999999999999E-2</v>
      </c>
      <c r="J232" s="6">
        <f t="shared" si="3"/>
        <v>27.380499999999994</v>
      </c>
    </row>
    <row r="233" spans="1:10" x14ac:dyDescent="0.3">
      <c r="A233" s="2">
        <v>45446</v>
      </c>
      <c r="B233" s="54">
        <v>0.48214120370370367</v>
      </c>
      <c r="C233" s="11">
        <v>0.01</v>
      </c>
      <c r="D233" s="11">
        <v>24.41</v>
      </c>
      <c r="E233" s="11">
        <v>50.6</v>
      </c>
      <c r="F233" s="9">
        <v>6.58</v>
      </c>
      <c r="G233" s="11">
        <v>0.02</v>
      </c>
      <c r="H233" s="11">
        <v>8.4600000000000009</v>
      </c>
      <c r="I233" s="11">
        <v>1.4999999999999999E-2</v>
      </c>
      <c r="J233" s="6">
        <f t="shared" si="3"/>
        <v>27.380499999999994</v>
      </c>
    </row>
    <row r="234" spans="1:10" x14ac:dyDescent="0.3">
      <c r="A234" s="2">
        <v>45446</v>
      </c>
      <c r="B234" s="54">
        <v>0.48283564814814817</v>
      </c>
      <c r="C234" s="11">
        <v>0.02</v>
      </c>
      <c r="D234" s="11">
        <v>24.42</v>
      </c>
      <c r="E234" s="11">
        <v>50.67</v>
      </c>
      <c r="F234" s="9">
        <v>6.58</v>
      </c>
      <c r="G234" s="11">
        <v>0.02</v>
      </c>
      <c r="H234" s="11">
        <v>8.44</v>
      </c>
      <c r="I234" s="11">
        <v>1.4999999999999999E-2</v>
      </c>
      <c r="J234" s="6">
        <f t="shared" si="3"/>
        <v>27.380499999999994</v>
      </c>
    </row>
    <row r="235" spans="1:10" x14ac:dyDescent="0.3">
      <c r="A235" s="2">
        <v>45446</v>
      </c>
      <c r="B235" s="54">
        <v>0.48353009259259255</v>
      </c>
      <c r="C235" s="11">
        <v>0.01</v>
      </c>
      <c r="D235" s="11">
        <v>24.42</v>
      </c>
      <c r="E235" s="11">
        <v>50.69</v>
      </c>
      <c r="F235" s="9">
        <v>6.58</v>
      </c>
      <c r="G235" s="11">
        <v>0.02</v>
      </c>
      <c r="H235" s="11">
        <v>8.44</v>
      </c>
      <c r="I235" s="11">
        <v>1.4999999999999999E-2</v>
      </c>
      <c r="J235" s="6">
        <f t="shared" si="3"/>
        <v>27.380499999999994</v>
      </c>
    </row>
    <row r="236" spans="1:10" x14ac:dyDescent="0.3">
      <c r="A236" s="2">
        <v>45446</v>
      </c>
      <c r="B236" s="54">
        <v>0.48422453703703705</v>
      </c>
      <c r="C236" s="11">
        <v>0.01</v>
      </c>
      <c r="D236" s="11">
        <v>24.41</v>
      </c>
      <c r="E236" s="11">
        <v>50.67</v>
      </c>
      <c r="F236" s="9">
        <v>6.58</v>
      </c>
      <c r="G236" s="11">
        <v>0.02</v>
      </c>
      <c r="H236" s="11">
        <v>8.43</v>
      </c>
      <c r="I236" s="11">
        <v>1.4999999999999999E-2</v>
      </c>
      <c r="J236" s="6">
        <f t="shared" si="3"/>
        <v>27.380499999999994</v>
      </c>
    </row>
    <row r="237" spans="1:10" x14ac:dyDescent="0.3">
      <c r="A237" s="2">
        <v>45446</v>
      </c>
      <c r="B237" s="54">
        <v>0.48491898148148144</v>
      </c>
      <c r="C237" s="11">
        <v>0.01</v>
      </c>
      <c r="D237" s="11">
        <v>24.41</v>
      </c>
      <c r="E237" s="11">
        <v>50.63</v>
      </c>
      <c r="F237" s="9">
        <v>6.58</v>
      </c>
      <c r="G237" s="11">
        <v>0.02</v>
      </c>
      <c r="H237" s="11">
        <v>8.43</v>
      </c>
      <c r="I237" s="11">
        <v>1.4999999999999999E-2</v>
      </c>
      <c r="J237" s="6">
        <f t="shared" si="3"/>
        <v>27.380499999999994</v>
      </c>
    </row>
    <row r="238" spans="1:10" x14ac:dyDescent="0.3">
      <c r="A238" s="2">
        <v>45446</v>
      </c>
      <c r="B238" s="54">
        <v>0.48561342592592593</v>
      </c>
      <c r="C238" s="11">
        <v>0.02</v>
      </c>
      <c r="D238" s="11">
        <v>24.41</v>
      </c>
      <c r="E238" s="11">
        <v>50.6</v>
      </c>
      <c r="F238" s="9">
        <v>6.58</v>
      </c>
      <c r="G238" s="11">
        <v>0.02</v>
      </c>
      <c r="H238" s="11">
        <v>8.4499999999999993</v>
      </c>
      <c r="I238" s="11">
        <v>1.4999999999999999E-2</v>
      </c>
      <c r="J238" s="6">
        <f t="shared" si="3"/>
        <v>27.380499999999994</v>
      </c>
    </row>
    <row r="239" spans="1:10" x14ac:dyDescent="0.3">
      <c r="A239" s="2">
        <v>45446</v>
      </c>
      <c r="B239" s="54">
        <v>0.48630787037037032</v>
      </c>
      <c r="C239" s="11">
        <v>0.01</v>
      </c>
      <c r="D239" s="11">
        <v>24.41</v>
      </c>
      <c r="E239" s="11">
        <v>50.63</v>
      </c>
      <c r="F239" s="9">
        <v>6.58</v>
      </c>
      <c r="G239" s="11">
        <v>0.02</v>
      </c>
      <c r="H239" s="11">
        <v>8.4499999999999993</v>
      </c>
      <c r="I239" s="11">
        <v>1.4999999999999999E-2</v>
      </c>
      <c r="J239" s="6">
        <f t="shared" si="3"/>
        <v>27.380499999999994</v>
      </c>
    </row>
    <row r="240" spans="1:10" x14ac:dyDescent="0.3">
      <c r="A240" s="2">
        <v>45446</v>
      </c>
      <c r="B240" s="54">
        <v>0.48700231481481482</v>
      </c>
      <c r="C240" s="11">
        <v>0.01</v>
      </c>
      <c r="D240" s="11">
        <v>24.42</v>
      </c>
      <c r="E240" s="11">
        <v>50.68</v>
      </c>
      <c r="F240" s="9">
        <v>6.58</v>
      </c>
      <c r="G240" s="11">
        <v>0.02</v>
      </c>
      <c r="H240" s="11">
        <v>8.44</v>
      </c>
      <c r="I240" s="11">
        <v>1.4E-2</v>
      </c>
      <c r="J240" s="6">
        <f t="shared" si="3"/>
        <v>24.826799999999995</v>
      </c>
    </row>
    <row r="241" spans="1:10" x14ac:dyDescent="0.3">
      <c r="A241" s="2">
        <v>45446</v>
      </c>
      <c r="B241" s="54">
        <v>0.4876967592592592</v>
      </c>
      <c r="C241" s="11">
        <v>0.01</v>
      </c>
      <c r="D241" s="11">
        <v>24.41</v>
      </c>
      <c r="E241" s="11">
        <v>50.71</v>
      </c>
      <c r="F241" s="9">
        <v>6.58</v>
      </c>
      <c r="G241" s="11">
        <v>0.02</v>
      </c>
      <c r="H241" s="11">
        <v>8.43</v>
      </c>
      <c r="I241" s="11">
        <v>1.4E-2</v>
      </c>
      <c r="J241" s="6">
        <f t="shared" si="3"/>
        <v>24.826799999999995</v>
      </c>
    </row>
    <row r="242" spans="1:10" x14ac:dyDescent="0.3">
      <c r="A242" s="2">
        <v>45446</v>
      </c>
      <c r="B242" s="54">
        <v>0.4883912037037037</v>
      </c>
      <c r="C242" s="11">
        <v>0.01</v>
      </c>
      <c r="D242" s="11">
        <v>24.41</v>
      </c>
      <c r="E242" s="11">
        <v>50.69</v>
      </c>
      <c r="F242" s="9">
        <v>6.58</v>
      </c>
      <c r="G242" s="11">
        <v>0.02</v>
      </c>
      <c r="H242" s="11">
        <v>8.42</v>
      </c>
      <c r="I242" s="11">
        <v>1.4E-2</v>
      </c>
      <c r="J242" s="6">
        <f t="shared" si="3"/>
        <v>24.826799999999995</v>
      </c>
    </row>
    <row r="243" spans="1:10" x14ac:dyDescent="0.3">
      <c r="A243" s="2">
        <v>45446</v>
      </c>
      <c r="B243" s="54">
        <v>0.4890856481481482</v>
      </c>
      <c r="C243" s="11">
        <v>0.01</v>
      </c>
      <c r="D243" s="11">
        <v>24.41</v>
      </c>
      <c r="E243" s="11">
        <v>50.65</v>
      </c>
      <c r="F243" s="9">
        <v>6.58</v>
      </c>
      <c r="G243" s="11">
        <v>0.02</v>
      </c>
      <c r="H243" s="11">
        <v>8.42</v>
      </c>
      <c r="I243" s="11">
        <v>1.4E-2</v>
      </c>
      <c r="J243" s="6">
        <f t="shared" si="3"/>
        <v>24.826799999999995</v>
      </c>
    </row>
    <row r="244" spans="1:10" x14ac:dyDescent="0.3">
      <c r="A244" s="2">
        <v>45446</v>
      </c>
      <c r="B244" s="54">
        <v>0.48978009259259259</v>
      </c>
      <c r="C244" s="11">
        <v>0.01</v>
      </c>
      <c r="D244" s="11">
        <v>24.41</v>
      </c>
      <c r="E244" s="11">
        <v>50.64</v>
      </c>
      <c r="F244" s="9">
        <v>6.58</v>
      </c>
      <c r="G244" s="11">
        <v>0.02</v>
      </c>
      <c r="H244" s="11">
        <v>8.44</v>
      </c>
      <c r="I244" s="11">
        <v>1.4E-2</v>
      </c>
      <c r="J244" s="6">
        <f t="shared" si="3"/>
        <v>24.826799999999995</v>
      </c>
    </row>
    <row r="245" spans="1:10" x14ac:dyDescent="0.3">
      <c r="A245" s="2">
        <v>45446</v>
      </c>
      <c r="B245" s="54">
        <v>0.49047453703703708</v>
      </c>
      <c r="C245" s="11">
        <v>0.01</v>
      </c>
      <c r="D245" s="11">
        <v>24.41</v>
      </c>
      <c r="E245" s="11">
        <v>50.65</v>
      </c>
      <c r="F245" s="9">
        <v>6.58</v>
      </c>
      <c r="G245" s="11">
        <v>0.02</v>
      </c>
      <c r="H245" s="11">
        <v>8.44</v>
      </c>
      <c r="I245" s="11">
        <v>1.4E-2</v>
      </c>
      <c r="J245" s="6">
        <f t="shared" si="3"/>
        <v>24.826799999999995</v>
      </c>
    </row>
    <row r="246" spans="1:10" x14ac:dyDescent="0.3">
      <c r="A246" s="2">
        <v>45446</v>
      </c>
      <c r="B246" s="54">
        <v>0.49116898148148147</v>
      </c>
      <c r="C246" s="11">
        <v>0.01</v>
      </c>
      <c r="D246" s="11">
        <v>24.42</v>
      </c>
      <c r="E246" s="11">
        <v>50.55</v>
      </c>
      <c r="F246" s="9">
        <v>6.58</v>
      </c>
      <c r="G246" s="11">
        <v>0.02</v>
      </c>
      <c r="H246" s="11">
        <v>8.43</v>
      </c>
      <c r="I246" s="11">
        <v>1.4E-2</v>
      </c>
      <c r="J246" s="6">
        <f t="shared" si="3"/>
        <v>24.826799999999995</v>
      </c>
    </row>
    <row r="247" spans="1:10" x14ac:dyDescent="0.3">
      <c r="A247" s="2">
        <v>45446</v>
      </c>
      <c r="B247" s="54">
        <v>0.49186342592592597</v>
      </c>
      <c r="C247" s="11">
        <v>0.01</v>
      </c>
      <c r="D247" s="11">
        <v>24.41</v>
      </c>
      <c r="E247" s="11">
        <v>50.43</v>
      </c>
      <c r="F247" s="9">
        <v>6.58</v>
      </c>
      <c r="G247" s="11">
        <v>0.02</v>
      </c>
      <c r="H247" s="11">
        <v>8.44</v>
      </c>
      <c r="I247" s="11">
        <v>1.4E-2</v>
      </c>
      <c r="J247" s="6">
        <f t="shared" si="3"/>
        <v>24.826799999999995</v>
      </c>
    </row>
    <row r="248" spans="1:10" x14ac:dyDescent="0.3">
      <c r="A248" s="2">
        <v>45446</v>
      </c>
      <c r="B248" s="54">
        <v>0.49255787037037035</v>
      </c>
      <c r="C248" s="11">
        <v>0.01</v>
      </c>
      <c r="D248" s="11">
        <v>24.41</v>
      </c>
      <c r="E248" s="11">
        <v>50.34</v>
      </c>
      <c r="F248" s="9">
        <v>6.58</v>
      </c>
      <c r="G248" s="11">
        <v>0.01</v>
      </c>
      <c r="H248" s="11">
        <v>8.43</v>
      </c>
      <c r="I248" s="11">
        <v>1.4E-2</v>
      </c>
      <c r="J248" s="6">
        <f t="shared" si="3"/>
        <v>24.826799999999995</v>
      </c>
    </row>
    <row r="249" spans="1:10" x14ac:dyDescent="0.3">
      <c r="A249" s="2">
        <v>45446</v>
      </c>
      <c r="B249" s="54">
        <v>0.49325231481481485</v>
      </c>
      <c r="C249" s="11">
        <v>0.01</v>
      </c>
      <c r="D249" s="11">
        <v>24.41</v>
      </c>
      <c r="E249" s="11">
        <v>50.29</v>
      </c>
      <c r="F249" s="9">
        <v>6.58</v>
      </c>
      <c r="G249" s="11">
        <v>0.02</v>
      </c>
      <c r="H249" s="11">
        <v>8.43</v>
      </c>
      <c r="I249" s="11">
        <v>1.4E-2</v>
      </c>
      <c r="J249" s="6">
        <f t="shared" si="3"/>
        <v>24.826799999999995</v>
      </c>
    </row>
    <row r="250" spans="1:10" x14ac:dyDescent="0.3">
      <c r="A250" s="2">
        <v>45446</v>
      </c>
      <c r="B250" s="54">
        <v>0.49394675925925924</v>
      </c>
      <c r="C250" s="11">
        <v>0.01</v>
      </c>
      <c r="D250" s="11">
        <v>24.41</v>
      </c>
      <c r="E250" s="11">
        <v>50.31</v>
      </c>
      <c r="F250" s="9">
        <v>6.58</v>
      </c>
      <c r="G250" s="11">
        <v>0.01</v>
      </c>
      <c r="H250" s="11">
        <v>8.44</v>
      </c>
      <c r="I250" s="11">
        <v>1.4E-2</v>
      </c>
      <c r="J250" s="6">
        <f t="shared" si="3"/>
        <v>24.826799999999995</v>
      </c>
    </row>
    <row r="251" spans="1:10" x14ac:dyDescent="0.3">
      <c r="A251" s="2">
        <v>45446</v>
      </c>
      <c r="B251" s="54">
        <v>0.49464120370370374</v>
      </c>
      <c r="C251" s="11">
        <v>0.01</v>
      </c>
      <c r="D251" s="11">
        <v>24.41</v>
      </c>
      <c r="E251" s="11">
        <v>50.26</v>
      </c>
      <c r="F251" s="9">
        <v>6.58</v>
      </c>
      <c r="G251" s="11">
        <v>0.01</v>
      </c>
      <c r="H251" s="11">
        <v>8.43</v>
      </c>
      <c r="I251" s="11">
        <v>1.2999999999999999E-2</v>
      </c>
      <c r="J251" s="6">
        <f t="shared" si="3"/>
        <v>22.273099999999996</v>
      </c>
    </row>
    <row r="252" spans="1:10" x14ac:dyDescent="0.3">
      <c r="A252" s="2">
        <v>45446</v>
      </c>
      <c r="B252" s="54">
        <v>0.49533564814814812</v>
      </c>
      <c r="C252" s="11">
        <v>0.01</v>
      </c>
      <c r="D252" s="11">
        <v>24.41</v>
      </c>
      <c r="E252" s="11">
        <v>50.2</v>
      </c>
      <c r="F252" s="9">
        <v>6.58</v>
      </c>
      <c r="G252" s="11">
        <v>0.01</v>
      </c>
      <c r="H252" s="11">
        <v>8.44</v>
      </c>
      <c r="I252" s="11">
        <v>1.2999999999999999E-2</v>
      </c>
      <c r="J252" s="6">
        <f t="shared" si="3"/>
        <v>22.273099999999996</v>
      </c>
    </row>
    <row r="253" spans="1:10" x14ac:dyDescent="0.3">
      <c r="A253" s="2">
        <v>45446</v>
      </c>
      <c r="B253" s="54">
        <v>0.49603009259259262</v>
      </c>
      <c r="C253" s="11">
        <v>0.01</v>
      </c>
      <c r="D253" s="11">
        <v>24.41</v>
      </c>
      <c r="E253" s="11">
        <v>50.08</v>
      </c>
      <c r="F253" s="9">
        <v>6.58</v>
      </c>
      <c r="G253" s="11">
        <v>0.01</v>
      </c>
      <c r="H253" s="11">
        <v>8.44</v>
      </c>
      <c r="I253" s="11">
        <v>1.4E-2</v>
      </c>
      <c r="J253" s="6">
        <f t="shared" si="3"/>
        <v>24.826799999999995</v>
      </c>
    </row>
    <row r="254" spans="1:10" x14ac:dyDescent="0.3">
      <c r="A254" s="2">
        <v>45446</v>
      </c>
      <c r="B254" s="54">
        <v>0.49672453703703701</v>
      </c>
      <c r="C254" s="11">
        <v>0.01</v>
      </c>
      <c r="D254" s="11">
        <v>24.41</v>
      </c>
      <c r="E254" s="11">
        <v>49.95</v>
      </c>
      <c r="F254" s="9">
        <v>6.58</v>
      </c>
      <c r="G254" s="11">
        <v>0.02</v>
      </c>
      <c r="H254" s="11">
        <v>8.43</v>
      </c>
      <c r="I254" s="11">
        <v>1.2999999999999999E-2</v>
      </c>
      <c r="J254" s="6">
        <f t="shared" si="3"/>
        <v>22.273099999999996</v>
      </c>
    </row>
    <row r="255" spans="1:10" x14ac:dyDescent="0.3">
      <c r="A255" s="2">
        <v>45446</v>
      </c>
      <c r="B255" s="54">
        <v>0.4974189814814815</v>
      </c>
      <c r="C255" s="11">
        <v>0.01</v>
      </c>
      <c r="D255" s="11">
        <v>24.41</v>
      </c>
      <c r="E255" s="11">
        <v>49.78</v>
      </c>
      <c r="F255" s="9">
        <v>6.58</v>
      </c>
      <c r="G255" s="11">
        <v>0.01</v>
      </c>
      <c r="H255" s="11">
        <v>8.43</v>
      </c>
      <c r="I255" s="11">
        <v>1.2999999999999999E-2</v>
      </c>
      <c r="J255" s="6">
        <f t="shared" si="3"/>
        <v>22.273099999999996</v>
      </c>
    </row>
    <row r="256" spans="1:10" x14ac:dyDescent="0.3">
      <c r="A256" s="2">
        <v>45446</v>
      </c>
      <c r="B256" s="54">
        <v>0.49811342592592589</v>
      </c>
      <c r="C256" s="11">
        <v>0.01</v>
      </c>
      <c r="D256" s="11">
        <v>24.42</v>
      </c>
      <c r="E256" s="11">
        <v>49.73</v>
      </c>
      <c r="F256" s="9">
        <v>6.58</v>
      </c>
      <c r="G256" s="11">
        <v>0.02</v>
      </c>
      <c r="H256" s="11">
        <v>8.4600000000000009</v>
      </c>
      <c r="I256" s="11">
        <v>1.2999999999999999E-2</v>
      </c>
      <c r="J256" s="6">
        <f t="shared" si="3"/>
        <v>22.273099999999996</v>
      </c>
    </row>
    <row r="257" spans="1:10" x14ac:dyDescent="0.3">
      <c r="A257" s="2">
        <v>45446</v>
      </c>
      <c r="B257" s="54">
        <v>0.49880787037037039</v>
      </c>
      <c r="C257" s="11">
        <v>0.01</v>
      </c>
      <c r="D257" s="11">
        <v>24.41</v>
      </c>
      <c r="E257" s="11">
        <v>49.9</v>
      </c>
      <c r="F257" s="9">
        <v>6.58</v>
      </c>
      <c r="G257" s="11">
        <v>0.01</v>
      </c>
      <c r="H257" s="11">
        <v>8.44</v>
      </c>
      <c r="I257" s="11">
        <v>1.2999999999999999E-2</v>
      </c>
      <c r="J257" s="6">
        <f t="shared" si="3"/>
        <v>22.273099999999996</v>
      </c>
    </row>
    <row r="258" spans="1:10" x14ac:dyDescent="0.3">
      <c r="A258" s="2">
        <v>45446</v>
      </c>
      <c r="B258" s="54">
        <v>0.49950231481481483</v>
      </c>
      <c r="C258" s="11">
        <v>0.01</v>
      </c>
      <c r="D258" s="11">
        <v>24.41</v>
      </c>
      <c r="E258" s="11">
        <v>50.14</v>
      </c>
      <c r="F258" s="9">
        <v>6.58</v>
      </c>
      <c r="G258" s="11">
        <v>0.02</v>
      </c>
      <c r="H258" s="11">
        <v>8.44</v>
      </c>
      <c r="I258" s="11">
        <v>1.4E-2</v>
      </c>
      <c r="J258" s="6">
        <f t="shared" si="3"/>
        <v>24.826799999999995</v>
      </c>
    </row>
    <row r="259" spans="1:10" x14ac:dyDescent="0.3">
      <c r="A259" s="2">
        <v>45446</v>
      </c>
      <c r="B259" s="54">
        <v>0.50019675925925922</v>
      </c>
      <c r="C259" s="11">
        <v>0.01</v>
      </c>
      <c r="D259" s="11">
        <v>24.42</v>
      </c>
      <c r="E259" s="11">
        <v>50.26</v>
      </c>
      <c r="F259" s="9">
        <v>6.58</v>
      </c>
      <c r="G259" s="11">
        <v>0.02</v>
      </c>
      <c r="H259" s="11">
        <v>8.43</v>
      </c>
      <c r="I259" s="11">
        <v>1.2999999999999999E-2</v>
      </c>
      <c r="J259" s="6">
        <f t="shared" si="3"/>
        <v>22.273099999999996</v>
      </c>
    </row>
    <row r="260" spans="1:10" x14ac:dyDescent="0.3">
      <c r="A260" s="2">
        <v>45446</v>
      </c>
      <c r="B260" s="54">
        <v>0.50089120370370377</v>
      </c>
      <c r="C260" s="11">
        <v>0.01</v>
      </c>
      <c r="D260" s="11">
        <v>24.42</v>
      </c>
      <c r="E260" s="11">
        <v>50.33</v>
      </c>
      <c r="F260" s="9">
        <v>6.58</v>
      </c>
      <c r="G260" s="11">
        <v>0.01</v>
      </c>
      <c r="H260" s="11">
        <v>8.43</v>
      </c>
      <c r="I260" s="11">
        <v>1.2999999999999999E-2</v>
      </c>
      <c r="J260" s="6">
        <f t="shared" si="3"/>
        <v>22.273099999999996</v>
      </c>
    </row>
    <row r="261" spans="1:10" x14ac:dyDescent="0.3">
      <c r="A261" s="2">
        <v>45446</v>
      </c>
      <c r="B261" s="54">
        <v>0.5015856481481481</v>
      </c>
      <c r="C261" s="11">
        <v>0.01</v>
      </c>
      <c r="D261" s="11">
        <v>24.42</v>
      </c>
      <c r="E261" s="11">
        <v>50.4</v>
      </c>
      <c r="F261" s="9">
        <v>6.58</v>
      </c>
      <c r="G261" s="11">
        <v>0.01</v>
      </c>
      <c r="H261" s="11">
        <v>8.43</v>
      </c>
      <c r="I261" s="11">
        <v>1.4E-2</v>
      </c>
      <c r="J261" s="6">
        <f t="shared" si="3"/>
        <v>24.826799999999995</v>
      </c>
    </row>
    <row r="262" spans="1:10" x14ac:dyDescent="0.3">
      <c r="A262" s="2">
        <v>45446</v>
      </c>
      <c r="B262" s="54">
        <v>0.50228009259259265</v>
      </c>
      <c r="C262" s="11">
        <v>0.01</v>
      </c>
      <c r="D262" s="11">
        <v>24.41</v>
      </c>
      <c r="E262" s="11">
        <v>50.41</v>
      </c>
      <c r="F262" s="9">
        <v>6.58</v>
      </c>
      <c r="G262" s="11">
        <v>0.01</v>
      </c>
      <c r="H262" s="11">
        <v>8.4600000000000009</v>
      </c>
      <c r="I262" s="11">
        <v>1.2999999999999999E-2</v>
      </c>
      <c r="J262" s="6">
        <f t="shared" si="3"/>
        <v>22.273099999999996</v>
      </c>
    </row>
    <row r="263" spans="1:10" x14ac:dyDescent="0.3">
      <c r="A263" s="2">
        <v>45446</v>
      </c>
      <c r="B263" s="54">
        <v>0.50297453703703698</v>
      </c>
      <c r="C263" s="11">
        <v>0.01</v>
      </c>
      <c r="D263" s="11">
        <v>24.41</v>
      </c>
      <c r="E263" s="11">
        <v>50.47</v>
      </c>
      <c r="F263" s="9">
        <v>6.58</v>
      </c>
      <c r="G263" s="11">
        <v>0.01</v>
      </c>
      <c r="H263" s="11">
        <v>8.43</v>
      </c>
      <c r="I263" s="11">
        <v>1.4E-2</v>
      </c>
      <c r="J263" s="6">
        <f t="shared" si="3"/>
        <v>24.826799999999995</v>
      </c>
    </row>
    <row r="264" spans="1:10" x14ac:dyDescent="0.3">
      <c r="A264" s="2">
        <v>45446</v>
      </c>
      <c r="B264" s="54">
        <v>0.50366898148148154</v>
      </c>
      <c r="C264" s="11">
        <v>0.01</v>
      </c>
      <c r="D264" s="11">
        <v>24.41</v>
      </c>
      <c r="E264" s="11">
        <v>50.45</v>
      </c>
      <c r="F264" s="9">
        <v>6.58</v>
      </c>
      <c r="G264" s="11">
        <v>0.02</v>
      </c>
      <c r="H264" s="11">
        <v>8.44</v>
      </c>
      <c r="I264" s="11">
        <v>1.2999999999999999E-2</v>
      </c>
      <c r="J264" s="6">
        <f t="shared" si="3"/>
        <v>22.273099999999996</v>
      </c>
    </row>
    <row r="265" spans="1:10" x14ac:dyDescent="0.3">
      <c r="A265" s="2">
        <v>45446</v>
      </c>
      <c r="B265" s="54">
        <v>0.50436342592592587</v>
      </c>
      <c r="C265" s="11">
        <v>0.01</v>
      </c>
      <c r="D265" s="11">
        <v>24.41</v>
      </c>
      <c r="E265" s="11">
        <v>50.41</v>
      </c>
      <c r="F265" s="9">
        <v>6.58</v>
      </c>
      <c r="G265" s="11">
        <v>0.01</v>
      </c>
      <c r="H265" s="11">
        <v>8.43</v>
      </c>
      <c r="I265" s="11">
        <v>1.2999999999999999E-2</v>
      </c>
      <c r="J265" s="6">
        <f t="shared" si="3"/>
        <v>22.273099999999996</v>
      </c>
    </row>
    <row r="266" spans="1:10" x14ac:dyDescent="0.3">
      <c r="A266" s="2">
        <v>45446</v>
      </c>
      <c r="B266" s="54">
        <v>0.50505787037037042</v>
      </c>
      <c r="C266" s="11">
        <v>0.01</v>
      </c>
      <c r="D266" s="11">
        <v>24.42</v>
      </c>
      <c r="E266" s="11">
        <v>50.32</v>
      </c>
      <c r="F266" s="9">
        <v>6.58</v>
      </c>
      <c r="G266" s="11">
        <v>0.02</v>
      </c>
      <c r="H266" s="11">
        <v>8.41</v>
      </c>
      <c r="I266" s="11">
        <v>1.2999999999999999E-2</v>
      </c>
      <c r="J266" s="6">
        <f t="shared" si="3"/>
        <v>22.273099999999996</v>
      </c>
    </row>
    <row r="267" spans="1:10" x14ac:dyDescent="0.3">
      <c r="A267" s="2">
        <v>45446</v>
      </c>
      <c r="B267" s="54">
        <v>0.50575231481481475</v>
      </c>
      <c r="C267" s="11">
        <v>0.01</v>
      </c>
      <c r="D267" s="11">
        <v>24.42</v>
      </c>
      <c r="E267" s="11">
        <v>50.36</v>
      </c>
      <c r="F267" s="9">
        <v>6.58</v>
      </c>
      <c r="G267" s="11">
        <v>0.01</v>
      </c>
      <c r="H267" s="11">
        <v>8.4600000000000009</v>
      </c>
      <c r="I267" s="11">
        <v>1.2999999999999999E-2</v>
      </c>
      <c r="J267" s="6">
        <f t="shared" si="3"/>
        <v>22.273099999999996</v>
      </c>
    </row>
    <row r="268" spans="1:10" x14ac:dyDescent="0.3">
      <c r="A268" s="2">
        <v>45446</v>
      </c>
      <c r="B268" s="54">
        <v>0.5064467592592593</v>
      </c>
      <c r="C268" s="11">
        <v>0.01</v>
      </c>
      <c r="D268" s="11">
        <v>24.42</v>
      </c>
      <c r="E268" s="11">
        <v>50.42</v>
      </c>
      <c r="F268" s="9">
        <v>6.58</v>
      </c>
      <c r="G268" s="11">
        <v>0.01</v>
      </c>
      <c r="H268" s="11">
        <v>8.4600000000000009</v>
      </c>
      <c r="I268" s="11">
        <v>1.2999999999999999E-2</v>
      </c>
      <c r="J268" s="6">
        <f t="shared" si="3"/>
        <v>22.273099999999996</v>
      </c>
    </row>
    <row r="269" spans="1:10" x14ac:dyDescent="0.3">
      <c r="A269" s="2">
        <v>45446</v>
      </c>
      <c r="B269" s="54">
        <v>0.50714120370370364</v>
      </c>
      <c r="C269" s="11">
        <v>0.01</v>
      </c>
      <c r="D269" s="11">
        <v>24.42</v>
      </c>
      <c r="E269" s="11">
        <v>50.5</v>
      </c>
      <c r="F269" s="9">
        <v>6.58</v>
      </c>
      <c r="G269" s="11">
        <v>0.01</v>
      </c>
      <c r="H269" s="11">
        <v>8.43</v>
      </c>
      <c r="I269" s="11">
        <v>1.2999999999999999E-2</v>
      </c>
      <c r="J269" s="6">
        <f t="shared" si="3"/>
        <v>22.273099999999996</v>
      </c>
    </row>
    <row r="270" spans="1:10" x14ac:dyDescent="0.3">
      <c r="A270" s="2">
        <v>45446</v>
      </c>
      <c r="B270" s="54">
        <v>0.50783564814814819</v>
      </c>
      <c r="C270" s="11">
        <v>0.01</v>
      </c>
      <c r="D270" s="11">
        <v>24.42</v>
      </c>
      <c r="E270" s="11">
        <v>50.49</v>
      </c>
      <c r="F270" s="9">
        <v>6.58</v>
      </c>
      <c r="G270" s="11">
        <v>0.02</v>
      </c>
      <c r="H270" s="11">
        <v>8.43</v>
      </c>
      <c r="I270" s="11">
        <v>1.2999999999999999E-2</v>
      </c>
      <c r="J270" s="6">
        <f t="shared" ref="J270:J288" si="4">I270*2553.7-10.925</f>
        <v>22.273099999999996</v>
      </c>
    </row>
    <row r="271" spans="1:10" x14ac:dyDescent="0.3">
      <c r="A271" s="2">
        <v>45446</v>
      </c>
      <c r="B271" s="54">
        <v>0.50853009259259252</v>
      </c>
      <c r="C271" s="11">
        <v>0.01</v>
      </c>
      <c r="D271" s="11">
        <v>24.42</v>
      </c>
      <c r="E271" s="11">
        <v>50.52</v>
      </c>
      <c r="F271" s="9">
        <v>6.58</v>
      </c>
      <c r="G271" s="11">
        <v>0.02</v>
      </c>
      <c r="H271" s="11">
        <v>8.43</v>
      </c>
      <c r="I271" s="11">
        <v>1.2999999999999999E-2</v>
      </c>
      <c r="J271" s="6">
        <f t="shared" si="4"/>
        <v>22.273099999999996</v>
      </c>
    </row>
    <row r="272" spans="1:10" x14ac:dyDescent="0.3">
      <c r="A272" s="2">
        <v>45446</v>
      </c>
      <c r="B272" s="54">
        <v>0.50922453703703707</v>
      </c>
      <c r="C272" s="11">
        <v>0.01</v>
      </c>
      <c r="D272" s="11">
        <v>24.41</v>
      </c>
      <c r="E272" s="11">
        <v>50.53</v>
      </c>
      <c r="F272" s="9">
        <v>6.58</v>
      </c>
      <c r="G272" s="11">
        <v>0.01</v>
      </c>
      <c r="H272" s="11">
        <v>8.43</v>
      </c>
      <c r="I272" s="11">
        <v>1.2999999999999999E-2</v>
      </c>
      <c r="J272" s="6">
        <f t="shared" si="4"/>
        <v>22.273099999999996</v>
      </c>
    </row>
    <row r="273" spans="1:10" x14ac:dyDescent="0.3">
      <c r="A273" s="2">
        <v>45446</v>
      </c>
      <c r="B273" s="54">
        <v>0.50991898148148151</v>
      </c>
      <c r="C273" s="11">
        <v>0.01</v>
      </c>
      <c r="D273" s="11">
        <v>24.41</v>
      </c>
      <c r="E273" s="11">
        <v>50.48</v>
      </c>
      <c r="F273" s="9">
        <v>6.58</v>
      </c>
      <c r="G273" s="11">
        <v>0.01</v>
      </c>
      <c r="H273" s="11">
        <v>8.42</v>
      </c>
      <c r="I273" s="11">
        <v>1.2999999999999999E-2</v>
      </c>
      <c r="J273" s="6">
        <f t="shared" si="4"/>
        <v>22.273099999999996</v>
      </c>
    </row>
    <row r="274" spans="1:10" x14ac:dyDescent="0.3">
      <c r="A274" s="2">
        <v>45446</v>
      </c>
      <c r="B274" s="54">
        <v>0.51061342592592596</v>
      </c>
      <c r="C274" s="11">
        <v>0.01</v>
      </c>
      <c r="D274" s="11">
        <v>24.41</v>
      </c>
      <c r="E274" s="11">
        <v>50.44</v>
      </c>
      <c r="F274" s="9">
        <v>6.58</v>
      </c>
      <c r="G274" s="11">
        <v>0.02</v>
      </c>
      <c r="H274" s="11">
        <v>8.4499999999999993</v>
      </c>
      <c r="I274" s="11">
        <v>1.2999999999999999E-2</v>
      </c>
      <c r="J274" s="6">
        <f t="shared" si="4"/>
        <v>22.273099999999996</v>
      </c>
    </row>
    <row r="275" spans="1:10" x14ac:dyDescent="0.3">
      <c r="A275" s="2">
        <v>45446</v>
      </c>
      <c r="B275" s="54">
        <v>0.5113078703703704</v>
      </c>
      <c r="C275" s="11">
        <v>0.01</v>
      </c>
      <c r="D275" s="11">
        <v>24.41</v>
      </c>
      <c r="E275" s="11">
        <v>50.37</v>
      </c>
      <c r="F275" s="9">
        <v>6.58</v>
      </c>
      <c r="G275" s="11">
        <v>0.02</v>
      </c>
      <c r="H275" s="11">
        <v>8.44</v>
      </c>
      <c r="I275" s="11">
        <v>1.2999999999999999E-2</v>
      </c>
      <c r="J275" s="6">
        <f t="shared" si="4"/>
        <v>22.273099999999996</v>
      </c>
    </row>
    <row r="276" spans="1:10" x14ac:dyDescent="0.3">
      <c r="A276" s="2">
        <v>45446</v>
      </c>
      <c r="B276" s="54">
        <v>0.51200231481481484</v>
      </c>
      <c r="C276" s="11">
        <v>0.01</v>
      </c>
      <c r="D276" s="11">
        <v>24.41</v>
      </c>
      <c r="E276" s="11">
        <v>50.36</v>
      </c>
      <c r="F276" s="9">
        <v>6.58</v>
      </c>
      <c r="G276" s="11">
        <v>0.02</v>
      </c>
      <c r="H276" s="11">
        <v>8.44</v>
      </c>
      <c r="I276" s="11">
        <v>1.2999999999999999E-2</v>
      </c>
      <c r="J276" s="6">
        <f t="shared" si="4"/>
        <v>22.273099999999996</v>
      </c>
    </row>
    <row r="277" spans="1:10" x14ac:dyDescent="0.3">
      <c r="A277" s="2">
        <v>45446</v>
      </c>
      <c r="B277" s="54">
        <v>0.51269675925925928</v>
      </c>
      <c r="C277" s="11">
        <v>0.01</v>
      </c>
      <c r="D277" s="11">
        <v>24.41</v>
      </c>
      <c r="E277" s="11">
        <v>50.41</v>
      </c>
      <c r="F277" s="9">
        <v>6.58</v>
      </c>
      <c r="G277" s="11">
        <v>0.02</v>
      </c>
      <c r="H277" s="11">
        <v>8.44</v>
      </c>
      <c r="I277" s="11">
        <v>1.2999999999999999E-2</v>
      </c>
      <c r="J277" s="6">
        <f t="shared" si="4"/>
        <v>22.273099999999996</v>
      </c>
    </row>
    <row r="278" spans="1:10" x14ac:dyDescent="0.3">
      <c r="A278" s="2">
        <v>45446</v>
      </c>
      <c r="B278" s="54">
        <v>0.51339120370370372</v>
      </c>
      <c r="C278" s="11">
        <v>0.01</v>
      </c>
      <c r="D278" s="11">
        <v>24.41</v>
      </c>
      <c r="E278" s="11">
        <v>50.46</v>
      </c>
      <c r="F278" s="9">
        <v>6.58</v>
      </c>
      <c r="G278" s="11">
        <v>0.02</v>
      </c>
      <c r="H278" s="11">
        <v>8.43</v>
      </c>
      <c r="I278" s="11">
        <v>1.2999999999999999E-2</v>
      </c>
      <c r="J278" s="6">
        <f t="shared" si="4"/>
        <v>22.273099999999996</v>
      </c>
    </row>
    <row r="279" spans="1:10" x14ac:dyDescent="0.3">
      <c r="A279" s="2">
        <v>45446</v>
      </c>
      <c r="B279" s="54">
        <v>0.51408564814814817</v>
      </c>
      <c r="C279" s="11">
        <v>0.01</v>
      </c>
      <c r="D279" s="11">
        <v>24.41</v>
      </c>
      <c r="E279" s="11">
        <v>50.49</v>
      </c>
      <c r="F279" s="9">
        <v>6.58</v>
      </c>
      <c r="G279" s="11">
        <v>0.01</v>
      </c>
      <c r="H279" s="11">
        <v>8.43</v>
      </c>
      <c r="I279" s="11">
        <v>1.2999999999999999E-2</v>
      </c>
      <c r="J279" s="6">
        <f t="shared" si="4"/>
        <v>22.273099999999996</v>
      </c>
    </row>
    <row r="280" spans="1:10" x14ac:dyDescent="0.3">
      <c r="A280" s="2">
        <v>45446</v>
      </c>
      <c r="B280" s="54">
        <v>0.51478009259259261</v>
      </c>
      <c r="C280" s="11">
        <v>0.01</v>
      </c>
      <c r="D280" s="11">
        <v>24.41</v>
      </c>
      <c r="E280" s="11">
        <v>50.56</v>
      </c>
      <c r="F280" s="9">
        <v>6.58</v>
      </c>
      <c r="G280" s="11">
        <v>0.01</v>
      </c>
      <c r="H280" s="11">
        <v>8.4600000000000009</v>
      </c>
      <c r="I280" s="11">
        <v>1.2999999999999999E-2</v>
      </c>
      <c r="J280" s="6">
        <f t="shared" si="4"/>
        <v>22.273099999999996</v>
      </c>
    </row>
    <row r="281" spans="1:10" x14ac:dyDescent="0.3">
      <c r="A281" s="2">
        <v>45446</v>
      </c>
      <c r="B281" s="54">
        <v>0.51547453703703705</v>
      </c>
      <c r="C281" s="11">
        <v>0.01</v>
      </c>
      <c r="D281" s="11">
        <v>24.42</v>
      </c>
      <c r="E281" s="11">
        <v>50.6</v>
      </c>
      <c r="F281" s="9">
        <v>6.58</v>
      </c>
      <c r="G281" s="11">
        <v>0.01</v>
      </c>
      <c r="H281" s="11">
        <v>8.43</v>
      </c>
      <c r="I281" s="11">
        <v>1.2999999999999999E-2</v>
      </c>
      <c r="J281" s="6">
        <f t="shared" si="4"/>
        <v>22.273099999999996</v>
      </c>
    </row>
    <row r="282" spans="1:10" x14ac:dyDescent="0.3">
      <c r="A282" s="2">
        <v>45446</v>
      </c>
      <c r="B282" s="54">
        <v>0.51616898148148149</v>
      </c>
      <c r="C282" s="11">
        <v>0.01</v>
      </c>
      <c r="D282" s="11">
        <v>24.41</v>
      </c>
      <c r="E282" s="11">
        <v>50.62</v>
      </c>
      <c r="F282" s="9">
        <v>6.58</v>
      </c>
      <c r="G282" s="11">
        <v>0.01</v>
      </c>
      <c r="H282" s="11">
        <v>8.43</v>
      </c>
      <c r="I282" s="11">
        <v>1.2999999999999999E-2</v>
      </c>
      <c r="J282" s="6">
        <f t="shared" si="4"/>
        <v>22.273099999999996</v>
      </c>
    </row>
    <row r="283" spans="1:10" x14ac:dyDescent="0.3">
      <c r="A283" s="2">
        <v>45446</v>
      </c>
      <c r="B283" s="54">
        <v>0.51686342592592593</v>
      </c>
      <c r="C283" s="11">
        <v>0.01</v>
      </c>
      <c r="D283" s="11">
        <v>24.41</v>
      </c>
      <c r="E283" s="11">
        <v>50.67</v>
      </c>
      <c r="F283" s="9">
        <v>6.59</v>
      </c>
      <c r="G283" s="11">
        <v>0.01</v>
      </c>
      <c r="H283" s="11">
        <v>8.43</v>
      </c>
      <c r="I283" s="11">
        <v>1.2999999999999999E-2</v>
      </c>
      <c r="J283" s="6">
        <f t="shared" si="4"/>
        <v>22.273099999999996</v>
      </c>
    </row>
    <row r="284" spans="1:10" x14ac:dyDescent="0.3">
      <c r="A284" s="2">
        <v>45446</v>
      </c>
      <c r="B284" s="54">
        <v>0.51755787037037038</v>
      </c>
      <c r="C284" s="11">
        <v>0.01</v>
      </c>
      <c r="D284" s="11">
        <v>24.42</v>
      </c>
      <c r="E284" s="11">
        <v>50.69</v>
      </c>
      <c r="F284" s="9">
        <v>6.58</v>
      </c>
      <c r="G284" s="11">
        <v>0.02</v>
      </c>
      <c r="H284" s="11">
        <v>8.43</v>
      </c>
      <c r="I284" s="11">
        <v>1.2999999999999999E-2</v>
      </c>
      <c r="J284" s="6">
        <f t="shared" si="4"/>
        <v>22.273099999999996</v>
      </c>
    </row>
    <row r="285" spans="1:10" x14ac:dyDescent="0.3">
      <c r="A285" s="2">
        <v>45446</v>
      </c>
      <c r="B285" s="54">
        <v>0.51825231481481482</v>
      </c>
      <c r="C285" s="11">
        <v>0.01</v>
      </c>
      <c r="D285" s="11">
        <v>24.42</v>
      </c>
      <c r="E285" s="11">
        <v>50.7</v>
      </c>
      <c r="F285" s="9">
        <v>6.58</v>
      </c>
      <c r="G285" s="11">
        <v>0.02</v>
      </c>
      <c r="H285" s="11">
        <v>8.42</v>
      </c>
      <c r="I285" s="11">
        <v>1.2999999999999999E-2</v>
      </c>
      <c r="J285" s="6">
        <f t="shared" si="4"/>
        <v>22.273099999999996</v>
      </c>
    </row>
    <row r="286" spans="1:10" x14ac:dyDescent="0.3">
      <c r="A286" s="2">
        <v>45446</v>
      </c>
      <c r="B286" s="54">
        <v>0.51894675925925926</v>
      </c>
      <c r="C286" s="11">
        <v>0.01</v>
      </c>
      <c r="D286" s="11">
        <v>24.41</v>
      </c>
      <c r="E286" s="11">
        <v>50.7</v>
      </c>
      <c r="F286" s="9">
        <v>6.58</v>
      </c>
      <c r="G286" s="11">
        <v>0.02</v>
      </c>
      <c r="H286" s="11">
        <v>8.44</v>
      </c>
      <c r="I286" s="11">
        <v>1.2999999999999999E-2</v>
      </c>
      <c r="J286" s="6">
        <f t="shared" si="4"/>
        <v>22.273099999999996</v>
      </c>
    </row>
    <row r="287" spans="1:10" x14ac:dyDescent="0.3">
      <c r="A287" s="2">
        <v>45446</v>
      </c>
      <c r="B287" s="54">
        <v>0.5196412037037037</v>
      </c>
      <c r="C287" s="11">
        <v>0.01</v>
      </c>
      <c r="D287" s="11">
        <v>24.41</v>
      </c>
      <c r="E287" s="11">
        <v>50.69</v>
      </c>
      <c r="F287" s="9">
        <v>6.58</v>
      </c>
      <c r="G287" s="11">
        <v>0.02</v>
      </c>
      <c r="H287" s="11">
        <v>8.43</v>
      </c>
      <c r="I287" s="11">
        <v>1.2999999999999999E-2</v>
      </c>
      <c r="J287" s="6">
        <f t="shared" si="4"/>
        <v>22.273099999999996</v>
      </c>
    </row>
    <row r="288" spans="1:10" x14ac:dyDescent="0.3">
      <c r="A288" s="2">
        <v>45446</v>
      </c>
      <c r="B288" s="54">
        <v>0.52033564814814814</v>
      </c>
      <c r="C288" s="11">
        <v>0.01</v>
      </c>
      <c r="D288" s="11">
        <v>24.41</v>
      </c>
      <c r="E288" s="11">
        <v>50.61</v>
      </c>
      <c r="F288" s="9">
        <v>6.58</v>
      </c>
      <c r="G288" s="11">
        <v>0.02</v>
      </c>
      <c r="H288" s="11">
        <v>8.43</v>
      </c>
      <c r="I288" s="11">
        <v>1.2999999999999999E-2</v>
      </c>
      <c r="J288" s="6">
        <f t="shared" si="4"/>
        <v>22.273099999999996</v>
      </c>
    </row>
    <row r="289" spans="1:10" x14ac:dyDescent="0.3">
      <c r="A289" s="2">
        <v>45446</v>
      </c>
      <c r="B289" s="54">
        <v>0.52103009259259259</v>
      </c>
      <c r="C289" s="11">
        <v>0.01</v>
      </c>
      <c r="D289" s="11">
        <v>24.41</v>
      </c>
      <c r="E289" s="11">
        <v>50.62</v>
      </c>
      <c r="F289" s="9">
        <v>6.58</v>
      </c>
      <c r="G289" s="11">
        <v>0.02</v>
      </c>
      <c r="H289" s="11">
        <v>6.8</v>
      </c>
      <c r="I289" s="11">
        <v>1.2E-2</v>
      </c>
    </row>
    <row r="290" spans="1:10" x14ac:dyDescent="0.3">
      <c r="A290" s="2">
        <v>45446</v>
      </c>
      <c r="B290" s="54">
        <v>0.52172453703703703</v>
      </c>
      <c r="C290" s="11">
        <v>0.01</v>
      </c>
      <c r="D290" s="11">
        <v>24.41</v>
      </c>
      <c r="E290" s="11">
        <v>50.62</v>
      </c>
      <c r="F290" s="9">
        <v>6.58</v>
      </c>
      <c r="G290" s="11">
        <v>0.01</v>
      </c>
      <c r="H290" s="11">
        <v>-0.69</v>
      </c>
      <c r="I290" s="11">
        <v>0.01</v>
      </c>
    </row>
    <row r="291" spans="1:10" x14ac:dyDescent="0.3">
      <c r="A291" s="2">
        <v>45446</v>
      </c>
      <c r="B291" s="54">
        <v>0.52241898148148147</v>
      </c>
      <c r="C291" s="11">
        <v>0.01</v>
      </c>
      <c r="D291" s="11">
        <v>24.41</v>
      </c>
      <c r="E291" s="11">
        <v>50.62</v>
      </c>
      <c r="F291" s="9">
        <v>6.58</v>
      </c>
      <c r="G291" s="11">
        <v>0.01</v>
      </c>
      <c r="H291" s="11">
        <v>-0.7</v>
      </c>
      <c r="I291" s="11">
        <v>8.9999999999999993E-3</v>
      </c>
    </row>
    <row r="292" spans="1:10" x14ac:dyDescent="0.3">
      <c r="A292" s="2">
        <v>45446</v>
      </c>
      <c r="B292" s="54">
        <v>0.52311342592592591</v>
      </c>
      <c r="C292" s="11">
        <v>0.01</v>
      </c>
      <c r="D292" s="11">
        <v>24.41</v>
      </c>
      <c r="E292" s="11">
        <v>50.53</v>
      </c>
      <c r="F292" s="9">
        <v>6.58</v>
      </c>
      <c r="G292" s="11">
        <v>0</v>
      </c>
      <c r="H292" s="11">
        <v>-0.62</v>
      </c>
      <c r="I292" s="11">
        <v>8.9999999999999993E-3</v>
      </c>
    </row>
    <row r="293" spans="1:10" x14ac:dyDescent="0.3">
      <c r="A293" s="2">
        <v>45446</v>
      </c>
      <c r="B293" s="54">
        <v>0.52380787037037035</v>
      </c>
      <c r="C293" s="11">
        <v>0.01</v>
      </c>
      <c r="D293" s="11">
        <v>24.44</v>
      </c>
      <c r="E293" s="11">
        <v>50.51</v>
      </c>
      <c r="F293" s="9">
        <v>6.58</v>
      </c>
      <c r="G293" s="11">
        <v>0</v>
      </c>
      <c r="H293" s="11">
        <v>-0.61</v>
      </c>
      <c r="I293" s="11">
        <v>0.01</v>
      </c>
    </row>
    <row r="294" spans="1:10" x14ac:dyDescent="0.3">
      <c r="A294" s="2">
        <v>45446</v>
      </c>
      <c r="B294" s="54">
        <v>0.5245023148148148</v>
      </c>
      <c r="C294" s="11">
        <v>0.01</v>
      </c>
      <c r="D294" s="11">
        <v>24.49</v>
      </c>
      <c r="E294" s="11">
        <v>50.51</v>
      </c>
      <c r="F294" s="9">
        <v>6.58</v>
      </c>
      <c r="G294" s="11">
        <v>0</v>
      </c>
      <c r="H294" s="11">
        <v>-0.62</v>
      </c>
      <c r="I294" s="11">
        <v>0.01</v>
      </c>
    </row>
    <row r="295" spans="1:10" x14ac:dyDescent="0.3">
      <c r="A295" s="2">
        <v>45446</v>
      </c>
      <c r="B295" s="54">
        <v>0.52519675925925924</v>
      </c>
      <c r="C295" s="11">
        <v>0.01</v>
      </c>
      <c r="D295" s="11">
        <v>24.53</v>
      </c>
      <c r="E295" s="11">
        <v>50.58</v>
      </c>
      <c r="F295" s="9">
        <v>6.58</v>
      </c>
      <c r="G295" s="11">
        <v>0</v>
      </c>
      <c r="H295" s="11">
        <v>-0.62</v>
      </c>
      <c r="I295" s="11">
        <v>0.01</v>
      </c>
    </row>
    <row r="297" spans="1:10" ht="30" customHeight="1" x14ac:dyDescent="0.3">
      <c r="A297" s="1" t="str">
        <f>A12</f>
        <v>Date</v>
      </c>
      <c r="C297" s="5" t="str">
        <f>C12</f>
        <v>Conc. [PPM]</v>
      </c>
      <c r="D297" s="5" t="str">
        <f t="shared" ref="D297:I297" si="5">D12</f>
        <v>Temp [C]</v>
      </c>
      <c r="E297" s="5" t="str">
        <f t="shared" si="5"/>
        <v xml:space="preserve"> RH [%]</v>
      </c>
      <c r="F297" s="40" t="str">
        <f t="shared" si="5"/>
        <v>Inlet Flow [LPM]</v>
      </c>
      <c r="G297" s="5" t="str">
        <f t="shared" si="5"/>
        <v>Chamber sP [" H2O]</v>
      </c>
      <c r="H297" s="5" t="str">
        <f t="shared" si="5"/>
        <v>TA Low Flow [ml/min]</v>
      </c>
      <c r="I297" s="5" t="str">
        <f t="shared" si="5"/>
        <v>IR Volt Out [AU]</v>
      </c>
    </row>
    <row r="298" spans="1:10" x14ac:dyDescent="0.3">
      <c r="A298" s="2">
        <f>A13</f>
        <v>45446</v>
      </c>
      <c r="B298" s="11" t="s">
        <v>24</v>
      </c>
      <c r="C298" s="12">
        <f>AVERAGE(C48:C290)</f>
        <v>1.2921810699588436E-2</v>
      </c>
      <c r="D298" s="7">
        <f>AVERAGE(D48:D290)</f>
        <v>24.238641975308614</v>
      </c>
      <c r="E298" s="7">
        <f>AVERAGE(E48:E290)</f>
        <v>50.625925925925955</v>
      </c>
      <c r="F298" s="9">
        <f>AVERAGE(F48:F290)</f>
        <v>6.5801234567901083</v>
      </c>
      <c r="G298" s="9">
        <f>AVERAGE(G48:G290)</f>
        <v>1.6913580246913557E-2</v>
      </c>
      <c r="H298" s="6">
        <f>AVERAGE(H49:H288)</f>
        <v>8.4544166666667024</v>
      </c>
      <c r="I298" s="9">
        <f t="shared" ref="I298" si="6">AVERAGE(I15:I289)</f>
        <v>1.3018181818181795E-2</v>
      </c>
      <c r="J298" s="9">
        <f>AVERAGE(J15:J288)</f>
        <v>22.329020437956252</v>
      </c>
    </row>
    <row r="299" spans="1:10" x14ac:dyDescent="0.3">
      <c r="A299" s="1" t="s">
        <v>32</v>
      </c>
      <c r="B299" s="11" t="s">
        <v>25</v>
      </c>
      <c r="C299" s="12">
        <f>STDEV(C48:C290)</f>
        <v>5.0720080963369968E-3</v>
      </c>
      <c r="D299" s="7">
        <f>STDEV(D48:D290)</f>
        <v>0.12779845722390135</v>
      </c>
      <c r="E299" s="7">
        <f>STDEV(E48:E290)</f>
        <v>1.957364633516183</v>
      </c>
      <c r="F299" s="9">
        <f>STDEV(F48:F290)</f>
        <v>1.1065102171821304E-3</v>
      </c>
      <c r="G299" s="9">
        <f>STDEV(G48:G290)</f>
        <v>5.0555530328251583E-3</v>
      </c>
      <c r="H299" s="6">
        <f>STDEV(H49:H288)</f>
        <v>0.23656819704886711</v>
      </c>
      <c r="I299" s="9">
        <f t="shared" ref="I299" si="7">STDEV(I15:I289)</f>
        <v>3.3760151708744999E-3</v>
      </c>
      <c r="J299" s="9">
        <f t="shared" ref="J299" si="8">STDEV(J15:J289)</f>
        <v>8.6356665329914186</v>
      </c>
    </row>
  </sheetData>
  <mergeCells count="1">
    <mergeCell ref="A9:I9"/>
  </mergeCells>
  <pageMargins left="0.7" right="0.7" top="0.75" bottom="0.75" header="0.3" footer="0.3"/>
  <pageSetup orientation="portrait" horizontalDpi="1200" verticalDpi="1200" r:id="rId1"/>
  <ignoredErrors>
    <ignoredError sqref="I298 I299 C298:G299" formulaRange="1"/>
    <ignoredError sqref="H299 H298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9"/>
  <sheetViews>
    <sheetView workbookViewId="0">
      <pane ySplit="12" topLeftCell="A289" activePane="bottomLeft" state="frozen"/>
      <selection pane="bottomLeft" activeCell="G7" sqref="G7"/>
    </sheetView>
  </sheetViews>
  <sheetFormatPr defaultColWidth="9.109375" defaultRowHeight="15.6" x14ac:dyDescent="0.3"/>
  <cols>
    <col min="1" max="1" width="9.5546875" style="1" bestFit="1" customWidth="1"/>
    <col min="2" max="5" width="10.6640625" style="11" customWidth="1"/>
    <col min="6" max="6" width="12.6640625" style="11" customWidth="1"/>
    <col min="7" max="16384" width="9.109375" style="1"/>
  </cols>
  <sheetData>
    <row r="1" spans="1:6" x14ac:dyDescent="0.3">
      <c r="A1" s="1" t="s">
        <v>0</v>
      </c>
    </row>
    <row r="2" spans="1:6" x14ac:dyDescent="0.3">
      <c r="A2" s="1" t="s">
        <v>1</v>
      </c>
    </row>
    <row r="3" spans="1:6" x14ac:dyDescent="0.3">
      <c r="A3" s="1" t="s">
        <v>2</v>
      </c>
      <c r="D3" s="11" t="s">
        <v>3</v>
      </c>
    </row>
    <row r="4" spans="1:6" x14ac:dyDescent="0.3">
      <c r="A4" s="1" t="s">
        <v>4</v>
      </c>
    </row>
    <row r="5" spans="1:6" x14ac:dyDescent="0.3">
      <c r="A5" s="1" t="s">
        <v>5</v>
      </c>
    </row>
    <row r="6" spans="1:6" x14ac:dyDescent="0.3">
      <c r="A6" s="1" t="s">
        <v>19</v>
      </c>
    </row>
    <row r="8" spans="1:6" x14ac:dyDescent="0.3">
      <c r="A8" s="1" t="s">
        <v>7</v>
      </c>
    </row>
    <row r="9" spans="1:6" ht="15.75" customHeight="1" x14ac:dyDescent="0.3">
      <c r="A9" s="19" t="s">
        <v>22</v>
      </c>
      <c r="B9" s="19"/>
      <c r="C9" s="19"/>
      <c r="D9" s="19"/>
      <c r="E9" s="19"/>
      <c r="F9" s="19"/>
    </row>
    <row r="10" spans="1:6" x14ac:dyDescent="0.3">
      <c r="A10" s="1" t="s">
        <v>23</v>
      </c>
    </row>
    <row r="12" spans="1:6" ht="30" customHeight="1" x14ac:dyDescent="0.3">
      <c r="A12" s="1" t="s">
        <v>10</v>
      </c>
      <c r="B12" s="5" t="s">
        <v>11</v>
      </c>
      <c r="C12" s="5" t="s">
        <v>13</v>
      </c>
      <c r="D12" s="5" t="s">
        <v>20</v>
      </c>
      <c r="E12" s="5" t="s">
        <v>15</v>
      </c>
      <c r="F12" s="5" t="s">
        <v>21</v>
      </c>
    </row>
    <row r="13" spans="1:6" x14ac:dyDescent="0.3">
      <c r="A13" s="2">
        <v>45446</v>
      </c>
      <c r="B13" s="54">
        <v>0.32936342592592593</v>
      </c>
      <c r="C13" s="11">
        <v>24.41</v>
      </c>
      <c r="D13" s="11">
        <v>43.29</v>
      </c>
      <c r="E13" s="11">
        <v>6.63</v>
      </c>
      <c r="F13" s="11">
        <v>0.01</v>
      </c>
    </row>
    <row r="14" spans="1:6" x14ac:dyDescent="0.3">
      <c r="A14" s="2">
        <v>45446</v>
      </c>
      <c r="B14" s="54">
        <v>0.33005787037037038</v>
      </c>
      <c r="C14" s="11">
        <v>24.42</v>
      </c>
      <c r="D14" s="11">
        <v>43.52</v>
      </c>
      <c r="E14" s="11">
        <v>6.63</v>
      </c>
      <c r="F14" s="11">
        <v>0.03</v>
      </c>
    </row>
    <row r="15" spans="1:6" x14ac:dyDescent="0.3">
      <c r="A15" s="2">
        <v>45446</v>
      </c>
      <c r="B15" s="54">
        <v>0.33075231481481482</v>
      </c>
      <c r="C15" s="11">
        <v>24.43</v>
      </c>
      <c r="D15" s="11">
        <v>44.05</v>
      </c>
      <c r="E15" s="11">
        <v>6.63</v>
      </c>
      <c r="F15" s="11">
        <v>0.01</v>
      </c>
    </row>
    <row r="16" spans="1:6" x14ac:dyDescent="0.3">
      <c r="A16" s="2">
        <v>45446</v>
      </c>
      <c r="B16" s="54">
        <v>0.33144675925925926</v>
      </c>
      <c r="C16" s="11">
        <v>24.46</v>
      </c>
      <c r="D16" s="11">
        <v>44.65</v>
      </c>
      <c r="E16" s="11">
        <v>6.63</v>
      </c>
      <c r="F16" s="11">
        <v>0</v>
      </c>
    </row>
    <row r="17" spans="1:6" x14ac:dyDescent="0.3">
      <c r="A17" s="2">
        <v>45446</v>
      </c>
      <c r="B17" s="54">
        <v>0.3321412037037037</v>
      </c>
      <c r="C17" s="11">
        <v>24.52</v>
      </c>
      <c r="D17" s="11">
        <v>45.07</v>
      </c>
      <c r="E17" s="11">
        <v>6.63</v>
      </c>
      <c r="F17" s="11">
        <v>0</v>
      </c>
    </row>
    <row r="18" spans="1:6" x14ac:dyDescent="0.3">
      <c r="A18" s="2">
        <v>45446</v>
      </c>
      <c r="B18" s="54">
        <v>0.33283564814814814</v>
      </c>
      <c r="C18" s="11">
        <v>24.54</v>
      </c>
      <c r="D18" s="11">
        <v>45.29</v>
      </c>
      <c r="E18" s="11">
        <v>6.63</v>
      </c>
      <c r="F18" s="11">
        <v>0</v>
      </c>
    </row>
    <row r="19" spans="1:6" x14ac:dyDescent="0.3">
      <c r="A19" s="2">
        <v>45446</v>
      </c>
      <c r="B19" s="54">
        <v>0.33353009259259259</v>
      </c>
      <c r="C19" s="11">
        <v>24.55</v>
      </c>
      <c r="D19" s="11">
        <v>45.38</v>
      </c>
      <c r="E19" s="11">
        <v>6.63</v>
      </c>
      <c r="F19" s="11">
        <v>0</v>
      </c>
    </row>
    <row r="20" spans="1:6" x14ac:dyDescent="0.3">
      <c r="A20" s="2">
        <v>45446</v>
      </c>
      <c r="B20" s="54">
        <v>0.33422453703703708</v>
      </c>
      <c r="C20" s="11">
        <v>24.55</v>
      </c>
      <c r="D20" s="11">
        <v>45.46</v>
      </c>
      <c r="E20" s="11">
        <v>6.63</v>
      </c>
      <c r="F20" s="11">
        <v>0.01</v>
      </c>
    </row>
    <row r="21" spans="1:6" x14ac:dyDescent="0.3">
      <c r="A21" s="2">
        <v>45446</v>
      </c>
      <c r="B21" s="54">
        <v>0.33491898148148147</v>
      </c>
      <c r="C21" s="11">
        <v>24.56</v>
      </c>
      <c r="D21" s="11">
        <v>45.6</v>
      </c>
      <c r="E21" s="11">
        <v>6.63</v>
      </c>
      <c r="F21" s="11">
        <v>0</v>
      </c>
    </row>
    <row r="22" spans="1:6" x14ac:dyDescent="0.3">
      <c r="A22" s="2">
        <v>45446</v>
      </c>
      <c r="B22" s="54">
        <v>0.33561342592592597</v>
      </c>
      <c r="C22" s="11">
        <v>24.56</v>
      </c>
      <c r="D22" s="11">
        <v>45.74</v>
      </c>
      <c r="E22" s="11">
        <v>6.63</v>
      </c>
      <c r="F22" s="11">
        <v>0.01</v>
      </c>
    </row>
    <row r="23" spans="1:6" x14ac:dyDescent="0.3">
      <c r="A23" s="2">
        <v>45446</v>
      </c>
      <c r="B23" s="54">
        <v>0.33630787037037035</v>
      </c>
      <c r="C23" s="11">
        <v>24.55</v>
      </c>
      <c r="D23" s="11">
        <v>45.79</v>
      </c>
      <c r="E23" s="11">
        <v>6.63</v>
      </c>
      <c r="F23" s="11">
        <v>0.01</v>
      </c>
    </row>
    <row r="24" spans="1:6" x14ac:dyDescent="0.3">
      <c r="A24" s="2">
        <v>45446</v>
      </c>
      <c r="B24" s="54">
        <v>0.33700231481481485</v>
      </c>
      <c r="C24" s="11">
        <v>24.55</v>
      </c>
      <c r="D24" s="11">
        <v>45.82</v>
      </c>
      <c r="E24" s="11">
        <v>6.63</v>
      </c>
      <c r="F24" s="11">
        <v>0</v>
      </c>
    </row>
    <row r="25" spans="1:6" x14ac:dyDescent="0.3">
      <c r="A25" s="2">
        <v>45446</v>
      </c>
      <c r="B25" s="54">
        <v>0.33769675925925924</v>
      </c>
      <c r="C25" s="11">
        <v>24.55</v>
      </c>
      <c r="D25" s="11">
        <v>45.84</v>
      </c>
      <c r="E25" s="11">
        <v>6.63</v>
      </c>
      <c r="F25" s="11">
        <v>0.01</v>
      </c>
    </row>
    <row r="26" spans="1:6" x14ac:dyDescent="0.3">
      <c r="A26" s="2">
        <v>45446</v>
      </c>
      <c r="B26" s="54">
        <v>0.33839120370370374</v>
      </c>
      <c r="C26" s="11">
        <v>24.54</v>
      </c>
      <c r="D26" s="11">
        <v>46.04</v>
      </c>
      <c r="E26" s="11">
        <v>6.63</v>
      </c>
      <c r="F26" s="11">
        <v>0</v>
      </c>
    </row>
    <row r="27" spans="1:6" x14ac:dyDescent="0.3">
      <c r="A27" s="2">
        <v>45446</v>
      </c>
      <c r="B27" s="54">
        <v>0.33908564814814812</v>
      </c>
      <c r="C27" s="11">
        <v>24.55</v>
      </c>
      <c r="D27" s="11">
        <v>46.42</v>
      </c>
      <c r="E27" s="11">
        <v>6.63</v>
      </c>
      <c r="F27" s="11">
        <v>0.01</v>
      </c>
    </row>
    <row r="28" spans="1:6" x14ac:dyDescent="0.3">
      <c r="A28" s="2">
        <v>45446</v>
      </c>
      <c r="B28" s="54">
        <v>0.33978009259259262</v>
      </c>
      <c r="C28" s="11">
        <v>24.54</v>
      </c>
      <c r="D28" s="11">
        <v>47</v>
      </c>
      <c r="E28" s="11">
        <v>6.63</v>
      </c>
      <c r="F28" s="11">
        <v>0</v>
      </c>
    </row>
    <row r="29" spans="1:6" x14ac:dyDescent="0.3">
      <c r="A29" s="2">
        <v>45446</v>
      </c>
      <c r="B29" s="54">
        <v>0.34047453703703701</v>
      </c>
      <c r="C29" s="11">
        <v>24.54</v>
      </c>
      <c r="D29" s="11">
        <v>47.47</v>
      </c>
      <c r="E29" s="11">
        <v>6.63</v>
      </c>
      <c r="F29" s="11">
        <v>0.01</v>
      </c>
    </row>
    <row r="30" spans="1:6" x14ac:dyDescent="0.3">
      <c r="A30" s="2">
        <v>45446</v>
      </c>
      <c r="B30" s="54">
        <v>0.3411689814814815</v>
      </c>
      <c r="C30" s="11">
        <v>24.54</v>
      </c>
      <c r="D30" s="11">
        <v>47.74</v>
      </c>
      <c r="E30" s="11">
        <v>6.63</v>
      </c>
      <c r="F30" s="11">
        <v>0.01</v>
      </c>
    </row>
    <row r="31" spans="1:6" x14ac:dyDescent="0.3">
      <c r="A31" s="2">
        <v>45446</v>
      </c>
      <c r="B31" s="54">
        <v>0.34186342592592589</v>
      </c>
      <c r="C31" s="11">
        <v>24.55</v>
      </c>
      <c r="D31" s="11">
        <v>47.94</v>
      </c>
      <c r="E31" s="11">
        <v>6.63</v>
      </c>
      <c r="F31" s="11">
        <v>0</v>
      </c>
    </row>
    <row r="32" spans="1:6" x14ac:dyDescent="0.3">
      <c r="A32" s="2">
        <v>45446</v>
      </c>
      <c r="B32" s="54">
        <v>0.34255787037037039</v>
      </c>
      <c r="C32" s="11">
        <v>24.55</v>
      </c>
      <c r="D32" s="11">
        <v>48.06</v>
      </c>
      <c r="E32" s="11">
        <v>6.63</v>
      </c>
      <c r="F32" s="11">
        <v>0</v>
      </c>
    </row>
    <row r="33" spans="1:6" x14ac:dyDescent="0.3">
      <c r="A33" s="2">
        <v>45446</v>
      </c>
      <c r="B33" s="54">
        <v>0.34325231481481483</v>
      </c>
      <c r="C33" s="11">
        <v>24.55</v>
      </c>
      <c r="D33" s="11">
        <v>48.14</v>
      </c>
      <c r="E33" s="11">
        <v>6.63</v>
      </c>
      <c r="F33" s="11">
        <v>0</v>
      </c>
    </row>
    <row r="34" spans="1:6" x14ac:dyDescent="0.3">
      <c r="A34" s="2">
        <v>45446</v>
      </c>
      <c r="B34" s="54">
        <v>0.34394675925925927</v>
      </c>
      <c r="C34" s="11">
        <v>24.55</v>
      </c>
      <c r="D34" s="11">
        <v>48.18</v>
      </c>
      <c r="E34" s="11">
        <v>6.63</v>
      </c>
      <c r="F34" s="11">
        <v>0</v>
      </c>
    </row>
    <row r="35" spans="1:6" x14ac:dyDescent="0.3">
      <c r="A35" s="2">
        <v>45446</v>
      </c>
      <c r="B35" s="54">
        <v>0.34464120370370371</v>
      </c>
      <c r="C35" s="11">
        <v>24.54</v>
      </c>
      <c r="D35" s="11">
        <v>48.19</v>
      </c>
      <c r="E35" s="11">
        <v>6.63</v>
      </c>
      <c r="F35" s="11">
        <v>0.01</v>
      </c>
    </row>
    <row r="36" spans="1:6" x14ac:dyDescent="0.3">
      <c r="A36" s="2">
        <v>45446</v>
      </c>
      <c r="B36" s="54">
        <v>0.34533564814814816</v>
      </c>
      <c r="C36" s="11">
        <v>24.54</v>
      </c>
      <c r="D36" s="11">
        <v>48.19</v>
      </c>
      <c r="E36" s="11">
        <v>6.63</v>
      </c>
      <c r="F36" s="11">
        <v>0.01</v>
      </c>
    </row>
    <row r="37" spans="1:6" x14ac:dyDescent="0.3">
      <c r="A37" s="2">
        <v>45446</v>
      </c>
      <c r="B37" s="54">
        <v>0.3460300925925926</v>
      </c>
      <c r="C37" s="11">
        <v>24.54</v>
      </c>
      <c r="D37" s="11">
        <v>48.19</v>
      </c>
      <c r="E37" s="11">
        <v>6.63</v>
      </c>
      <c r="F37" s="11">
        <v>0.01</v>
      </c>
    </row>
    <row r="38" spans="1:6" x14ac:dyDescent="0.3">
      <c r="A38" s="2">
        <v>45446</v>
      </c>
      <c r="B38" s="54">
        <v>0.34672453703703704</v>
      </c>
      <c r="C38" s="11">
        <v>24.54</v>
      </c>
      <c r="D38" s="11">
        <v>48.2</v>
      </c>
      <c r="E38" s="11">
        <v>6.63</v>
      </c>
      <c r="F38" s="11">
        <v>0.01</v>
      </c>
    </row>
    <row r="39" spans="1:6" x14ac:dyDescent="0.3">
      <c r="A39" s="2">
        <v>45446</v>
      </c>
      <c r="B39" s="54">
        <v>0.34741898148148148</v>
      </c>
      <c r="C39" s="11">
        <v>24.54</v>
      </c>
      <c r="D39" s="11">
        <v>48.2</v>
      </c>
      <c r="E39" s="11">
        <v>6.63</v>
      </c>
      <c r="F39" s="11">
        <v>0.01</v>
      </c>
    </row>
    <row r="40" spans="1:6" x14ac:dyDescent="0.3">
      <c r="A40" s="2">
        <v>45446</v>
      </c>
      <c r="B40" s="54">
        <v>0.34811342592592592</v>
      </c>
      <c r="C40" s="11">
        <v>24.54</v>
      </c>
      <c r="D40" s="11">
        <v>48.2</v>
      </c>
      <c r="E40" s="11">
        <v>6.63</v>
      </c>
      <c r="F40" s="11">
        <v>0.01</v>
      </c>
    </row>
    <row r="41" spans="1:6" x14ac:dyDescent="0.3">
      <c r="A41" s="2">
        <v>45446</v>
      </c>
      <c r="B41" s="54">
        <v>0.34880787037037037</v>
      </c>
      <c r="C41" s="11">
        <v>24.54</v>
      </c>
      <c r="D41" s="11">
        <v>48.2</v>
      </c>
      <c r="E41" s="11">
        <v>6.63</v>
      </c>
      <c r="F41" s="11">
        <v>0.01</v>
      </c>
    </row>
    <row r="42" spans="1:6" x14ac:dyDescent="0.3">
      <c r="A42" s="2">
        <v>45446</v>
      </c>
      <c r="B42" s="54">
        <v>0.34950231481481481</v>
      </c>
      <c r="C42" s="11">
        <v>24.54</v>
      </c>
      <c r="D42" s="11">
        <v>48.2</v>
      </c>
      <c r="E42" s="11">
        <v>6.63</v>
      </c>
      <c r="F42" s="11">
        <v>0</v>
      </c>
    </row>
    <row r="43" spans="1:6" x14ac:dyDescent="0.3">
      <c r="A43" s="2">
        <v>45446</v>
      </c>
      <c r="B43" s="54">
        <v>0.35019675925925925</v>
      </c>
      <c r="C43" s="11">
        <v>24.54</v>
      </c>
      <c r="D43" s="11">
        <v>48.2</v>
      </c>
      <c r="E43" s="11">
        <v>6.63</v>
      </c>
      <c r="F43" s="11">
        <v>0</v>
      </c>
    </row>
    <row r="44" spans="1:6" x14ac:dyDescent="0.3">
      <c r="A44" s="2">
        <v>45446</v>
      </c>
      <c r="B44" s="54">
        <v>0.35089120370370369</v>
      </c>
      <c r="C44" s="11">
        <v>24.55</v>
      </c>
      <c r="D44" s="11">
        <v>48.2</v>
      </c>
      <c r="E44" s="11">
        <v>6.63</v>
      </c>
      <c r="F44" s="11">
        <v>0.01</v>
      </c>
    </row>
    <row r="45" spans="1:6" x14ac:dyDescent="0.3">
      <c r="A45" s="2">
        <v>45446</v>
      </c>
      <c r="B45" s="54">
        <v>0.35158564814814813</v>
      </c>
      <c r="C45" s="11">
        <v>24.54</v>
      </c>
      <c r="D45" s="11">
        <v>48.2</v>
      </c>
      <c r="E45" s="11">
        <v>6.63</v>
      </c>
      <c r="F45" s="11">
        <v>0</v>
      </c>
    </row>
    <row r="46" spans="1:6" x14ac:dyDescent="0.3">
      <c r="A46" s="2">
        <v>45446</v>
      </c>
      <c r="B46" s="54">
        <v>0.35228009259259263</v>
      </c>
      <c r="C46" s="11">
        <v>24.54</v>
      </c>
      <c r="D46" s="11">
        <v>48.2</v>
      </c>
      <c r="E46" s="11">
        <v>6.63</v>
      </c>
      <c r="F46" s="11">
        <v>0</v>
      </c>
    </row>
    <row r="47" spans="1:6" x14ac:dyDescent="0.3">
      <c r="A47" s="2">
        <v>45446</v>
      </c>
      <c r="B47" s="54">
        <v>0.35297453703703702</v>
      </c>
      <c r="C47" s="11">
        <v>24.54</v>
      </c>
      <c r="D47" s="11">
        <v>48.21</v>
      </c>
      <c r="E47" s="11">
        <v>6.63</v>
      </c>
      <c r="F47" s="11">
        <v>0.01</v>
      </c>
    </row>
    <row r="48" spans="1:6" x14ac:dyDescent="0.3">
      <c r="A48" s="2">
        <v>45446</v>
      </c>
      <c r="B48" s="54">
        <v>0.35366898148148151</v>
      </c>
      <c r="C48" s="11">
        <v>24.54</v>
      </c>
      <c r="D48" s="11">
        <v>48.2</v>
      </c>
      <c r="E48" s="11">
        <v>6.63</v>
      </c>
      <c r="F48" s="11">
        <v>0.01</v>
      </c>
    </row>
    <row r="49" spans="1:6" x14ac:dyDescent="0.3">
      <c r="A49" s="2">
        <v>45446</v>
      </c>
      <c r="B49" s="54">
        <v>0.3543634259259259</v>
      </c>
      <c r="C49" s="11">
        <v>24.54</v>
      </c>
      <c r="D49" s="11">
        <v>48.2</v>
      </c>
      <c r="E49" s="11">
        <v>6.63</v>
      </c>
      <c r="F49" s="11">
        <v>0.01</v>
      </c>
    </row>
    <row r="50" spans="1:6" x14ac:dyDescent="0.3">
      <c r="A50" s="2">
        <v>45446</v>
      </c>
      <c r="B50" s="54">
        <v>0.3550578703703704</v>
      </c>
      <c r="C50" s="11">
        <v>24.54</v>
      </c>
      <c r="D50" s="11">
        <v>48.2</v>
      </c>
      <c r="E50" s="11">
        <v>6.63</v>
      </c>
      <c r="F50" s="11">
        <v>0.01</v>
      </c>
    </row>
    <row r="51" spans="1:6" x14ac:dyDescent="0.3">
      <c r="A51" s="2">
        <v>45446</v>
      </c>
      <c r="B51" s="54">
        <v>0.35575231481481479</v>
      </c>
      <c r="C51" s="11">
        <v>24.53</v>
      </c>
      <c r="D51" s="11">
        <v>48.19</v>
      </c>
      <c r="E51" s="11">
        <v>6.63</v>
      </c>
      <c r="F51" s="11">
        <v>0.01</v>
      </c>
    </row>
    <row r="52" spans="1:6" x14ac:dyDescent="0.3">
      <c r="A52" s="2">
        <v>45446</v>
      </c>
      <c r="B52" s="54">
        <v>0.35644675925925928</v>
      </c>
      <c r="C52" s="11">
        <v>24.53</v>
      </c>
      <c r="D52" s="11">
        <v>48.19</v>
      </c>
      <c r="E52" s="11">
        <v>6.63</v>
      </c>
      <c r="F52" s="11">
        <v>0.02</v>
      </c>
    </row>
    <row r="53" spans="1:6" x14ac:dyDescent="0.3">
      <c r="A53" s="2">
        <v>45446</v>
      </c>
      <c r="B53" s="54">
        <v>0.35714120370370367</v>
      </c>
      <c r="C53" s="11">
        <v>24.53</v>
      </c>
      <c r="D53" s="11">
        <v>48.19</v>
      </c>
      <c r="E53" s="11">
        <v>6.63</v>
      </c>
      <c r="F53" s="11">
        <v>0.03</v>
      </c>
    </row>
    <row r="54" spans="1:6" x14ac:dyDescent="0.3">
      <c r="A54" s="2">
        <v>45446</v>
      </c>
      <c r="B54" s="54">
        <v>0.35783564814814817</v>
      </c>
      <c r="C54" s="11">
        <v>24.53</v>
      </c>
      <c r="D54" s="11">
        <v>48.19</v>
      </c>
      <c r="E54" s="11">
        <v>6.63</v>
      </c>
      <c r="F54" s="11">
        <v>0.01</v>
      </c>
    </row>
    <row r="55" spans="1:6" x14ac:dyDescent="0.3">
      <c r="A55" s="2">
        <v>45446</v>
      </c>
      <c r="B55" s="54">
        <v>0.35853009259259255</v>
      </c>
      <c r="C55" s="11">
        <v>24.53</v>
      </c>
      <c r="D55" s="11">
        <v>48.19</v>
      </c>
      <c r="E55" s="11">
        <v>6.63</v>
      </c>
      <c r="F55" s="11">
        <v>0.04</v>
      </c>
    </row>
    <row r="56" spans="1:6" x14ac:dyDescent="0.3">
      <c r="A56" s="2">
        <v>45446</v>
      </c>
      <c r="B56" s="54">
        <v>0.35922453703703705</v>
      </c>
      <c r="C56" s="11">
        <v>24.54</v>
      </c>
      <c r="D56" s="11">
        <v>48.19</v>
      </c>
      <c r="E56" s="11">
        <v>6.63</v>
      </c>
      <c r="F56" s="11">
        <v>0.03</v>
      </c>
    </row>
    <row r="57" spans="1:6" x14ac:dyDescent="0.3">
      <c r="A57" s="2">
        <v>45446</v>
      </c>
      <c r="B57" s="54">
        <v>0.35991898148148144</v>
      </c>
      <c r="C57" s="11">
        <v>24.51</v>
      </c>
      <c r="D57" s="11">
        <v>48.19</v>
      </c>
      <c r="E57" s="11">
        <v>6.63</v>
      </c>
      <c r="F57" s="11">
        <v>0.02</v>
      </c>
    </row>
    <row r="58" spans="1:6" x14ac:dyDescent="0.3">
      <c r="A58" s="2">
        <v>45446</v>
      </c>
      <c r="B58" s="54">
        <v>0.36061342592592593</v>
      </c>
      <c r="C58" s="11">
        <v>24.44</v>
      </c>
      <c r="D58" s="11">
        <v>48.19</v>
      </c>
      <c r="E58" s="11">
        <v>6.63</v>
      </c>
      <c r="F58" s="11">
        <v>0.01</v>
      </c>
    </row>
    <row r="59" spans="1:6" x14ac:dyDescent="0.3">
      <c r="A59" s="2">
        <v>45446</v>
      </c>
      <c r="B59" s="54">
        <v>0.36130787037037032</v>
      </c>
      <c r="C59" s="11">
        <v>24.41</v>
      </c>
      <c r="D59" s="11">
        <v>48.19</v>
      </c>
      <c r="E59" s="11">
        <v>6.63</v>
      </c>
      <c r="F59" s="11">
        <v>0.02</v>
      </c>
    </row>
    <row r="60" spans="1:6" x14ac:dyDescent="0.3">
      <c r="A60" s="2">
        <v>45446</v>
      </c>
      <c r="B60" s="54">
        <v>0.36200231481481482</v>
      </c>
      <c r="C60" s="11">
        <v>24.41</v>
      </c>
      <c r="D60" s="11">
        <v>48.2</v>
      </c>
      <c r="E60" s="11">
        <v>6.63</v>
      </c>
      <c r="F60" s="11">
        <v>0.02</v>
      </c>
    </row>
    <row r="61" spans="1:6" x14ac:dyDescent="0.3">
      <c r="A61" s="2">
        <v>45446</v>
      </c>
      <c r="B61" s="54">
        <v>0.3626967592592592</v>
      </c>
      <c r="C61" s="11">
        <v>24.41</v>
      </c>
      <c r="D61" s="11">
        <v>48.23</v>
      </c>
      <c r="E61" s="11">
        <v>6.63</v>
      </c>
      <c r="F61" s="11">
        <v>0.03</v>
      </c>
    </row>
    <row r="62" spans="1:6" x14ac:dyDescent="0.3">
      <c r="A62" s="2">
        <v>45446</v>
      </c>
      <c r="B62" s="54">
        <v>0.3633912037037037</v>
      </c>
      <c r="C62" s="11">
        <v>24.42</v>
      </c>
      <c r="D62" s="11">
        <v>48.25</v>
      </c>
      <c r="E62" s="11">
        <v>6.63</v>
      </c>
      <c r="F62" s="11">
        <v>0.02</v>
      </c>
    </row>
    <row r="63" spans="1:6" x14ac:dyDescent="0.3">
      <c r="A63" s="2">
        <v>45446</v>
      </c>
      <c r="B63" s="54">
        <v>0.3640856481481482</v>
      </c>
      <c r="C63" s="11">
        <v>24.42</v>
      </c>
      <c r="D63" s="11">
        <v>48.28</v>
      </c>
      <c r="E63" s="11">
        <v>6.63</v>
      </c>
      <c r="F63" s="11">
        <v>0.02</v>
      </c>
    </row>
    <row r="64" spans="1:6" x14ac:dyDescent="0.3">
      <c r="A64" s="2">
        <v>45446</v>
      </c>
      <c r="B64" s="54">
        <v>0.36478009259259259</v>
      </c>
      <c r="C64" s="11">
        <v>24.42</v>
      </c>
      <c r="D64" s="11">
        <v>48.3</v>
      </c>
      <c r="E64" s="11">
        <v>6.63</v>
      </c>
      <c r="F64" s="11">
        <v>0.04</v>
      </c>
    </row>
    <row r="65" spans="1:6" x14ac:dyDescent="0.3">
      <c r="A65" s="2">
        <v>45446</v>
      </c>
      <c r="B65" s="54">
        <v>0.36547453703703708</v>
      </c>
      <c r="C65" s="11">
        <v>24.42</v>
      </c>
      <c r="D65" s="11">
        <v>48.37</v>
      </c>
      <c r="E65" s="11">
        <v>6.63</v>
      </c>
      <c r="F65" s="11">
        <v>0.02</v>
      </c>
    </row>
    <row r="66" spans="1:6" x14ac:dyDescent="0.3">
      <c r="A66" s="2">
        <v>45446</v>
      </c>
      <c r="B66" s="54">
        <v>0.36616898148148147</v>
      </c>
      <c r="C66" s="11">
        <v>24.42</v>
      </c>
      <c r="D66" s="11">
        <v>48.37</v>
      </c>
      <c r="E66" s="11">
        <v>6.63</v>
      </c>
      <c r="F66" s="11">
        <v>0.05</v>
      </c>
    </row>
    <row r="67" spans="1:6" x14ac:dyDescent="0.3">
      <c r="A67" s="2">
        <v>45446</v>
      </c>
      <c r="B67" s="54">
        <v>0.36686342592592597</v>
      </c>
      <c r="C67" s="11">
        <v>24.42</v>
      </c>
      <c r="D67" s="11">
        <v>48.39</v>
      </c>
      <c r="E67" s="11">
        <v>6.63</v>
      </c>
      <c r="F67" s="11">
        <v>0.01</v>
      </c>
    </row>
    <row r="68" spans="1:6" x14ac:dyDescent="0.3">
      <c r="A68" s="2">
        <v>45446</v>
      </c>
      <c r="B68" s="54">
        <v>0.36755787037037035</v>
      </c>
      <c r="C68" s="11">
        <v>24.41</v>
      </c>
      <c r="D68" s="11">
        <v>48.35</v>
      </c>
      <c r="E68" s="11">
        <v>6.63</v>
      </c>
      <c r="F68" s="11">
        <v>0.04</v>
      </c>
    </row>
    <row r="69" spans="1:6" x14ac:dyDescent="0.3">
      <c r="A69" s="2">
        <v>45446</v>
      </c>
      <c r="B69" s="54">
        <v>0.36825231481481485</v>
      </c>
      <c r="C69" s="11">
        <v>24.41</v>
      </c>
      <c r="D69" s="11">
        <v>48.38</v>
      </c>
      <c r="E69" s="11">
        <v>6.63</v>
      </c>
      <c r="F69" s="11">
        <v>0.06</v>
      </c>
    </row>
    <row r="70" spans="1:6" x14ac:dyDescent="0.3">
      <c r="A70" s="2">
        <v>45446</v>
      </c>
      <c r="B70" s="54">
        <v>0.36894675925925924</v>
      </c>
      <c r="C70" s="11">
        <v>24.41</v>
      </c>
      <c r="D70" s="11">
        <v>48.41</v>
      </c>
      <c r="E70" s="11">
        <v>6.63</v>
      </c>
      <c r="F70" s="11">
        <v>0.1</v>
      </c>
    </row>
    <row r="71" spans="1:6" x14ac:dyDescent="0.3">
      <c r="A71" s="2">
        <v>45446</v>
      </c>
      <c r="B71" s="54">
        <v>0.36964120370370374</v>
      </c>
      <c r="C71" s="11">
        <v>24.35</v>
      </c>
      <c r="D71" s="11">
        <v>48.42</v>
      </c>
      <c r="E71" s="11">
        <v>6.63</v>
      </c>
      <c r="F71" s="11">
        <v>0.13</v>
      </c>
    </row>
    <row r="72" spans="1:6" x14ac:dyDescent="0.3">
      <c r="A72" s="2">
        <v>45446</v>
      </c>
      <c r="B72" s="54">
        <v>0.37033564814814812</v>
      </c>
      <c r="C72" s="11">
        <v>24.29</v>
      </c>
      <c r="D72" s="11">
        <v>48.43</v>
      </c>
      <c r="E72" s="11">
        <v>6.63</v>
      </c>
      <c r="F72" s="11">
        <v>7.0000000000000007E-2</v>
      </c>
    </row>
    <row r="73" spans="1:6" x14ac:dyDescent="0.3">
      <c r="A73" s="2">
        <v>45446</v>
      </c>
      <c r="B73" s="54">
        <v>0.37103009259259262</v>
      </c>
      <c r="C73" s="11">
        <v>24.25</v>
      </c>
      <c r="D73" s="11">
        <v>48.41</v>
      </c>
      <c r="E73" s="11">
        <v>6.63</v>
      </c>
      <c r="F73" s="11">
        <v>0.1</v>
      </c>
    </row>
    <row r="74" spans="1:6" x14ac:dyDescent="0.3">
      <c r="A74" s="2">
        <v>45446</v>
      </c>
      <c r="B74" s="54">
        <v>0.37172453703703701</v>
      </c>
      <c r="C74" s="11">
        <v>24.24</v>
      </c>
      <c r="D74" s="11">
        <v>48.46</v>
      </c>
      <c r="E74" s="11">
        <v>6.63</v>
      </c>
      <c r="F74" s="11">
        <v>0.09</v>
      </c>
    </row>
    <row r="75" spans="1:6" x14ac:dyDescent="0.3">
      <c r="A75" s="2">
        <v>45446</v>
      </c>
      <c r="B75" s="54">
        <v>0.3724189814814815</v>
      </c>
      <c r="C75" s="11">
        <v>24.24</v>
      </c>
      <c r="D75" s="11">
        <v>48.47</v>
      </c>
      <c r="E75" s="11">
        <v>6.63</v>
      </c>
      <c r="F75" s="11">
        <v>7.0000000000000007E-2</v>
      </c>
    </row>
    <row r="76" spans="1:6" x14ac:dyDescent="0.3">
      <c r="A76" s="2">
        <v>45446</v>
      </c>
      <c r="B76" s="54">
        <v>0.37311342592592589</v>
      </c>
      <c r="C76" s="11">
        <v>24.24</v>
      </c>
      <c r="D76" s="11">
        <v>48.47</v>
      </c>
      <c r="E76" s="11">
        <v>6.63</v>
      </c>
      <c r="F76" s="11">
        <v>0.01</v>
      </c>
    </row>
    <row r="77" spans="1:6" x14ac:dyDescent="0.3">
      <c r="A77" s="2">
        <v>45446</v>
      </c>
      <c r="B77" s="54">
        <v>0.37380787037037039</v>
      </c>
      <c r="C77" s="11">
        <v>24.24</v>
      </c>
      <c r="D77" s="11">
        <v>48.42</v>
      </c>
      <c r="E77" s="11">
        <v>6.63</v>
      </c>
      <c r="F77" s="11">
        <v>0.03</v>
      </c>
    </row>
    <row r="78" spans="1:6" x14ac:dyDescent="0.3">
      <c r="A78" s="2">
        <v>45446</v>
      </c>
      <c r="B78" s="54">
        <v>0.37450231481481483</v>
      </c>
      <c r="C78" s="11">
        <v>24.24</v>
      </c>
      <c r="D78" s="11">
        <v>48.35</v>
      </c>
      <c r="E78" s="11">
        <v>6.63</v>
      </c>
      <c r="F78" s="11">
        <v>0.04</v>
      </c>
    </row>
    <row r="79" spans="1:6" x14ac:dyDescent="0.3">
      <c r="A79" s="2">
        <v>45446</v>
      </c>
      <c r="B79" s="54">
        <v>0.37519675925925927</v>
      </c>
      <c r="C79" s="11">
        <v>24.24</v>
      </c>
      <c r="D79" s="11">
        <v>48.3</v>
      </c>
      <c r="E79" s="11">
        <v>6.63</v>
      </c>
      <c r="F79" s="11">
        <v>0.04</v>
      </c>
    </row>
    <row r="80" spans="1:6" x14ac:dyDescent="0.3">
      <c r="A80" s="2">
        <v>45446</v>
      </c>
      <c r="B80" s="54">
        <v>0.37589120370370371</v>
      </c>
      <c r="C80" s="11">
        <v>24.24</v>
      </c>
      <c r="D80" s="11">
        <v>48.24</v>
      </c>
      <c r="E80" s="11">
        <v>6.63</v>
      </c>
      <c r="F80" s="11">
        <v>7.0000000000000007E-2</v>
      </c>
    </row>
    <row r="81" spans="1:6" x14ac:dyDescent="0.3">
      <c r="A81" s="2">
        <v>45446</v>
      </c>
      <c r="B81" s="54">
        <v>0.37658564814814816</v>
      </c>
      <c r="C81" s="11">
        <v>24.24</v>
      </c>
      <c r="D81" s="11">
        <v>48.21</v>
      </c>
      <c r="E81" s="11">
        <v>6.63</v>
      </c>
      <c r="F81" s="11">
        <v>7.0000000000000007E-2</v>
      </c>
    </row>
    <row r="82" spans="1:6" x14ac:dyDescent="0.3">
      <c r="A82" s="2">
        <v>45446</v>
      </c>
      <c r="B82" s="54">
        <v>0.3772800925925926</v>
      </c>
      <c r="C82" s="11">
        <v>24.24</v>
      </c>
      <c r="D82" s="11">
        <v>48.2</v>
      </c>
      <c r="E82" s="11">
        <v>6.63</v>
      </c>
      <c r="F82" s="11">
        <v>0.06</v>
      </c>
    </row>
    <row r="83" spans="1:6" x14ac:dyDescent="0.3">
      <c r="A83" s="2">
        <v>45446</v>
      </c>
      <c r="B83" s="54">
        <v>0.37797453703703704</v>
      </c>
      <c r="C83" s="11">
        <v>24.24</v>
      </c>
      <c r="D83" s="11">
        <v>48.2</v>
      </c>
      <c r="E83" s="11">
        <v>6.63</v>
      </c>
      <c r="F83" s="11">
        <v>0.08</v>
      </c>
    </row>
    <row r="84" spans="1:6" x14ac:dyDescent="0.3">
      <c r="A84" s="2">
        <v>45446</v>
      </c>
      <c r="B84" s="54">
        <v>0.37866898148148148</v>
      </c>
      <c r="C84" s="11">
        <v>24.24</v>
      </c>
      <c r="D84" s="11">
        <v>48.2</v>
      </c>
      <c r="E84" s="11">
        <v>6.63</v>
      </c>
      <c r="F84" s="11">
        <v>0.11</v>
      </c>
    </row>
    <row r="85" spans="1:6" x14ac:dyDescent="0.3">
      <c r="A85" s="2">
        <v>45446</v>
      </c>
      <c r="B85" s="54">
        <v>0.37936342592592592</v>
      </c>
      <c r="C85" s="11">
        <v>24.24</v>
      </c>
      <c r="D85" s="11">
        <v>48.2</v>
      </c>
      <c r="E85" s="11">
        <v>6.63</v>
      </c>
      <c r="F85" s="11">
        <v>7.0000000000000007E-2</v>
      </c>
    </row>
    <row r="86" spans="1:6" x14ac:dyDescent="0.3">
      <c r="A86" s="2">
        <v>45446</v>
      </c>
      <c r="B86" s="54">
        <v>0.38005787037037037</v>
      </c>
      <c r="C86" s="11">
        <v>24.24</v>
      </c>
      <c r="D86" s="11">
        <v>48.2</v>
      </c>
      <c r="E86" s="11">
        <v>6.63</v>
      </c>
      <c r="F86" s="11">
        <v>0.02</v>
      </c>
    </row>
    <row r="87" spans="1:6" x14ac:dyDescent="0.3">
      <c r="A87" s="2">
        <v>45446</v>
      </c>
      <c r="B87" s="54">
        <v>0.38075231481481481</v>
      </c>
      <c r="C87" s="11">
        <v>24.24</v>
      </c>
      <c r="D87" s="11">
        <v>48.2</v>
      </c>
      <c r="E87" s="11">
        <v>6.63</v>
      </c>
      <c r="F87" s="11">
        <v>0.02</v>
      </c>
    </row>
    <row r="88" spans="1:6" x14ac:dyDescent="0.3">
      <c r="A88" s="2">
        <v>45446</v>
      </c>
      <c r="B88" s="54">
        <v>0.38144675925925925</v>
      </c>
      <c r="C88" s="11">
        <v>24.24</v>
      </c>
      <c r="D88" s="11">
        <v>48.2</v>
      </c>
      <c r="E88" s="11">
        <v>6.63</v>
      </c>
      <c r="F88" s="11">
        <v>0.02</v>
      </c>
    </row>
    <row r="89" spans="1:6" x14ac:dyDescent="0.3">
      <c r="A89" s="2">
        <v>45446</v>
      </c>
      <c r="B89" s="54">
        <v>0.38214120370370369</v>
      </c>
      <c r="C89" s="11">
        <v>24.24</v>
      </c>
      <c r="D89" s="11">
        <v>48.2</v>
      </c>
      <c r="E89" s="11">
        <v>6.63</v>
      </c>
      <c r="F89" s="11">
        <v>0.01</v>
      </c>
    </row>
    <row r="90" spans="1:6" x14ac:dyDescent="0.3">
      <c r="A90" s="2">
        <v>45446</v>
      </c>
      <c r="B90" s="54">
        <v>0.38283564814814813</v>
      </c>
      <c r="C90" s="11">
        <v>24.24</v>
      </c>
      <c r="D90" s="11">
        <v>48.2</v>
      </c>
      <c r="E90" s="11">
        <v>6.63</v>
      </c>
      <c r="F90" s="11">
        <v>0.03</v>
      </c>
    </row>
    <row r="91" spans="1:6" x14ac:dyDescent="0.3">
      <c r="A91" s="2">
        <v>45446</v>
      </c>
      <c r="B91" s="54">
        <v>0.38353009259259258</v>
      </c>
      <c r="C91" s="11">
        <v>24.24</v>
      </c>
      <c r="D91" s="11">
        <v>48.2</v>
      </c>
      <c r="E91" s="11">
        <v>6.63</v>
      </c>
      <c r="F91" s="11">
        <v>0.01</v>
      </c>
    </row>
    <row r="92" spans="1:6" x14ac:dyDescent="0.3">
      <c r="A92" s="2">
        <v>45446</v>
      </c>
      <c r="B92" s="54">
        <v>0.38422453703703702</v>
      </c>
      <c r="C92" s="11">
        <v>24.24</v>
      </c>
      <c r="D92" s="11">
        <v>48.2</v>
      </c>
      <c r="E92" s="11">
        <v>6.63</v>
      </c>
      <c r="F92" s="11">
        <v>0.03</v>
      </c>
    </row>
    <row r="93" spans="1:6" x14ac:dyDescent="0.3">
      <c r="A93" s="2">
        <v>45446</v>
      </c>
      <c r="B93" s="54">
        <v>0.38491898148148151</v>
      </c>
      <c r="C93" s="11">
        <v>24.24</v>
      </c>
      <c r="D93" s="11">
        <v>48.2</v>
      </c>
      <c r="E93" s="11">
        <v>6.63</v>
      </c>
      <c r="F93" s="11">
        <v>0.01</v>
      </c>
    </row>
    <row r="94" spans="1:6" x14ac:dyDescent="0.3">
      <c r="A94" s="2">
        <v>45446</v>
      </c>
      <c r="B94" s="54">
        <v>0.3856134259259259</v>
      </c>
      <c r="C94" s="11">
        <v>24.24</v>
      </c>
      <c r="D94" s="11">
        <v>48.2</v>
      </c>
      <c r="E94" s="11">
        <v>6.63</v>
      </c>
      <c r="F94" s="11">
        <v>0.01</v>
      </c>
    </row>
    <row r="95" spans="1:6" x14ac:dyDescent="0.3">
      <c r="A95" s="2">
        <v>45446</v>
      </c>
      <c r="B95" s="54">
        <v>0.3863078703703704</v>
      </c>
      <c r="C95" s="11">
        <v>24.25</v>
      </c>
      <c r="D95" s="11">
        <v>48.21</v>
      </c>
      <c r="E95" s="11">
        <v>6.63</v>
      </c>
      <c r="F95" s="11">
        <v>0.01</v>
      </c>
    </row>
    <row r="96" spans="1:6" x14ac:dyDescent="0.3">
      <c r="A96" s="2">
        <v>45446</v>
      </c>
      <c r="B96" s="54">
        <v>0.38700231481481479</v>
      </c>
      <c r="C96" s="11">
        <v>24.25</v>
      </c>
      <c r="D96" s="11">
        <v>48.21</v>
      </c>
      <c r="E96" s="11">
        <v>6.63</v>
      </c>
      <c r="F96" s="11">
        <v>0.01</v>
      </c>
    </row>
    <row r="97" spans="1:6" x14ac:dyDescent="0.3">
      <c r="A97" s="2">
        <v>45446</v>
      </c>
      <c r="B97" s="54">
        <v>0.38769675925925928</v>
      </c>
      <c r="C97" s="11">
        <v>24.25</v>
      </c>
      <c r="D97" s="11">
        <v>48.21</v>
      </c>
      <c r="E97" s="11">
        <v>6.63</v>
      </c>
      <c r="F97" s="11">
        <v>0.02</v>
      </c>
    </row>
    <row r="98" spans="1:6" x14ac:dyDescent="0.3">
      <c r="A98" s="2">
        <v>45446</v>
      </c>
      <c r="B98" s="54">
        <v>0.38839120370370367</v>
      </c>
      <c r="C98" s="11">
        <v>24.25</v>
      </c>
      <c r="D98" s="11">
        <v>48.23</v>
      </c>
      <c r="E98" s="11">
        <v>6.63</v>
      </c>
      <c r="F98" s="11">
        <v>0.01</v>
      </c>
    </row>
    <row r="99" spans="1:6" x14ac:dyDescent="0.3">
      <c r="A99" s="2">
        <v>45446</v>
      </c>
      <c r="B99" s="54">
        <v>0.38908564814814817</v>
      </c>
      <c r="C99" s="11">
        <v>24.26</v>
      </c>
      <c r="D99" s="11">
        <v>48.28</v>
      </c>
      <c r="E99" s="11">
        <v>6.63</v>
      </c>
      <c r="F99" s="11">
        <v>0.01</v>
      </c>
    </row>
    <row r="100" spans="1:6" x14ac:dyDescent="0.3">
      <c r="A100" s="2">
        <v>45446</v>
      </c>
      <c r="B100" s="54">
        <v>0.38978009259259255</v>
      </c>
      <c r="C100" s="11">
        <v>24.26</v>
      </c>
      <c r="D100" s="11">
        <v>48.32</v>
      </c>
      <c r="E100" s="11">
        <v>6.63</v>
      </c>
      <c r="F100" s="11">
        <v>0.02</v>
      </c>
    </row>
    <row r="101" spans="1:6" x14ac:dyDescent="0.3">
      <c r="A101" s="2">
        <v>45446</v>
      </c>
      <c r="B101" s="54">
        <v>0.39047453703703705</v>
      </c>
      <c r="C101" s="11">
        <v>24.25</v>
      </c>
      <c r="D101" s="11">
        <v>48.39</v>
      </c>
      <c r="E101" s="11">
        <v>6.63</v>
      </c>
      <c r="F101" s="11">
        <v>0.01</v>
      </c>
    </row>
    <row r="102" spans="1:6" x14ac:dyDescent="0.3">
      <c r="A102" s="2">
        <v>45446</v>
      </c>
      <c r="B102" s="54">
        <v>0.39116898148148144</v>
      </c>
      <c r="C102" s="11">
        <v>24.25</v>
      </c>
      <c r="D102" s="11">
        <v>48.43</v>
      </c>
      <c r="E102" s="11">
        <v>6.63</v>
      </c>
      <c r="F102" s="11">
        <v>0.01</v>
      </c>
    </row>
    <row r="103" spans="1:6" x14ac:dyDescent="0.3">
      <c r="A103" s="2">
        <v>45446</v>
      </c>
      <c r="B103" s="54">
        <v>0.39186342592592593</v>
      </c>
      <c r="C103" s="11">
        <v>24.24</v>
      </c>
      <c r="D103" s="11">
        <v>48.5</v>
      </c>
      <c r="E103" s="11">
        <v>6.63</v>
      </c>
      <c r="F103" s="11">
        <v>0.02</v>
      </c>
    </row>
    <row r="104" spans="1:6" x14ac:dyDescent="0.3">
      <c r="A104" s="2">
        <v>45446</v>
      </c>
      <c r="B104" s="54">
        <v>0.39255787037037032</v>
      </c>
      <c r="C104" s="11">
        <v>24.24</v>
      </c>
      <c r="D104" s="11">
        <v>48.59</v>
      </c>
      <c r="E104" s="11">
        <v>6.63</v>
      </c>
      <c r="F104" s="11">
        <v>0.01</v>
      </c>
    </row>
    <row r="105" spans="1:6" x14ac:dyDescent="0.3">
      <c r="A105" s="2">
        <v>45446</v>
      </c>
      <c r="B105" s="54">
        <v>0.39325231481481482</v>
      </c>
      <c r="C105" s="11">
        <v>24.24</v>
      </c>
      <c r="D105" s="11">
        <v>48.63</v>
      </c>
      <c r="E105" s="11">
        <v>6.63</v>
      </c>
      <c r="F105" s="11">
        <v>0.02</v>
      </c>
    </row>
    <row r="106" spans="1:6" x14ac:dyDescent="0.3">
      <c r="A106" s="2">
        <v>45446</v>
      </c>
      <c r="B106" s="54">
        <v>0.39394675925925932</v>
      </c>
      <c r="C106" s="11">
        <v>24.24</v>
      </c>
      <c r="D106" s="11">
        <v>48.96</v>
      </c>
      <c r="E106" s="11">
        <v>6.63</v>
      </c>
      <c r="F106" s="11">
        <v>0.01</v>
      </c>
    </row>
    <row r="107" spans="1:6" x14ac:dyDescent="0.3">
      <c r="A107" s="2">
        <v>45446</v>
      </c>
      <c r="B107" s="54">
        <v>0.3946412037037037</v>
      </c>
      <c r="C107" s="11">
        <v>24.24</v>
      </c>
      <c r="D107" s="11">
        <v>49.34</v>
      </c>
      <c r="E107" s="11">
        <v>6.63</v>
      </c>
      <c r="F107" s="11">
        <v>0.02</v>
      </c>
    </row>
    <row r="108" spans="1:6" x14ac:dyDescent="0.3">
      <c r="A108" s="2">
        <v>45446</v>
      </c>
      <c r="B108" s="54">
        <v>0.3953356481481482</v>
      </c>
      <c r="C108" s="11">
        <v>24.24</v>
      </c>
      <c r="D108" s="11">
        <v>49.58</v>
      </c>
      <c r="E108" s="11">
        <v>6.63</v>
      </c>
      <c r="F108" s="11">
        <v>0.02</v>
      </c>
    </row>
    <row r="109" spans="1:6" x14ac:dyDescent="0.3">
      <c r="A109" s="2">
        <v>45446</v>
      </c>
      <c r="B109" s="54">
        <v>0.39603009259259259</v>
      </c>
      <c r="C109" s="11">
        <v>24.24</v>
      </c>
      <c r="D109" s="11">
        <v>49.71</v>
      </c>
      <c r="E109" s="11">
        <v>6.63</v>
      </c>
      <c r="F109" s="11">
        <v>0.03</v>
      </c>
    </row>
    <row r="110" spans="1:6" x14ac:dyDescent="0.3">
      <c r="A110" s="2">
        <v>45446</v>
      </c>
      <c r="B110" s="54">
        <v>0.39672453703703708</v>
      </c>
      <c r="C110" s="11">
        <v>24.24</v>
      </c>
      <c r="D110" s="11">
        <v>49.86</v>
      </c>
      <c r="E110" s="11">
        <v>6.63</v>
      </c>
      <c r="F110" s="11">
        <v>0.01</v>
      </c>
    </row>
    <row r="111" spans="1:6" x14ac:dyDescent="0.3">
      <c r="A111" s="2">
        <v>45446</v>
      </c>
      <c r="B111" s="54">
        <v>0.39741898148148147</v>
      </c>
      <c r="C111" s="11">
        <v>24.24</v>
      </c>
      <c r="D111" s="11">
        <v>49.97</v>
      </c>
      <c r="E111" s="11">
        <v>6.63</v>
      </c>
      <c r="F111" s="11">
        <v>0.02</v>
      </c>
    </row>
    <row r="112" spans="1:6" x14ac:dyDescent="0.3">
      <c r="A112" s="2">
        <v>45446</v>
      </c>
      <c r="B112" s="54">
        <v>0.39811342592592597</v>
      </c>
      <c r="C112" s="11">
        <v>24.24</v>
      </c>
      <c r="D112" s="11">
        <v>50.02</v>
      </c>
      <c r="E112" s="11">
        <v>6.63</v>
      </c>
      <c r="F112" s="11">
        <v>0.01</v>
      </c>
    </row>
    <row r="113" spans="1:6" x14ac:dyDescent="0.3">
      <c r="A113" s="2">
        <v>45446</v>
      </c>
      <c r="B113" s="54">
        <v>0.39880787037037035</v>
      </c>
      <c r="C113" s="11">
        <v>24.24</v>
      </c>
      <c r="D113" s="11">
        <v>50.05</v>
      </c>
      <c r="E113" s="11">
        <v>6.63</v>
      </c>
      <c r="F113" s="11">
        <v>0.03</v>
      </c>
    </row>
    <row r="114" spans="1:6" x14ac:dyDescent="0.3">
      <c r="A114" s="2">
        <v>45446</v>
      </c>
      <c r="B114" s="54">
        <v>0.39950231481481485</v>
      </c>
      <c r="C114" s="11">
        <v>24.24</v>
      </c>
      <c r="D114" s="11">
        <v>50.04</v>
      </c>
      <c r="E114" s="11">
        <v>6.63</v>
      </c>
      <c r="F114" s="11">
        <v>0.02</v>
      </c>
    </row>
    <row r="115" spans="1:6" x14ac:dyDescent="0.3">
      <c r="A115" s="2">
        <v>45446</v>
      </c>
      <c r="B115" s="54">
        <v>0.40019675925925924</v>
      </c>
      <c r="C115" s="11">
        <v>24.24</v>
      </c>
      <c r="D115" s="11">
        <v>50.01</v>
      </c>
      <c r="E115" s="11">
        <v>6.63</v>
      </c>
      <c r="F115" s="11">
        <v>0.01</v>
      </c>
    </row>
    <row r="116" spans="1:6" x14ac:dyDescent="0.3">
      <c r="A116" s="2">
        <v>45446</v>
      </c>
      <c r="B116" s="54">
        <v>0.40089120370370374</v>
      </c>
      <c r="C116" s="11">
        <v>24.24</v>
      </c>
      <c r="D116" s="11">
        <v>50.04</v>
      </c>
      <c r="E116" s="11">
        <v>6.63</v>
      </c>
      <c r="F116" s="11">
        <v>0.01</v>
      </c>
    </row>
    <row r="117" spans="1:6" x14ac:dyDescent="0.3">
      <c r="A117" s="2">
        <v>45446</v>
      </c>
      <c r="B117" s="54">
        <v>0.40158564814814812</v>
      </c>
      <c r="C117" s="11">
        <v>24.25</v>
      </c>
      <c r="D117" s="11">
        <v>50.06</v>
      </c>
      <c r="E117" s="11">
        <v>6.63</v>
      </c>
      <c r="F117" s="11">
        <v>0.01</v>
      </c>
    </row>
    <row r="118" spans="1:6" x14ac:dyDescent="0.3">
      <c r="A118" s="2">
        <v>45446</v>
      </c>
      <c r="B118" s="54">
        <v>0.40228009259259262</v>
      </c>
      <c r="C118" s="11">
        <v>24.25</v>
      </c>
      <c r="D118" s="11">
        <v>50.07</v>
      </c>
      <c r="E118" s="11">
        <v>6.63</v>
      </c>
      <c r="F118" s="11">
        <v>0.02</v>
      </c>
    </row>
    <row r="119" spans="1:6" x14ac:dyDescent="0.3">
      <c r="A119" s="2">
        <v>45446</v>
      </c>
      <c r="B119" s="54">
        <v>0.40297453703703701</v>
      </c>
      <c r="C119" s="11">
        <v>24.26</v>
      </c>
      <c r="D119" s="11">
        <v>50.06</v>
      </c>
      <c r="E119" s="11">
        <v>6.63</v>
      </c>
      <c r="F119" s="11">
        <v>0.02</v>
      </c>
    </row>
    <row r="120" spans="1:6" x14ac:dyDescent="0.3">
      <c r="A120" s="2">
        <v>45446</v>
      </c>
      <c r="B120" s="54">
        <v>0.4036689814814815</v>
      </c>
      <c r="C120" s="11">
        <v>24.26</v>
      </c>
      <c r="D120" s="11">
        <v>50.01</v>
      </c>
      <c r="E120" s="11">
        <v>6.63</v>
      </c>
      <c r="F120" s="11">
        <v>0.01</v>
      </c>
    </row>
    <row r="121" spans="1:6" x14ac:dyDescent="0.3">
      <c r="A121" s="2">
        <v>45446</v>
      </c>
      <c r="B121" s="54">
        <v>0.40436342592592589</v>
      </c>
      <c r="C121" s="11">
        <v>24.26</v>
      </c>
      <c r="D121" s="11">
        <v>49.9</v>
      </c>
      <c r="E121" s="11">
        <v>6.63</v>
      </c>
      <c r="F121" s="11">
        <v>0.02</v>
      </c>
    </row>
    <row r="122" spans="1:6" x14ac:dyDescent="0.3">
      <c r="A122" s="2">
        <v>45446</v>
      </c>
      <c r="B122" s="54">
        <v>0.40505787037037039</v>
      </c>
      <c r="C122" s="11">
        <v>24.26</v>
      </c>
      <c r="D122" s="11">
        <v>49.73</v>
      </c>
      <c r="E122" s="11">
        <v>6.63</v>
      </c>
      <c r="F122" s="11">
        <v>0.02</v>
      </c>
    </row>
    <row r="123" spans="1:6" x14ac:dyDescent="0.3">
      <c r="A123" s="2">
        <v>45446</v>
      </c>
      <c r="B123" s="54">
        <v>0.40575231481481483</v>
      </c>
      <c r="C123" s="11">
        <v>24.25</v>
      </c>
      <c r="D123" s="11">
        <v>49.54</v>
      </c>
      <c r="E123" s="11">
        <v>6.63</v>
      </c>
      <c r="F123" s="11">
        <v>0.03</v>
      </c>
    </row>
    <row r="124" spans="1:6" x14ac:dyDescent="0.3">
      <c r="A124" s="2">
        <v>45446</v>
      </c>
      <c r="B124" s="54">
        <v>0.40644675925925927</v>
      </c>
      <c r="C124" s="11">
        <v>24.25</v>
      </c>
      <c r="D124" s="11">
        <v>49.36</v>
      </c>
      <c r="E124" s="11">
        <v>6.63</v>
      </c>
      <c r="F124" s="11">
        <v>0.03</v>
      </c>
    </row>
    <row r="125" spans="1:6" x14ac:dyDescent="0.3">
      <c r="A125" s="2">
        <v>45446</v>
      </c>
      <c r="B125" s="54">
        <v>0.40714120370370371</v>
      </c>
      <c r="C125" s="11">
        <v>24.25</v>
      </c>
      <c r="D125" s="11">
        <v>49.13</v>
      </c>
      <c r="E125" s="11">
        <v>6.63</v>
      </c>
      <c r="F125" s="11">
        <v>0.02</v>
      </c>
    </row>
    <row r="126" spans="1:6" x14ac:dyDescent="0.3">
      <c r="A126" s="2">
        <v>45446</v>
      </c>
      <c r="B126" s="54">
        <v>0.40783564814814816</v>
      </c>
      <c r="C126" s="11">
        <v>24.25</v>
      </c>
      <c r="D126" s="11">
        <v>48.91</v>
      </c>
      <c r="E126" s="11">
        <v>6.63</v>
      </c>
      <c r="F126" s="11">
        <v>0.01</v>
      </c>
    </row>
    <row r="127" spans="1:6" x14ac:dyDescent="0.3">
      <c r="A127" s="2">
        <v>45446</v>
      </c>
      <c r="B127" s="54">
        <v>0.4085300925925926</v>
      </c>
      <c r="C127" s="11">
        <v>24.25</v>
      </c>
      <c r="D127" s="11">
        <v>48.8</v>
      </c>
      <c r="E127" s="11">
        <v>6.63</v>
      </c>
      <c r="F127" s="11">
        <v>0</v>
      </c>
    </row>
    <row r="128" spans="1:6" x14ac:dyDescent="0.3">
      <c r="A128" s="2">
        <v>45446</v>
      </c>
      <c r="B128" s="54">
        <v>0.40922453703703704</v>
      </c>
      <c r="C128" s="11">
        <v>24.25</v>
      </c>
      <c r="D128" s="11">
        <v>48.69</v>
      </c>
      <c r="E128" s="11">
        <v>6.63</v>
      </c>
      <c r="F128" s="11">
        <v>0</v>
      </c>
    </row>
    <row r="129" spans="1:6" x14ac:dyDescent="0.3">
      <c r="A129" s="2">
        <v>45446</v>
      </c>
      <c r="B129" s="54">
        <v>0.40991898148148148</v>
      </c>
      <c r="C129" s="11">
        <v>24.25</v>
      </c>
      <c r="D129" s="11">
        <v>48.63</v>
      </c>
      <c r="E129" s="11">
        <v>6.63</v>
      </c>
      <c r="F129" s="11">
        <v>0</v>
      </c>
    </row>
    <row r="130" spans="1:6" x14ac:dyDescent="0.3">
      <c r="A130" s="2">
        <v>45446</v>
      </c>
      <c r="B130" s="54">
        <v>0.41061342592592592</v>
      </c>
      <c r="C130" s="11">
        <v>24.24</v>
      </c>
      <c r="D130" s="11">
        <v>48.6</v>
      </c>
      <c r="E130" s="11">
        <v>6.63</v>
      </c>
      <c r="F130" s="11">
        <v>0</v>
      </c>
    </row>
    <row r="131" spans="1:6" x14ac:dyDescent="0.3">
      <c r="A131" s="2">
        <v>45446</v>
      </c>
      <c r="B131" s="54">
        <v>0.41130787037037037</v>
      </c>
      <c r="C131" s="11">
        <v>24.25</v>
      </c>
      <c r="D131" s="11">
        <v>48.61</v>
      </c>
      <c r="E131" s="11">
        <v>6.63</v>
      </c>
      <c r="F131" s="11">
        <v>0</v>
      </c>
    </row>
    <row r="132" spans="1:6" x14ac:dyDescent="0.3">
      <c r="A132" s="2">
        <v>45446</v>
      </c>
      <c r="B132" s="54">
        <v>0.41200231481481481</v>
      </c>
      <c r="C132" s="11">
        <v>24.25</v>
      </c>
      <c r="D132" s="11">
        <v>48.61</v>
      </c>
      <c r="E132" s="11">
        <v>6.63</v>
      </c>
      <c r="F132" s="11">
        <v>0</v>
      </c>
    </row>
    <row r="133" spans="1:6" x14ac:dyDescent="0.3">
      <c r="A133" s="2">
        <v>45446</v>
      </c>
      <c r="B133" s="54">
        <v>0.41269675925925925</v>
      </c>
      <c r="C133" s="11">
        <v>24.25</v>
      </c>
      <c r="D133" s="11">
        <v>48.58</v>
      </c>
      <c r="E133" s="11">
        <v>6.63</v>
      </c>
      <c r="F133" s="11">
        <v>0</v>
      </c>
    </row>
    <row r="134" spans="1:6" x14ac:dyDescent="0.3">
      <c r="A134" s="2">
        <v>45446</v>
      </c>
      <c r="B134" s="54">
        <v>0.41339120370370369</v>
      </c>
      <c r="C134" s="11">
        <v>24.25</v>
      </c>
      <c r="D134" s="11">
        <v>48.61</v>
      </c>
      <c r="E134" s="11">
        <v>6.63</v>
      </c>
      <c r="F134" s="11">
        <v>0</v>
      </c>
    </row>
    <row r="135" spans="1:6" x14ac:dyDescent="0.3">
      <c r="A135" s="2">
        <v>45446</v>
      </c>
      <c r="B135" s="54">
        <v>0.41408564814814813</v>
      </c>
      <c r="C135" s="11">
        <v>24.25</v>
      </c>
      <c r="D135" s="11">
        <v>48.62</v>
      </c>
      <c r="E135" s="11">
        <v>6.63</v>
      </c>
      <c r="F135" s="11">
        <v>0</v>
      </c>
    </row>
    <row r="136" spans="1:6" x14ac:dyDescent="0.3">
      <c r="A136" s="2">
        <v>45446</v>
      </c>
      <c r="B136" s="54">
        <v>0.41478009259259258</v>
      </c>
      <c r="C136" s="11">
        <v>24.25</v>
      </c>
      <c r="D136" s="11">
        <v>48.6</v>
      </c>
      <c r="E136" s="11">
        <v>6.63</v>
      </c>
      <c r="F136" s="11">
        <v>0</v>
      </c>
    </row>
    <row r="137" spans="1:6" x14ac:dyDescent="0.3">
      <c r="A137" s="2">
        <v>45446</v>
      </c>
      <c r="B137" s="54">
        <v>0.41547453703703702</v>
      </c>
      <c r="C137" s="11">
        <v>24.26</v>
      </c>
      <c r="D137" s="11">
        <v>48.59</v>
      </c>
      <c r="E137" s="11">
        <v>6.63</v>
      </c>
      <c r="F137" s="11">
        <v>0</v>
      </c>
    </row>
    <row r="138" spans="1:6" x14ac:dyDescent="0.3">
      <c r="A138" s="2">
        <v>45446</v>
      </c>
      <c r="B138" s="54">
        <v>0.41616898148148151</v>
      </c>
      <c r="C138" s="11">
        <v>24.29</v>
      </c>
      <c r="D138" s="11">
        <v>48.59</v>
      </c>
      <c r="E138" s="11">
        <v>6.63</v>
      </c>
      <c r="F138" s="11">
        <v>0</v>
      </c>
    </row>
    <row r="139" spans="1:6" x14ac:dyDescent="0.3">
      <c r="A139" s="2">
        <v>45446</v>
      </c>
      <c r="B139" s="54">
        <v>0.4168634259259259</v>
      </c>
      <c r="C139" s="11">
        <v>24.38</v>
      </c>
      <c r="D139" s="11">
        <v>48.62</v>
      </c>
      <c r="E139" s="11">
        <v>6.63</v>
      </c>
      <c r="F139" s="11">
        <v>0</v>
      </c>
    </row>
    <row r="140" spans="1:6" x14ac:dyDescent="0.3">
      <c r="A140" s="2">
        <v>45446</v>
      </c>
      <c r="B140" s="54">
        <v>0.4175578703703704</v>
      </c>
      <c r="C140" s="11">
        <v>24.41</v>
      </c>
      <c r="D140" s="11">
        <v>48.64</v>
      </c>
      <c r="E140" s="11">
        <v>6.63</v>
      </c>
      <c r="F140" s="11">
        <v>0</v>
      </c>
    </row>
    <row r="141" spans="1:6" x14ac:dyDescent="0.3">
      <c r="A141" s="2">
        <v>45446</v>
      </c>
      <c r="B141" s="54">
        <v>0.41825231481481479</v>
      </c>
      <c r="C141" s="11">
        <v>24.42</v>
      </c>
      <c r="D141" s="11">
        <v>48.69</v>
      </c>
      <c r="E141" s="11">
        <v>6.63</v>
      </c>
      <c r="F141" s="11">
        <v>0</v>
      </c>
    </row>
    <row r="142" spans="1:6" x14ac:dyDescent="0.3">
      <c r="A142" s="2">
        <v>45446</v>
      </c>
      <c r="B142" s="54">
        <v>0.41894675925925928</v>
      </c>
      <c r="C142" s="11">
        <v>24.42</v>
      </c>
      <c r="D142" s="11">
        <v>48.69</v>
      </c>
      <c r="E142" s="11">
        <v>6.63</v>
      </c>
      <c r="F142" s="11">
        <v>0</v>
      </c>
    </row>
    <row r="143" spans="1:6" x14ac:dyDescent="0.3">
      <c r="A143" s="2">
        <v>45446</v>
      </c>
      <c r="B143" s="54">
        <v>0.41964120370370367</v>
      </c>
      <c r="C143" s="11">
        <v>24.42</v>
      </c>
      <c r="D143" s="11">
        <v>48.71</v>
      </c>
      <c r="E143" s="11">
        <v>6.63</v>
      </c>
      <c r="F143" s="11">
        <v>0.01</v>
      </c>
    </row>
    <row r="144" spans="1:6" x14ac:dyDescent="0.3">
      <c r="A144" s="2">
        <v>45446</v>
      </c>
      <c r="B144" s="54">
        <v>0.42033564814814817</v>
      </c>
      <c r="C144" s="11">
        <v>24.43</v>
      </c>
      <c r="D144" s="11">
        <v>48.82</v>
      </c>
      <c r="E144" s="11">
        <v>6.63</v>
      </c>
      <c r="F144" s="11">
        <v>0.03</v>
      </c>
    </row>
    <row r="145" spans="1:6" x14ac:dyDescent="0.3">
      <c r="A145" s="2">
        <v>45446</v>
      </c>
      <c r="B145" s="54">
        <v>0.42103009259259255</v>
      </c>
      <c r="C145" s="11">
        <v>24.42</v>
      </c>
      <c r="D145" s="11">
        <v>48.94</v>
      </c>
      <c r="E145" s="11">
        <v>6.63</v>
      </c>
      <c r="F145" s="11">
        <v>0.03</v>
      </c>
    </row>
    <row r="146" spans="1:6" x14ac:dyDescent="0.3">
      <c r="A146" s="2">
        <v>45446</v>
      </c>
      <c r="B146" s="54">
        <v>0.42172453703703705</v>
      </c>
      <c r="C146" s="11">
        <v>24.42</v>
      </c>
      <c r="D146" s="11">
        <v>49.08</v>
      </c>
      <c r="E146" s="11">
        <v>6.63</v>
      </c>
      <c r="F146" s="11">
        <v>0</v>
      </c>
    </row>
    <row r="147" spans="1:6" x14ac:dyDescent="0.3">
      <c r="A147" s="2">
        <v>45446</v>
      </c>
      <c r="B147" s="54">
        <v>0.42241898148148144</v>
      </c>
      <c r="C147" s="11">
        <v>24.42</v>
      </c>
      <c r="D147" s="11">
        <v>49.26</v>
      </c>
      <c r="E147" s="11">
        <v>6.63</v>
      </c>
      <c r="F147" s="11">
        <v>0</v>
      </c>
    </row>
    <row r="148" spans="1:6" x14ac:dyDescent="0.3">
      <c r="A148" s="2">
        <v>45446</v>
      </c>
      <c r="B148" s="54">
        <v>0.42311342592592593</v>
      </c>
      <c r="C148" s="11">
        <v>24.43</v>
      </c>
      <c r="D148" s="11">
        <v>49.45</v>
      </c>
      <c r="E148" s="11">
        <v>6.63</v>
      </c>
      <c r="F148" s="11">
        <v>0</v>
      </c>
    </row>
    <row r="149" spans="1:6" x14ac:dyDescent="0.3">
      <c r="A149" s="2">
        <v>45446</v>
      </c>
      <c r="B149" s="54">
        <v>0.42380787037037032</v>
      </c>
      <c r="C149" s="11">
        <v>24.43</v>
      </c>
      <c r="D149" s="11">
        <v>49.57</v>
      </c>
      <c r="E149" s="11">
        <v>6.63</v>
      </c>
      <c r="F149" s="11">
        <v>0</v>
      </c>
    </row>
    <row r="150" spans="1:6" x14ac:dyDescent="0.3">
      <c r="A150" s="2">
        <v>45446</v>
      </c>
      <c r="B150" s="54">
        <v>0.42450231481481482</v>
      </c>
      <c r="C150" s="11">
        <v>24.45</v>
      </c>
      <c r="D150" s="11">
        <v>49.59</v>
      </c>
      <c r="E150" s="11">
        <v>6.63</v>
      </c>
      <c r="F150" s="11">
        <v>0</v>
      </c>
    </row>
    <row r="151" spans="1:6" x14ac:dyDescent="0.3">
      <c r="A151" s="2">
        <v>45446</v>
      </c>
      <c r="B151" s="54">
        <v>0.4251967592592592</v>
      </c>
      <c r="C151" s="11">
        <v>24.46</v>
      </c>
      <c r="D151" s="11">
        <v>49.56</v>
      </c>
      <c r="E151" s="11">
        <v>6.63</v>
      </c>
      <c r="F151" s="11">
        <v>0</v>
      </c>
    </row>
    <row r="152" spans="1:6" x14ac:dyDescent="0.3">
      <c r="A152" s="2">
        <v>45446</v>
      </c>
      <c r="B152" s="54">
        <v>0.4258912037037037</v>
      </c>
      <c r="C152" s="11">
        <v>24.53</v>
      </c>
      <c r="D152" s="11">
        <v>49.56</v>
      </c>
      <c r="E152" s="11">
        <v>6.63</v>
      </c>
      <c r="F152" s="11">
        <v>0</v>
      </c>
    </row>
    <row r="153" spans="1:6" x14ac:dyDescent="0.3">
      <c r="A153" s="2">
        <v>45446</v>
      </c>
      <c r="B153" s="54">
        <v>0.4265856481481482</v>
      </c>
      <c r="C153" s="11">
        <v>24.55</v>
      </c>
      <c r="D153" s="11">
        <v>49.53</v>
      </c>
      <c r="E153" s="11">
        <v>6.63</v>
      </c>
      <c r="F153" s="11">
        <v>0</v>
      </c>
    </row>
    <row r="154" spans="1:6" x14ac:dyDescent="0.3">
      <c r="A154" s="2">
        <v>45446</v>
      </c>
      <c r="B154" s="54">
        <v>0.42728009259259259</v>
      </c>
      <c r="C154" s="11">
        <v>24.55</v>
      </c>
      <c r="D154" s="11">
        <v>49.42</v>
      </c>
      <c r="E154" s="11">
        <v>6.63</v>
      </c>
      <c r="F154" s="11">
        <v>0</v>
      </c>
    </row>
    <row r="155" spans="1:6" x14ac:dyDescent="0.3">
      <c r="A155" s="2">
        <v>45446</v>
      </c>
      <c r="B155" s="54">
        <v>0.42797453703703708</v>
      </c>
      <c r="C155" s="11">
        <v>24.55</v>
      </c>
      <c r="D155" s="11">
        <v>49.28</v>
      </c>
      <c r="E155" s="11">
        <v>6.63</v>
      </c>
      <c r="F155" s="11">
        <v>0</v>
      </c>
    </row>
    <row r="156" spans="1:6" x14ac:dyDescent="0.3">
      <c r="A156" s="2">
        <v>45446</v>
      </c>
      <c r="B156" s="54">
        <v>0.42866898148148147</v>
      </c>
      <c r="C156" s="11">
        <v>24.55</v>
      </c>
      <c r="D156" s="11">
        <v>49.15</v>
      </c>
      <c r="E156" s="11">
        <v>6.63</v>
      </c>
      <c r="F156" s="11">
        <v>0</v>
      </c>
    </row>
    <row r="157" spans="1:6" x14ac:dyDescent="0.3">
      <c r="A157" s="2">
        <v>45446</v>
      </c>
      <c r="B157" s="54">
        <v>0.42936342592592597</v>
      </c>
      <c r="C157" s="11">
        <v>24.55</v>
      </c>
      <c r="D157" s="11">
        <v>49.04</v>
      </c>
      <c r="E157" s="11">
        <v>6.63</v>
      </c>
      <c r="F157" s="11">
        <v>0</v>
      </c>
    </row>
    <row r="158" spans="1:6" x14ac:dyDescent="0.3">
      <c r="A158" s="2">
        <v>45446</v>
      </c>
      <c r="B158" s="54">
        <v>0.43005787037037035</v>
      </c>
      <c r="C158" s="11">
        <v>24.55</v>
      </c>
      <c r="D158" s="11">
        <v>48.97</v>
      </c>
      <c r="E158" s="11">
        <v>6.63</v>
      </c>
      <c r="F158" s="11">
        <v>0</v>
      </c>
    </row>
    <row r="159" spans="1:6" x14ac:dyDescent="0.3">
      <c r="A159" s="2">
        <v>45446</v>
      </c>
      <c r="B159" s="54">
        <v>0.43075231481481485</v>
      </c>
      <c r="C159" s="11">
        <v>24.55</v>
      </c>
      <c r="D159" s="11">
        <v>48.87</v>
      </c>
      <c r="E159" s="11">
        <v>6.63</v>
      </c>
      <c r="F159" s="11">
        <v>0</v>
      </c>
    </row>
    <row r="160" spans="1:6" x14ac:dyDescent="0.3">
      <c r="A160" s="2">
        <v>45446</v>
      </c>
      <c r="B160" s="54">
        <v>0.43144675925925924</v>
      </c>
      <c r="C160" s="11">
        <v>24.54</v>
      </c>
      <c r="D160" s="11">
        <v>48.76</v>
      </c>
      <c r="E160" s="11">
        <v>6.63</v>
      </c>
      <c r="F160" s="11">
        <v>0</v>
      </c>
    </row>
    <row r="161" spans="1:6" x14ac:dyDescent="0.3">
      <c r="A161" s="2">
        <v>45446</v>
      </c>
      <c r="B161" s="54">
        <v>0.43214120370370374</v>
      </c>
      <c r="C161" s="11">
        <v>24.54</v>
      </c>
      <c r="D161" s="11">
        <v>48.65</v>
      </c>
      <c r="E161" s="11">
        <v>6.63</v>
      </c>
      <c r="F161" s="11">
        <v>0</v>
      </c>
    </row>
    <row r="162" spans="1:6" x14ac:dyDescent="0.3">
      <c r="A162" s="2">
        <v>45446</v>
      </c>
      <c r="B162" s="54">
        <v>0.43283564814814812</v>
      </c>
      <c r="C162" s="11">
        <v>24.55</v>
      </c>
      <c r="D162" s="11">
        <v>48.61</v>
      </c>
      <c r="E162" s="11">
        <v>6.63</v>
      </c>
      <c r="F162" s="11">
        <v>0.02</v>
      </c>
    </row>
    <row r="163" spans="1:6" x14ac:dyDescent="0.3">
      <c r="A163" s="2">
        <v>45446</v>
      </c>
      <c r="B163" s="54">
        <v>0.43353009259259262</v>
      </c>
      <c r="C163" s="11">
        <v>24.55</v>
      </c>
      <c r="D163" s="11">
        <v>48.56</v>
      </c>
      <c r="E163" s="11">
        <v>6.63</v>
      </c>
      <c r="F163" s="11">
        <v>0.05</v>
      </c>
    </row>
    <row r="164" spans="1:6" x14ac:dyDescent="0.3">
      <c r="A164" s="2">
        <v>45446</v>
      </c>
      <c r="B164" s="54">
        <v>0.43422453703703701</v>
      </c>
      <c r="C164" s="11">
        <v>24.55</v>
      </c>
      <c r="D164" s="11">
        <v>48.55</v>
      </c>
      <c r="E164" s="11">
        <v>6.63</v>
      </c>
      <c r="F164" s="11">
        <v>0.01</v>
      </c>
    </row>
    <row r="165" spans="1:6" x14ac:dyDescent="0.3">
      <c r="A165" s="2">
        <v>45446</v>
      </c>
      <c r="B165" s="54">
        <v>0.4349189814814815</v>
      </c>
      <c r="C165" s="11">
        <v>24.55</v>
      </c>
      <c r="D165" s="11">
        <v>48.51</v>
      </c>
      <c r="E165" s="11">
        <v>6.63</v>
      </c>
      <c r="F165" s="11">
        <v>0.01</v>
      </c>
    </row>
    <row r="166" spans="1:6" x14ac:dyDescent="0.3">
      <c r="A166" s="2">
        <v>45446</v>
      </c>
      <c r="B166" s="54">
        <v>0.43561342592592595</v>
      </c>
      <c r="C166" s="11">
        <v>24.55</v>
      </c>
      <c r="D166" s="11">
        <v>48.46</v>
      </c>
      <c r="E166" s="11">
        <v>6.63</v>
      </c>
      <c r="F166" s="11">
        <v>0</v>
      </c>
    </row>
    <row r="167" spans="1:6" x14ac:dyDescent="0.3">
      <c r="A167" s="2">
        <v>45446</v>
      </c>
      <c r="B167" s="54">
        <v>0.43630787037037039</v>
      </c>
      <c r="C167" s="11">
        <v>24.54</v>
      </c>
      <c r="D167" s="11">
        <v>48.4</v>
      </c>
      <c r="E167" s="11">
        <v>6.63</v>
      </c>
      <c r="F167" s="11">
        <v>0.01</v>
      </c>
    </row>
    <row r="168" spans="1:6" x14ac:dyDescent="0.3">
      <c r="A168" s="2">
        <v>45446</v>
      </c>
      <c r="B168" s="54">
        <v>0.43700231481481483</v>
      </c>
      <c r="C168" s="11">
        <v>24.55</v>
      </c>
      <c r="D168" s="11">
        <v>48.41</v>
      </c>
      <c r="E168" s="11">
        <v>6.63</v>
      </c>
      <c r="F168" s="11">
        <v>0.01</v>
      </c>
    </row>
    <row r="169" spans="1:6" x14ac:dyDescent="0.3">
      <c r="A169" s="2">
        <v>45446</v>
      </c>
      <c r="B169" s="54">
        <v>0.43769675925925927</v>
      </c>
      <c r="C169" s="11">
        <v>24.55</v>
      </c>
      <c r="D169" s="11">
        <v>48.41</v>
      </c>
      <c r="E169" s="11">
        <v>6.63</v>
      </c>
      <c r="F169" s="11">
        <v>0.01</v>
      </c>
    </row>
    <row r="170" spans="1:6" x14ac:dyDescent="0.3">
      <c r="A170" s="2">
        <v>45446</v>
      </c>
      <c r="B170" s="54">
        <v>0.43839120370370371</v>
      </c>
      <c r="C170" s="11">
        <v>24.55</v>
      </c>
      <c r="D170" s="11">
        <v>48.43</v>
      </c>
      <c r="E170" s="11">
        <v>6.63</v>
      </c>
      <c r="F170" s="11">
        <v>0.01</v>
      </c>
    </row>
    <row r="171" spans="1:6" x14ac:dyDescent="0.3">
      <c r="A171" s="2">
        <v>45446</v>
      </c>
      <c r="B171" s="54">
        <v>0.43908564814814816</v>
      </c>
      <c r="C171" s="11">
        <v>24.55</v>
      </c>
      <c r="D171" s="11">
        <v>48.49</v>
      </c>
      <c r="E171" s="11">
        <v>6.63</v>
      </c>
      <c r="F171" s="11">
        <v>0.01</v>
      </c>
    </row>
    <row r="172" spans="1:6" x14ac:dyDescent="0.3">
      <c r="A172" s="2">
        <v>45446</v>
      </c>
      <c r="B172" s="54">
        <v>0.4397800925925926</v>
      </c>
      <c r="C172" s="11">
        <v>24.55</v>
      </c>
      <c r="D172" s="11">
        <v>48.55</v>
      </c>
      <c r="E172" s="11">
        <v>6.63</v>
      </c>
      <c r="F172" s="11">
        <v>0.01</v>
      </c>
    </row>
    <row r="173" spans="1:6" x14ac:dyDescent="0.3">
      <c r="A173" s="2">
        <v>45446</v>
      </c>
      <c r="B173" s="54">
        <v>0.44047453703703704</v>
      </c>
      <c r="C173" s="11">
        <v>24.55</v>
      </c>
      <c r="D173" s="11">
        <v>48.7</v>
      </c>
      <c r="E173" s="11">
        <v>6.63</v>
      </c>
      <c r="F173" s="11">
        <v>0</v>
      </c>
    </row>
    <row r="174" spans="1:6" x14ac:dyDescent="0.3">
      <c r="A174" s="2">
        <v>45446</v>
      </c>
      <c r="B174" s="54">
        <v>0.44116898148148148</v>
      </c>
      <c r="C174" s="11">
        <v>24.55</v>
      </c>
      <c r="D174" s="11">
        <v>48.97</v>
      </c>
      <c r="E174" s="11">
        <v>6.63</v>
      </c>
      <c r="F174" s="11">
        <v>0.01</v>
      </c>
    </row>
    <row r="175" spans="1:6" x14ac:dyDescent="0.3">
      <c r="A175" s="2">
        <v>45446</v>
      </c>
      <c r="B175" s="54">
        <v>0.44186342592592592</v>
      </c>
      <c r="C175" s="11">
        <v>24.55</v>
      </c>
      <c r="D175" s="11">
        <v>49.29</v>
      </c>
      <c r="E175" s="11">
        <v>6.63</v>
      </c>
      <c r="F175" s="11">
        <v>0.01</v>
      </c>
    </row>
    <row r="176" spans="1:6" x14ac:dyDescent="0.3">
      <c r="A176" s="2">
        <v>45446</v>
      </c>
      <c r="B176" s="54">
        <v>0.44255787037037037</v>
      </c>
      <c r="C176" s="11">
        <v>24.55</v>
      </c>
      <c r="D176" s="11">
        <v>49.54</v>
      </c>
      <c r="E176" s="11">
        <v>6.63</v>
      </c>
      <c r="F176" s="11">
        <v>0.02</v>
      </c>
    </row>
    <row r="177" spans="1:6" x14ac:dyDescent="0.3">
      <c r="A177" s="2">
        <v>45446</v>
      </c>
      <c r="B177" s="54">
        <v>0.44325231481481481</v>
      </c>
      <c r="C177" s="11">
        <v>24.55</v>
      </c>
      <c r="D177" s="11">
        <v>49.69</v>
      </c>
      <c r="E177" s="11">
        <v>6.63</v>
      </c>
      <c r="F177" s="11">
        <v>0.03</v>
      </c>
    </row>
    <row r="178" spans="1:6" x14ac:dyDescent="0.3">
      <c r="A178" s="2">
        <v>45446</v>
      </c>
      <c r="B178" s="54">
        <v>0.44394675925925925</v>
      </c>
      <c r="C178" s="11">
        <v>24.54</v>
      </c>
      <c r="D178" s="11">
        <v>49.75</v>
      </c>
      <c r="E178" s="11">
        <v>6.63</v>
      </c>
      <c r="F178" s="11">
        <v>0.03</v>
      </c>
    </row>
    <row r="179" spans="1:6" x14ac:dyDescent="0.3">
      <c r="A179" s="2">
        <v>45446</v>
      </c>
      <c r="B179" s="54">
        <v>0.44464120370370369</v>
      </c>
      <c r="C179" s="11">
        <v>24.55</v>
      </c>
      <c r="D179" s="11">
        <v>49.86</v>
      </c>
      <c r="E179" s="11">
        <v>6.63</v>
      </c>
      <c r="F179" s="11">
        <v>0.01</v>
      </c>
    </row>
    <row r="180" spans="1:6" x14ac:dyDescent="0.3">
      <c r="A180" s="2">
        <v>45446</v>
      </c>
      <c r="B180" s="54">
        <v>0.44533564814814813</v>
      </c>
      <c r="C180" s="11">
        <v>24.55</v>
      </c>
      <c r="D180" s="11">
        <v>49.89</v>
      </c>
      <c r="E180" s="11">
        <v>6.63</v>
      </c>
      <c r="F180" s="11">
        <v>0.02</v>
      </c>
    </row>
    <row r="181" spans="1:6" x14ac:dyDescent="0.3">
      <c r="A181" s="2">
        <v>45446</v>
      </c>
      <c r="B181" s="54">
        <v>0.44603009259259258</v>
      </c>
      <c r="C181" s="11">
        <v>24.54</v>
      </c>
      <c r="D181" s="11">
        <v>49.88</v>
      </c>
      <c r="E181" s="11">
        <v>6.63</v>
      </c>
      <c r="F181" s="11">
        <v>0.01</v>
      </c>
    </row>
    <row r="182" spans="1:6" x14ac:dyDescent="0.3">
      <c r="A182" s="2">
        <v>45446</v>
      </c>
      <c r="B182" s="54">
        <v>0.44672453703703702</v>
      </c>
      <c r="C182" s="11">
        <v>24.54</v>
      </c>
      <c r="D182" s="11">
        <v>49.86</v>
      </c>
      <c r="E182" s="11">
        <v>6.63</v>
      </c>
      <c r="F182" s="11">
        <v>0.02</v>
      </c>
    </row>
    <row r="183" spans="1:6" x14ac:dyDescent="0.3">
      <c r="A183" s="2">
        <v>45446</v>
      </c>
      <c r="B183" s="54">
        <v>0.44741898148148151</v>
      </c>
      <c r="C183" s="11">
        <v>24.54</v>
      </c>
      <c r="D183" s="11">
        <v>49.8</v>
      </c>
      <c r="E183" s="11">
        <v>6.63</v>
      </c>
      <c r="F183" s="11">
        <v>0.01</v>
      </c>
    </row>
    <row r="184" spans="1:6" x14ac:dyDescent="0.3">
      <c r="A184" s="2">
        <v>45446</v>
      </c>
      <c r="B184" s="54">
        <v>0.4481134259259259</v>
      </c>
      <c r="C184" s="11">
        <v>24.54</v>
      </c>
      <c r="D184" s="11">
        <v>49.7</v>
      </c>
      <c r="E184" s="11">
        <v>6.63</v>
      </c>
      <c r="F184" s="11">
        <v>0</v>
      </c>
    </row>
    <row r="185" spans="1:6" x14ac:dyDescent="0.3">
      <c r="A185" s="2">
        <v>45446</v>
      </c>
      <c r="B185" s="54">
        <v>0.4488078703703704</v>
      </c>
      <c r="C185" s="11">
        <v>24.54</v>
      </c>
      <c r="D185" s="11">
        <v>49.62</v>
      </c>
      <c r="E185" s="11">
        <v>6.63</v>
      </c>
      <c r="F185" s="11">
        <v>0.02</v>
      </c>
    </row>
    <row r="186" spans="1:6" x14ac:dyDescent="0.3">
      <c r="A186" s="2">
        <v>45446</v>
      </c>
      <c r="B186" s="54">
        <v>0.44950231481481479</v>
      </c>
      <c r="C186" s="11">
        <v>24.54</v>
      </c>
      <c r="D186" s="11">
        <v>49.54</v>
      </c>
      <c r="E186" s="11">
        <v>6.63</v>
      </c>
      <c r="F186" s="11">
        <v>0.01</v>
      </c>
    </row>
    <row r="187" spans="1:6" x14ac:dyDescent="0.3">
      <c r="A187" s="2">
        <v>45446</v>
      </c>
      <c r="B187" s="54">
        <v>0.45019675925925928</v>
      </c>
      <c r="C187" s="11">
        <v>24.54</v>
      </c>
      <c r="D187" s="11">
        <v>49.49</v>
      </c>
      <c r="E187" s="11">
        <v>6.63</v>
      </c>
      <c r="F187" s="11">
        <v>0.02</v>
      </c>
    </row>
    <row r="188" spans="1:6" x14ac:dyDescent="0.3">
      <c r="A188" s="2">
        <v>45446</v>
      </c>
      <c r="B188" s="54">
        <v>0.45089120370370367</v>
      </c>
      <c r="C188" s="11">
        <v>24.54</v>
      </c>
      <c r="D188" s="11">
        <v>49.35</v>
      </c>
      <c r="E188" s="11">
        <v>6.63</v>
      </c>
      <c r="F188" s="11">
        <v>0.02</v>
      </c>
    </row>
    <row r="189" spans="1:6" x14ac:dyDescent="0.3">
      <c r="A189" s="2">
        <v>45446</v>
      </c>
      <c r="B189" s="54">
        <v>0.45158564814814817</v>
      </c>
      <c r="C189" s="11">
        <v>24.54</v>
      </c>
      <c r="D189" s="11">
        <v>49.18</v>
      </c>
      <c r="E189" s="11">
        <v>6.63</v>
      </c>
      <c r="F189" s="11">
        <v>0.01</v>
      </c>
    </row>
    <row r="190" spans="1:6" x14ac:dyDescent="0.3">
      <c r="A190" s="2">
        <v>45446</v>
      </c>
      <c r="B190" s="54">
        <v>0.45228009259259255</v>
      </c>
      <c r="C190" s="11">
        <v>24.54</v>
      </c>
      <c r="D190" s="11">
        <v>49.03</v>
      </c>
      <c r="E190" s="11">
        <v>6.63</v>
      </c>
      <c r="F190" s="11">
        <v>0.01</v>
      </c>
    </row>
    <row r="191" spans="1:6" x14ac:dyDescent="0.3">
      <c r="A191" s="2">
        <v>45446</v>
      </c>
      <c r="B191" s="54">
        <v>0.45297453703703705</v>
      </c>
      <c r="C191" s="11">
        <v>24.54</v>
      </c>
      <c r="D191" s="11">
        <v>48.83</v>
      </c>
      <c r="E191" s="11">
        <v>6.63</v>
      </c>
      <c r="F191" s="11">
        <v>0.01</v>
      </c>
    </row>
    <row r="192" spans="1:6" x14ac:dyDescent="0.3">
      <c r="A192" s="2">
        <v>45446</v>
      </c>
      <c r="B192" s="54">
        <v>0.45366898148148144</v>
      </c>
      <c r="C192" s="11">
        <v>24.54</v>
      </c>
      <c r="D192" s="11">
        <v>48.69</v>
      </c>
      <c r="E192" s="11">
        <v>6.63</v>
      </c>
      <c r="F192" s="11">
        <v>0.01</v>
      </c>
    </row>
    <row r="193" spans="1:6" x14ac:dyDescent="0.3">
      <c r="A193" s="2">
        <v>45446</v>
      </c>
      <c r="B193" s="54">
        <v>0.45436342592592593</v>
      </c>
      <c r="C193" s="11">
        <v>24.57</v>
      </c>
      <c r="D193" s="11">
        <v>48.63</v>
      </c>
      <c r="E193" s="11">
        <v>6.63</v>
      </c>
      <c r="F193" s="11">
        <v>0.02</v>
      </c>
    </row>
    <row r="194" spans="1:6" x14ac:dyDescent="0.3">
      <c r="A194" s="2">
        <v>45446</v>
      </c>
      <c r="B194" s="54">
        <v>0.45505787037037032</v>
      </c>
      <c r="C194" s="11">
        <v>24.55</v>
      </c>
      <c r="D194" s="11">
        <v>48.58</v>
      </c>
      <c r="E194" s="11">
        <v>6.63</v>
      </c>
      <c r="F194" s="11">
        <v>0.01</v>
      </c>
    </row>
    <row r="195" spans="1:6" x14ac:dyDescent="0.3">
      <c r="A195" s="2">
        <v>45446</v>
      </c>
      <c r="B195" s="54">
        <v>0.45575231481481482</v>
      </c>
      <c r="C195" s="11">
        <v>24.55</v>
      </c>
      <c r="D195" s="11">
        <v>48.52</v>
      </c>
      <c r="E195" s="11">
        <v>6.63</v>
      </c>
      <c r="F195" s="11">
        <v>0.02</v>
      </c>
    </row>
    <row r="196" spans="1:6" x14ac:dyDescent="0.3">
      <c r="A196" s="2">
        <v>45446</v>
      </c>
      <c r="B196" s="54">
        <v>0.4564467592592592</v>
      </c>
      <c r="C196" s="11">
        <v>24.54</v>
      </c>
      <c r="D196" s="11">
        <v>48.4</v>
      </c>
      <c r="E196" s="11">
        <v>6.63</v>
      </c>
      <c r="F196" s="11">
        <v>0.02</v>
      </c>
    </row>
    <row r="197" spans="1:6" x14ac:dyDescent="0.3">
      <c r="A197" s="2">
        <v>45446</v>
      </c>
      <c r="B197" s="54">
        <v>0.4571412037037037</v>
      </c>
      <c r="C197" s="11">
        <v>24.55</v>
      </c>
      <c r="D197" s="11">
        <v>48.36</v>
      </c>
      <c r="E197" s="11">
        <v>6.63</v>
      </c>
      <c r="F197" s="11">
        <v>0.01</v>
      </c>
    </row>
    <row r="198" spans="1:6" x14ac:dyDescent="0.3">
      <c r="A198" s="2">
        <v>45446</v>
      </c>
      <c r="B198" s="54">
        <v>0.4578356481481482</v>
      </c>
      <c r="C198" s="11">
        <v>24.54</v>
      </c>
      <c r="D198" s="11">
        <v>48.3</v>
      </c>
      <c r="E198" s="11">
        <v>6.63</v>
      </c>
      <c r="F198" s="11">
        <v>0.02</v>
      </c>
    </row>
    <row r="199" spans="1:6" x14ac:dyDescent="0.3">
      <c r="A199" s="2">
        <v>45446</v>
      </c>
      <c r="B199" s="54">
        <v>0.45853009259259259</v>
      </c>
      <c r="C199" s="11">
        <v>24.54</v>
      </c>
      <c r="D199" s="11">
        <v>48.28</v>
      </c>
      <c r="E199" s="11">
        <v>6.63</v>
      </c>
      <c r="F199" s="11">
        <v>0.04</v>
      </c>
    </row>
    <row r="200" spans="1:6" x14ac:dyDescent="0.3">
      <c r="A200" s="2">
        <v>45446</v>
      </c>
      <c r="B200" s="54">
        <v>0.45922453703703708</v>
      </c>
      <c r="C200" s="11">
        <v>24.54</v>
      </c>
      <c r="D200" s="11">
        <v>48.28</v>
      </c>
      <c r="E200" s="11">
        <v>6.63</v>
      </c>
      <c r="F200" s="11">
        <v>0.04</v>
      </c>
    </row>
    <row r="201" spans="1:6" x14ac:dyDescent="0.3">
      <c r="A201" s="2">
        <v>45446</v>
      </c>
      <c r="B201" s="54">
        <v>0.45991898148148147</v>
      </c>
      <c r="C201" s="11">
        <v>24.54</v>
      </c>
      <c r="D201" s="11">
        <v>48.29</v>
      </c>
      <c r="E201" s="11">
        <v>6.63</v>
      </c>
      <c r="F201" s="11">
        <v>0.01</v>
      </c>
    </row>
    <row r="202" spans="1:6" x14ac:dyDescent="0.3">
      <c r="A202" s="2">
        <v>45446</v>
      </c>
      <c r="B202" s="54">
        <v>0.46061342592592597</v>
      </c>
      <c r="C202" s="11">
        <v>24.55</v>
      </c>
      <c r="D202" s="11">
        <v>48.35</v>
      </c>
      <c r="E202" s="11">
        <v>6.63</v>
      </c>
      <c r="F202" s="11">
        <v>0.04</v>
      </c>
    </row>
    <row r="203" spans="1:6" x14ac:dyDescent="0.3">
      <c r="A203" s="2">
        <v>45446</v>
      </c>
      <c r="B203" s="54">
        <v>0.46130787037037035</v>
      </c>
      <c r="C203" s="11">
        <v>24.55</v>
      </c>
      <c r="D203" s="11">
        <v>48.34</v>
      </c>
      <c r="E203" s="11">
        <v>6.63</v>
      </c>
      <c r="F203" s="11">
        <v>0.02</v>
      </c>
    </row>
    <row r="204" spans="1:6" x14ac:dyDescent="0.3">
      <c r="A204" s="2">
        <v>45446</v>
      </c>
      <c r="B204" s="54">
        <v>0.46200231481481485</v>
      </c>
      <c r="C204" s="11">
        <v>24.55</v>
      </c>
      <c r="D204" s="11">
        <v>48.37</v>
      </c>
      <c r="E204" s="11">
        <v>6.63</v>
      </c>
      <c r="F204" s="11">
        <v>0.02</v>
      </c>
    </row>
    <row r="205" spans="1:6" x14ac:dyDescent="0.3">
      <c r="A205" s="2">
        <v>45446</v>
      </c>
      <c r="B205" s="54">
        <v>0.46269675925925924</v>
      </c>
      <c r="C205" s="11">
        <v>24.55</v>
      </c>
      <c r="D205" s="11">
        <v>48.35</v>
      </c>
      <c r="E205" s="11">
        <v>6.63</v>
      </c>
      <c r="F205" s="11">
        <v>0.03</v>
      </c>
    </row>
    <row r="206" spans="1:6" x14ac:dyDescent="0.3">
      <c r="A206" s="2">
        <v>45446</v>
      </c>
      <c r="B206" s="54">
        <v>0.46339120370370374</v>
      </c>
      <c r="C206" s="11">
        <v>24.55</v>
      </c>
      <c r="D206" s="11">
        <v>48.39</v>
      </c>
      <c r="E206" s="11">
        <v>6.63</v>
      </c>
      <c r="F206" s="11">
        <v>0.08</v>
      </c>
    </row>
    <row r="207" spans="1:6" x14ac:dyDescent="0.3">
      <c r="A207" s="2">
        <v>45446</v>
      </c>
      <c r="B207" s="54">
        <v>0.46408564814814812</v>
      </c>
      <c r="C207" s="11">
        <v>24.55</v>
      </c>
      <c r="D207" s="11">
        <v>48.45</v>
      </c>
      <c r="E207" s="11">
        <v>6.63</v>
      </c>
      <c r="F207" s="11">
        <v>0.12</v>
      </c>
    </row>
    <row r="208" spans="1:6" x14ac:dyDescent="0.3">
      <c r="A208" s="2">
        <v>45446</v>
      </c>
      <c r="B208" s="54">
        <v>0.46478009259259262</v>
      </c>
      <c r="C208" s="11">
        <v>24.57</v>
      </c>
      <c r="D208" s="11">
        <v>48.51</v>
      </c>
      <c r="E208" s="11">
        <v>6.63</v>
      </c>
      <c r="F208" s="11">
        <v>0.08</v>
      </c>
    </row>
    <row r="209" spans="1:6" x14ac:dyDescent="0.3">
      <c r="A209" s="2">
        <v>45446</v>
      </c>
      <c r="B209" s="54">
        <v>0.46547453703703701</v>
      </c>
      <c r="C209" s="11">
        <v>24.55</v>
      </c>
      <c r="D209" s="11">
        <v>48.51</v>
      </c>
      <c r="E209" s="11">
        <v>6.63</v>
      </c>
      <c r="F209" s="11">
        <v>0.06</v>
      </c>
    </row>
    <row r="210" spans="1:6" x14ac:dyDescent="0.3">
      <c r="A210" s="2">
        <v>45446</v>
      </c>
      <c r="B210" s="54">
        <v>0.4661689814814815</v>
      </c>
      <c r="C210" s="11">
        <v>24.54</v>
      </c>
      <c r="D210" s="11">
        <v>48.52</v>
      </c>
      <c r="E210" s="11">
        <v>6.63</v>
      </c>
      <c r="F210" s="11">
        <v>0.01</v>
      </c>
    </row>
    <row r="211" spans="1:6" x14ac:dyDescent="0.3">
      <c r="A211" s="2">
        <v>45446</v>
      </c>
      <c r="B211" s="54">
        <v>0.46686342592592589</v>
      </c>
      <c r="C211" s="11">
        <v>24.53</v>
      </c>
      <c r="D211" s="11">
        <v>48.57</v>
      </c>
      <c r="E211" s="11">
        <v>6.63</v>
      </c>
      <c r="F211" s="11">
        <v>0.12</v>
      </c>
    </row>
    <row r="212" spans="1:6" x14ac:dyDescent="0.3">
      <c r="A212" s="2">
        <v>45446</v>
      </c>
      <c r="B212" s="54">
        <v>0.46755787037037039</v>
      </c>
      <c r="C212" s="11">
        <v>24.53</v>
      </c>
      <c r="D212" s="11">
        <v>48.66</v>
      </c>
      <c r="E212" s="11">
        <v>6.63</v>
      </c>
      <c r="F212" s="11">
        <v>0.17</v>
      </c>
    </row>
    <row r="213" spans="1:6" x14ac:dyDescent="0.3">
      <c r="A213" s="2">
        <v>45446</v>
      </c>
      <c r="B213" s="54">
        <v>0.46825231481481483</v>
      </c>
      <c r="C213" s="11">
        <v>24.54</v>
      </c>
      <c r="D213" s="11">
        <v>48.75</v>
      </c>
      <c r="E213" s="11">
        <v>6.63</v>
      </c>
      <c r="F213" s="11">
        <v>0.1</v>
      </c>
    </row>
    <row r="214" spans="1:6" x14ac:dyDescent="0.3">
      <c r="A214" s="2">
        <v>45446</v>
      </c>
      <c r="B214" s="54">
        <v>0.46894675925925927</v>
      </c>
      <c r="C214" s="11">
        <v>24.56</v>
      </c>
      <c r="D214" s="11">
        <v>48.9</v>
      </c>
      <c r="E214" s="11">
        <v>6.63</v>
      </c>
      <c r="F214" s="11">
        <v>0.15</v>
      </c>
    </row>
    <row r="215" spans="1:6" x14ac:dyDescent="0.3">
      <c r="A215" s="2">
        <v>45446</v>
      </c>
      <c r="B215" s="54">
        <v>0.46964120370370371</v>
      </c>
      <c r="C215" s="11">
        <v>24.57</v>
      </c>
      <c r="D215" s="11">
        <v>49.05</v>
      </c>
      <c r="E215" s="11">
        <v>6.63</v>
      </c>
      <c r="F215" s="11">
        <v>0.04</v>
      </c>
    </row>
    <row r="216" spans="1:6" x14ac:dyDescent="0.3">
      <c r="A216" s="2">
        <v>45446</v>
      </c>
      <c r="B216" s="54">
        <v>0.47033564814814816</v>
      </c>
      <c r="C216" s="11">
        <v>24.56</v>
      </c>
      <c r="D216" s="11">
        <v>49.16</v>
      </c>
      <c r="E216" s="11">
        <v>6.63</v>
      </c>
      <c r="F216" s="11">
        <v>0.01</v>
      </c>
    </row>
    <row r="217" spans="1:6" x14ac:dyDescent="0.3">
      <c r="A217" s="2">
        <v>45446</v>
      </c>
      <c r="B217" s="54">
        <v>0.4710300925925926</v>
      </c>
      <c r="C217" s="11">
        <v>24.59</v>
      </c>
      <c r="D217" s="11">
        <v>49.18</v>
      </c>
      <c r="E217" s="11">
        <v>6.63</v>
      </c>
      <c r="F217" s="11">
        <v>0.1</v>
      </c>
    </row>
    <row r="218" spans="1:6" x14ac:dyDescent="0.3">
      <c r="A218" s="2">
        <v>45446</v>
      </c>
      <c r="B218" s="54">
        <v>0.47172453703703704</v>
      </c>
      <c r="C218" s="11">
        <v>24.57</v>
      </c>
      <c r="D218" s="11">
        <v>49.16</v>
      </c>
      <c r="E218" s="11">
        <v>6.63</v>
      </c>
      <c r="F218" s="11">
        <v>0.19</v>
      </c>
    </row>
    <row r="219" spans="1:6" x14ac:dyDescent="0.3">
      <c r="A219" s="2">
        <v>45446</v>
      </c>
      <c r="B219" s="54">
        <v>0.47241898148148148</v>
      </c>
      <c r="C219" s="11">
        <v>24.56</v>
      </c>
      <c r="D219" s="11">
        <v>49.2</v>
      </c>
      <c r="E219" s="11">
        <v>6.63</v>
      </c>
      <c r="F219" s="11">
        <v>0.02</v>
      </c>
    </row>
    <row r="220" spans="1:6" x14ac:dyDescent="0.3">
      <c r="A220" s="2">
        <v>45446</v>
      </c>
      <c r="B220" s="54">
        <v>0.47311342592592592</v>
      </c>
      <c r="C220" s="11">
        <v>24.55</v>
      </c>
      <c r="D220" s="11">
        <v>49.13</v>
      </c>
      <c r="E220" s="11">
        <v>6.63</v>
      </c>
      <c r="F220" s="11">
        <v>0.01</v>
      </c>
    </row>
    <row r="221" spans="1:6" x14ac:dyDescent="0.3">
      <c r="A221" s="2">
        <v>45446</v>
      </c>
      <c r="B221" s="54">
        <v>0.47380787037037037</v>
      </c>
      <c r="C221" s="11">
        <v>24.55</v>
      </c>
      <c r="D221" s="11">
        <v>49.11</v>
      </c>
      <c r="E221" s="11">
        <v>6.63</v>
      </c>
      <c r="F221" s="11">
        <v>0.02</v>
      </c>
    </row>
    <row r="222" spans="1:6" x14ac:dyDescent="0.3">
      <c r="A222" s="2">
        <v>45446</v>
      </c>
      <c r="B222" s="54">
        <v>0.47450231481481481</v>
      </c>
      <c r="C222" s="11">
        <v>24.54</v>
      </c>
      <c r="D222" s="11">
        <v>48.99</v>
      </c>
      <c r="E222" s="11">
        <v>6.63</v>
      </c>
      <c r="F222" s="11">
        <v>0.16</v>
      </c>
    </row>
    <row r="223" spans="1:6" x14ac:dyDescent="0.3">
      <c r="A223" s="2">
        <v>45446</v>
      </c>
      <c r="B223" s="54">
        <v>0.47519675925925925</v>
      </c>
      <c r="C223" s="11">
        <v>24.55</v>
      </c>
      <c r="D223" s="11">
        <v>48.96</v>
      </c>
      <c r="E223" s="11">
        <v>6.63</v>
      </c>
      <c r="F223" s="11">
        <v>0.13</v>
      </c>
    </row>
    <row r="224" spans="1:6" x14ac:dyDescent="0.3">
      <c r="A224" s="2">
        <v>45446</v>
      </c>
      <c r="B224" s="54">
        <v>0.47589120370370369</v>
      </c>
      <c r="C224" s="11">
        <v>24.54</v>
      </c>
      <c r="D224" s="11">
        <v>48.92</v>
      </c>
      <c r="E224" s="11">
        <v>6.63</v>
      </c>
      <c r="F224" s="11">
        <v>0.02</v>
      </c>
    </row>
    <row r="225" spans="1:6" x14ac:dyDescent="0.3">
      <c r="A225" s="2">
        <v>45446</v>
      </c>
      <c r="B225" s="54">
        <v>0.47658564814814813</v>
      </c>
      <c r="C225" s="11">
        <v>24.54</v>
      </c>
      <c r="D225" s="11">
        <v>48.86</v>
      </c>
      <c r="E225" s="11">
        <v>6.63</v>
      </c>
      <c r="F225" s="11">
        <v>0.01</v>
      </c>
    </row>
    <row r="226" spans="1:6" x14ac:dyDescent="0.3">
      <c r="A226" s="2">
        <v>45446</v>
      </c>
      <c r="B226" s="54">
        <v>0.47728009259259263</v>
      </c>
      <c r="C226" s="11">
        <v>24.55</v>
      </c>
      <c r="D226" s="11">
        <v>48.83</v>
      </c>
      <c r="E226" s="11">
        <v>6.63</v>
      </c>
      <c r="F226" s="11">
        <v>0.01</v>
      </c>
    </row>
    <row r="227" spans="1:6" x14ac:dyDescent="0.3">
      <c r="A227" s="2">
        <v>45446</v>
      </c>
      <c r="B227" s="54">
        <v>0.47797453703703702</v>
      </c>
      <c r="C227" s="11">
        <v>24.55</v>
      </c>
      <c r="D227" s="11">
        <v>48.77</v>
      </c>
      <c r="E227" s="11">
        <v>6.63</v>
      </c>
      <c r="F227" s="11">
        <v>0.04</v>
      </c>
    </row>
    <row r="228" spans="1:6" x14ac:dyDescent="0.3">
      <c r="A228" s="2">
        <v>45446</v>
      </c>
      <c r="B228" s="54">
        <v>0.47866898148148151</v>
      </c>
      <c r="C228" s="11">
        <v>24.54</v>
      </c>
      <c r="D228" s="11">
        <v>48.75</v>
      </c>
      <c r="E228" s="11">
        <v>6.63</v>
      </c>
      <c r="F228" s="11">
        <v>0.04</v>
      </c>
    </row>
    <row r="229" spans="1:6" x14ac:dyDescent="0.3">
      <c r="A229" s="2">
        <v>45446</v>
      </c>
      <c r="B229" s="54">
        <v>0.4793634259259259</v>
      </c>
      <c r="C229" s="11">
        <v>24.54</v>
      </c>
      <c r="D229" s="11">
        <v>48.75</v>
      </c>
      <c r="E229" s="11">
        <v>6.63</v>
      </c>
      <c r="F229" s="11">
        <v>0.03</v>
      </c>
    </row>
    <row r="230" spans="1:6" x14ac:dyDescent="0.3">
      <c r="A230" s="2">
        <v>45446</v>
      </c>
      <c r="B230" s="54">
        <v>0.4800578703703704</v>
      </c>
      <c r="C230" s="11">
        <v>24.54</v>
      </c>
      <c r="D230" s="11">
        <v>48.74</v>
      </c>
      <c r="E230" s="11">
        <v>6.63</v>
      </c>
      <c r="F230" s="11">
        <v>0.01</v>
      </c>
    </row>
    <row r="231" spans="1:6" x14ac:dyDescent="0.3">
      <c r="A231" s="2">
        <v>45446</v>
      </c>
      <c r="B231" s="54">
        <v>0.48075231481481479</v>
      </c>
      <c r="C231" s="11">
        <v>24.54</v>
      </c>
      <c r="D231" s="11">
        <v>48.73</v>
      </c>
      <c r="E231" s="11">
        <v>6.63</v>
      </c>
      <c r="F231" s="11">
        <v>0.02</v>
      </c>
    </row>
    <row r="232" spans="1:6" x14ac:dyDescent="0.3">
      <c r="A232" s="2">
        <v>45446</v>
      </c>
      <c r="B232" s="54">
        <v>0.48144675925925928</v>
      </c>
      <c r="C232" s="11">
        <v>24.54</v>
      </c>
      <c r="D232" s="11">
        <v>48.75</v>
      </c>
      <c r="E232" s="11">
        <v>6.63</v>
      </c>
      <c r="F232" s="11">
        <v>7.0000000000000007E-2</v>
      </c>
    </row>
    <row r="233" spans="1:6" x14ac:dyDescent="0.3">
      <c r="A233" s="2">
        <v>45446</v>
      </c>
      <c r="B233" s="54">
        <v>0.48214120370370367</v>
      </c>
      <c r="C233" s="11">
        <v>24.55</v>
      </c>
      <c r="D233" s="11">
        <v>48.77</v>
      </c>
      <c r="E233" s="11">
        <v>6.63</v>
      </c>
      <c r="F233" s="11">
        <v>0.14000000000000001</v>
      </c>
    </row>
    <row r="234" spans="1:6" x14ac:dyDescent="0.3">
      <c r="A234" s="2">
        <v>45446</v>
      </c>
      <c r="B234" s="54">
        <v>0.48283564814814817</v>
      </c>
      <c r="C234" s="11">
        <v>24.56</v>
      </c>
      <c r="D234" s="11">
        <v>48.74</v>
      </c>
      <c r="E234" s="11">
        <v>6.63</v>
      </c>
      <c r="F234" s="11">
        <v>0.05</v>
      </c>
    </row>
    <row r="235" spans="1:6" x14ac:dyDescent="0.3">
      <c r="A235" s="2">
        <v>45446</v>
      </c>
      <c r="B235" s="54">
        <v>0.48353009259259255</v>
      </c>
      <c r="C235" s="11">
        <v>24.56</v>
      </c>
      <c r="D235" s="11">
        <v>48.71</v>
      </c>
      <c r="E235" s="11">
        <v>6.63</v>
      </c>
      <c r="F235" s="11">
        <v>0.05</v>
      </c>
    </row>
    <row r="236" spans="1:6" x14ac:dyDescent="0.3">
      <c r="A236" s="2">
        <v>45446</v>
      </c>
      <c r="B236" s="54">
        <v>0.48422453703703705</v>
      </c>
      <c r="C236" s="11">
        <v>24.57</v>
      </c>
      <c r="D236" s="11">
        <v>48.68</v>
      </c>
      <c r="E236" s="11">
        <v>6.63</v>
      </c>
      <c r="F236" s="11">
        <v>0.05</v>
      </c>
    </row>
    <row r="237" spans="1:6" x14ac:dyDescent="0.3">
      <c r="A237" s="2">
        <v>45446</v>
      </c>
      <c r="B237" s="54">
        <v>0.48491898148148144</v>
      </c>
      <c r="C237" s="11">
        <v>24.55</v>
      </c>
      <c r="D237" s="11">
        <v>48.67</v>
      </c>
      <c r="E237" s="11">
        <v>6.63</v>
      </c>
      <c r="F237" s="11">
        <v>0.09</v>
      </c>
    </row>
    <row r="238" spans="1:6" x14ac:dyDescent="0.3">
      <c r="A238" s="2">
        <v>45446</v>
      </c>
      <c r="B238" s="54">
        <v>0.48561342592592593</v>
      </c>
      <c r="C238" s="11">
        <v>24.54</v>
      </c>
      <c r="D238" s="11">
        <v>48.62</v>
      </c>
      <c r="E238" s="11">
        <v>6.63</v>
      </c>
      <c r="F238" s="11">
        <v>0.06</v>
      </c>
    </row>
    <row r="239" spans="1:6" x14ac:dyDescent="0.3">
      <c r="A239" s="2">
        <v>45446</v>
      </c>
      <c r="B239" s="54">
        <v>0.48630787037037032</v>
      </c>
      <c r="C239" s="11">
        <v>24.56</v>
      </c>
      <c r="D239" s="11">
        <v>48.58</v>
      </c>
      <c r="E239" s="11">
        <v>6.63</v>
      </c>
      <c r="F239" s="11">
        <v>0.02</v>
      </c>
    </row>
    <row r="240" spans="1:6" x14ac:dyDescent="0.3">
      <c r="A240" s="2">
        <v>45446</v>
      </c>
      <c r="B240" s="54">
        <v>0.48700231481481482</v>
      </c>
      <c r="C240" s="11">
        <v>24.55</v>
      </c>
      <c r="D240" s="11">
        <v>48.56</v>
      </c>
      <c r="E240" s="11">
        <v>6.63</v>
      </c>
      <c r="F240" s="11">
        <v>0.01</v>
      </c>
    </row>
    <row r="241" spans="1:6" x14ac:dyDescent="0.3">
      <c r="A241" s="2">
        <v>45446</v>
      </c>
      <c r="B241" s="54">
        <v>0.4876967592592592</v>
      </c>
      <c r="C241" s="11">
        <v>24.54</v>
      </c>
      <c r="D241" s="11">
        <v>48.53</v>
      </c>
      <c r="E241" s="11">
        <v>6.63</v>
      </c>
      <c r="F241" s="11">
        <v>0.02</v>
      </c>
    </row>
    <row r="242" spans="1:6" x14ac:dyDescent="0.3">
      <c r="A242" s="2">
        <v>45446</v>
      </c>
      <c r="B242" s="54">
        <v>0.4883912037037037</v>
      </c>
      <c r="C242" s="11">
        <v>24.55</v>
      </c>
      <c r="D242" s="11">
        <v>48.54</v>
      </c>
      <c r="E242" s="11">
        <v>6.63</v>
      </c>
      <c r="F242" s="11">
        <v>0.02</v>
      </c>
    </row>
    <row r="243" spans="1:6" x14ac:dyDescent="0.3">
      <c r="A243" s="2">
        <v>45446</v>
      </c>
      <c r="B243" s="54">
        <v>0.4890856481481482</v>
      </c>
      <c r="C243" s="11">
        <v>24.58</v>
      </c>
      <c r="D243" s="11">
        <v>48.52</v>
      </c>
      <c r="E243" s="11">
        <v>6.63</v>
      </c>
      <c r="F243" s="11">
        <v>0.11</v>
      </c>
    </row>
    <row r="244" spans="1:6" x14ac:dyDescent="0.3">
      <c r="A244" s="2">
        <v>45446</v>
      </c>
      <c r="B244" s="54">
        <v>0.48978009259259259</v>
      </c>
      <c r="C244" s="11">
        <v>24.55</v>
      </c>
      <c r="D244" s="11">
        <v>48.46</v>
      </c>
      <c r="E244" s="11">
        <v>6.63</v>
      </c>
      <c r="F244" s="11">
        <v>0.13</v>
      </c>
    </row>
    <row r="245" spans="1:6" x14ac:dyDescent="0.3">
      <c r="A245" s="2">
        <v>45446</v>
      </c>
      <c r="B245" s="54">
        <v>0.49047453703703708</v>
      </c>
      <c r="C245" s="11">
        <v>24.55</v>
      </c>
      <c r="D245" s="11">
        <v>48.45</v>
      </c>
      <c r="E245" s="11">
        <v>6.63</v>
      </c>
      <c r="F245" s="11">
        <v>0.05</v>
      </c>
    </row>
    <row r="246" spans="1:6" x14ac:dyDescent="0.3">
      <c r="A246" s="2">
        <v>45446</v>
      </c>
      <c r="B246" s="54">
        <v>0.49116898148148147</v>
      </c>
      <c r="C246" s="11">
        <v>24.54</v>
      </c>
      <c r="D246" s="11">
        <v>48.43</v>
      </c>
      <c r="E246" s="11">
        <v>6.63</v>
      </c>
      <c r="F246" s="11">
        <v>0.03</v>
      </c>
    </row>
    <row r="247" spans="1:6" x14ac:dyDescent="0.3">
      <c r="A247" s="2">
        <v>45446</v>
      </c>
      <c r="B247" s="54">
        <v>0.49186342592592597</v>
      </c>
      <c r="C247" s="11">
        <v>24.54</v>
      </c>
      <c r="D247" s="11">
        <v>48.38</v>
      </c>
      <c r="E247" s="11">
        <v>6.63</v>
      </c>
      <c r="F247" s="11">
        <v>0.04</v>
      </c>
    </row>
    <row r="248" spans="1:6" x14ac:dyDescent="0.3">
      <c r="A248" s="2">
        <v>45446</v>
      </c>
      <c r="B248" s="54">
        <v>0.49255787037037035</v>
      </c>
      <c r="C248" s="11">
        <v>24.54</v>
      </c>
      <c r="D248" s="11">
        <v>48.39</v>
      </c>
      <c r="E248" s="11">
        <v>6.63</v>
      </c>
      <c r="F248" s="11">
        <v>0.04</v>
      </c>
    </row>
    <row r="249" spans="1:6" x14ac:dyDescent="0.3">
      <c r="A249" s="2">
        <v>45446</v>
      </c>
      <c r="B249" s="54">
        <v>0.49325231481481485</v>
      </c>
      <c r="C249" s="11">
        <v>24.54</v>
      </c>
      <c r="D249" s="11">
        <v>48.39</v>
      </c>
      <c r="E249" s="11">
        <v>6.63</v>
      </c>
      <c r="F249" s="11">
        <v>0.06</v>
      </c>
    </row>
    <row r="250" spans="1:6" x14ac:dyDescent="0.3">
      <c r="A250" s="2">
        <v>45446</v>
      </c>
      <c r="B250" s="54">
        <v>0.49394675925925924</v>
      </c>
      <c r="C250" s="11">
        <v>24.54</v>
      </c>
      <c r="D250" s="11">
        <v>48.44</v>
      </c>
      <c r="E250" s="11">
        <v>6.63</v>
      </c>
      <c r="F250" s="11">
        <v>0.05</v>
      </c>
    </row>
    <row r="251" spans="1:6" x14ac:dyDescent="0.3">
      <c r="A251" s="2">
        <v>45446</v>
      </c>
      <c r="B251" s="54">
        <v>0.49464120370370374</v>
      </c>
      <c r="C251" s="11">
        <v>24.54</v>
      </c>
      <c r="D251" s="11">
        <v>48.45</v>
      </c>
      <c r="E251" s="11">
        <v>6.63</v>
      </c>
      <c r="F251" s="11">
        <v>0.01</v>
      </c>
    </row>
    <row r="252" spans="1:6" x14ac:dyDescent="0.3">
      <c r="A252" s="2">
        <v>45446</v>
      </c>
      <c r="B252" s="54">
        <v>0.49533564814814812</v>
      </c>
      <c r="C252" s="11">
        <v>24.54</v>
      </c>
      <c r="D252" s="11">
        <v>48.44</v>
      </c>
      <c r="E252" s="11">
        <v>6.63</v>
      </c>
      <c r="F252" s="11">
        <v>0.01</v>
      </c>
    </row>
    <row r="253" spans="1:6" x14ac:dyDescent="0.3">
      <c r="A253" s="2">
        <v>45446</v>
      </c>
      <c r="B253" s="54">
        <v>0.49603009259259262</v>
      </c>
      <c r="C253" s="11">
        <v>24.54</v>
      </c>
      <c r="D253" s="11">
        <v>48.5</v>
      </c>
      <c r="E253" s="11">
        <v>6.63</v>
      </c>
      <c r="F253" s="11">
        <v>0</v>
      </c>
    </row>
    <row r="254" spans="1:6" x14ac:dyDescent="0.3">
      <c r="A254" s="2">
        <v>45446</v>
      </c>
      <c r="B254" s="54">
        <v>0.49672453703703701</v>
      </c>
      <c r="C254" s="11">
        <v>24.54</v>
      </c>
      <c r="D254" s="11">
        <v>48.53</v>
      </c>
      <c r="E254" s="11">
        <v>6.63</v>
      </c>
      <c r="F254" s="11">
        <v>0.01</v>
      </c>
    </row>
    <row r="255" spans="1:6" x14ac:dyDescent="0.3">
      <c r="A255" s="2">
        <v>45446</v>
      </c>
      <c r="B255" s="54">
        <v>0.4974189814814815</v>
      </c>
      <c r="C255" s="11">
        <v>24.54</v>
      </c>
      <c r="D255" s="11">
        <v>48.55</v>
      </c>
      <c r="E255" s="11">
        <v>6.63</v>
      </c>
      <c r="F255" s="11">
        <v>0.02</v>
      </c>
    </row>
    <row r="256" spans="1:6" x14ac:dyDescent="0.3">
      <c r="A256" s="2">
        <v>45446</v>
      </c>
      <c r="B256" s="54">
        <v>0.49811342592592589</v>
      </c>
      <c r="C256" s="11">
        <v>24.54</v>
      </c>
      <c r="D256" s="11">
        <v>48.59</v>
      </c>
      <c r="E256" s="11">
        <v>6.63</v>
      </c>
      <c r="F256" s="11">
        <v>0.02</v>
      </c>
    </row>
    <row r="257" spans="1:6" x14ac:dyDescent="0.3">
      <c r="A257" s="2">
        <v>45446</v>
      </c>
      <c r="B257" s="54">
        <v>0.49880787037037039</v>
      </c>
      <c r="C257" s="11">
        <v>24.54</v>
      </c>
      <c r="D257" s="11">
        <v>48.6</v>
      </c>
      <c r="E257" s="11">
        <v>6.63</v>
      </c>
      <c r="F257" s="11">
        <v>0.06</v>
      </c>
    </row>
    <row r="258" spans="1:6" x14ac:dyDescent="0.3">
      <c r="A258" s="2">
        <v>45446</v>
      </c>
      <c r="B258" s="54">
        <v>0.49950231481481483</v>
      </c>
      <c r="C258" s="11">
        <v>24.54</v>
      </c>
      <c r="D258" s="11">
        <v>48.61</v>
      </c>
      <c r="E258" s="11">
        <v>6.63</v>
      </c>
      <c r="F258" s="11">
        <v>0.04</v>
      </c>
    </row>
    <row r="259" spans="1:6" x14ac:dyDescent="0.3">
      <c r="A259" s="2">
        <v>45446</v>
      </c>
      <c r="B259" s="54">
        <v>0.50019675925925922</v>
      </c>
      <c r="C259" s="11">
        <v>24.54</v>
      </c>
      <c r="D259" s="11">
        <v>48.61</v>
      </c>
      <c r="E259" s="11">
        <v>6.63</v>
      </c>
      <c r="F259" s="11">
        <v>0.01</v>
      </c>
    </row>
    <row r="260" spans="1:6" x14ac:dyDescent="0.3">
      <c r="A260" s="2">
        <v>45446</v>
      </c>
      <c r="B260" s="54">
        <v>0.50089120370370377</v>
      </c>
      <c r="C260" s="11">
        <v>24.54</v>
      </c>
      <c r="D260" s="11">
        <v>48.59</v>
      </c>
      <c r="E260" s="11">
        <v>6.63</v>
      </c>
      <c r="F260" s="11">
        <v>0.02</v>
      </c>
    </row>
    <row r="261" spans="1:6" x14ac:dyDescent="0.3">
      <c r="A261" s="2">
        <v>45446</v>
      </c>
      <c r="B261" s="54">
        <v>0.5015856481481481</v>
      </c>
      <c r="C261" s="11">
        <v>24.54</v>
      </c>
      <c r="D261" s="11">
        <v>48.58</v>
      </c>
      <c r="E261" s="11">
        <v>6.63</v>
      </c>
      <c r="F261" s="11">
        <v>0.02</v>
      </c>
    </row>
    <row r="262" spans="1:6" x14ac:dyDescent="0.3">
      <c r="A262" s="2">
        <v>45446</v>
      </c>
      <c r="B262" s="54">
        <v>0.50228009259259265</v>
      </c>
      <c r="C262" s="11">
        <v>24.54</v>
      </c>
      <c r="D262" s="11">
        <v>48.57</v>
      </c>
      <c r="E262" s="11">
        <v>6.63</v>
      </c>
      <c r="F262" s="11">
        <v>0.01</v>
      </c>
    </row>
    <row r="263" spans="1:6" x14ac:dyDescent="0.3">
      <c r="A263" s="2">
        <v>45446</v>
      </c>
      <c r="B263" s="54">
        <v>0.50297453703703698</v>
      </c>
      <c r="C263" s="11">
        <v>24.54</v>
      </c>
      <c r="D263" s="11">
        <v>48.56</v>
      </c>
      <c r="E263" s="11">
        <v>6.63</v>
      </c>
      <c r="F263" s="11">
        <v>0.04</v>
      </c>
    </row>
    <row r="264" spans="1:6" x14ac:dyDescent="0.3">
      <c r="A264" s="2">
        <v>45446</v>
      </c>
      <c r="B264" s="54">
        <v>0.50366898148148154</v>
      </c>
      <c r="C264" s="11">
        <v>24.54</v>
      </c>
      <c r="D264" s="11">
        <v>48.52</v>
      </c>
      <c r="E264" s="11">
        <v>6.63</v>
      </c>
      <c r="F264" s="11">
        <v>0.04</v>
      </c>
    </row>
    <row r="265" spans="1:6" x14ac:dyDescent="0.3">
      <c r="A265" s="2">
        <v>45446</v>
      </c>
      <c r="B265" s="54">
        <v>0.50436342592592587</v>
      </c>
      <c r="C265" s="11">
        <v>24.54</v>
      </c>
      <c r="D265" s="11">
        <v>48.47</v>
      </c>
      <c r="E265" s="11">
        <v>6.63</v>
      </c>
      <c r="F265" s="11">
        <v>0.01</v>
      </c>
    </row>
    <row r="266" spans="1:6" x14ac:dyDescent="0.3">
      <c r="A266" s="2">
        <v>45446</v>
      </c>
      <c r="B266" s="54">
        <v>0.50505787037037042</v>
      </c>
      <c r="C266" s="11">
        <v>24.54</v>
      </c>
      <c r="D266" s="11">
        <v>48.46</v>
      </c>
      <c r="E266" s="11">
        <v>6.63</v>
      </c>
      <c r="F266" s="11">
        <v>0.03</v>
      </c>
    </row>
    <row r="267" spans="1:6" x14ac:dyDescent="0.3">
      <c r="A267" s="2">
        <v>45446</v>
      </c>
      <c r="B267" s="54">
        <v>0.50575231481481475</v>
      </c>
      <c r="C267" s="11">
        <v>24.54</v>
      </c>
      <c r="D267" s="11">
        <v>48.49</v>
      </c>
      <c r="E267" s="11">
        <v>6.63</v>
      </c>
      <c r="F267" s="11">
        <v>0.02</v>
      </c>
    </row>
    <row r="268" spans="1:6" x14ac:dyDescent="0.3">
      <c r="A268" s="2">
        <v>45446</v>
      </c>
      <c r="B268" s="54">
        <v>0.5064467592592593</v>
      </c>
      <c r="C268" s="11">
        <v>24.54</v>
      </c>
      <c r="D268" s="11">
        <v>48.49</v>
      </c>
      <c r="E268" s="11">
        <v>6.63</v>
      </c>
      <c r="F268" s="11">
        <v>0.03</v>
      </c>
    </row>
    <row r="269" spans="1:6" x14ac:dyDescent="0.3">
      <c r="A269" s="2">
        <v>45446</v>
      </c>
      <c r="B269" s="54">
        <v>0.50714120370370364</v>
      </c>
      <c r="C269" s="11">
        <v>24.54</v>
      </c>
      <c r="D269" s="11">
        <v>48.48</v>
      </c>
      <c r="E269" s="11">
        <v>6.63</v>
      </c>
      <c r="F269" s="11">
        <v>0.03</v>
      </c>
    </row>
    <row r="270" spans="1:6" x14ac:dyDescent="0.3">
      <c r="A270" s="2">
        <v>45446</v>
      </c>
      <c r="B270" s="54">
        <v>0.50783564814814819</v>
      </c>
      <c r="C270" s="11">
        <v>24.54</v>
      </c>
      <c r="D270" s="11">
        <v>48.51</v>
      </c>
      <c r="E270" s="11">
        <v>6.63</v>
      </c>
      <c r="F270" s="11">
        <v>0.09</v>
      </c>
    </row>
    <row r="271" spans="1:6" x14ac:dyDescent="0.3">
      <c r="A271" s="2">
        <v>45446</v>
      </c>
      <c r="B271" s="54">
        <v>0.50853009259259252</v>
      </c>
      <c r="C271" s="11">
        <v>24.55</v>
      </c>
      <c r="D271" s="11">
        <v>48.55</v>
      </c>
      <c r="E271" s="11">
        <v>6.63</v>
      </c>
      <c r="F271" s="11">
        <v>0.09</v>
      </c>
    </row>
    <row r="272" spans="1:6" x14ac:dyDescent="0.3">
      <c r="A272" s="2">
        <v>45446</v>
      </c>
      <c r="B272" s="54">
        <v>0.50922453703703707</v>
      </c>
      <c r="C272" s="11">
        <v>24.55</v>
      </c>
      <c r="D272" s="11">
        <v>48.53</v>
      </c>
      <c r="E272" s="11">
        <v>6.63</v>
      </c>
      <c r="F272" s="11">
        <v>0.04</v>
      </c>
    </row>
    <row r="273" spans="1:6" x14ac:dyDescent="0.3">
      <c r="A273" s="2">
        <v>45446</v>
      </c>
      <c r="B273" s="54">
        <v>0.50991898148148151</v>
      </c>
      <c r="C273" s="11">
        <v>24.55</v>
      </c>
      <c r="D273" s="11">
        <v>48.51</v>
      </c>
      <c r="E273" s="11">
        <v>6.63</v>
      </c>
      <c r="F273" s="11">
        <v>0.01</v>
      </c>
    </row>
    <row r="274" spans="1:6" x14ac:dyDescent="0.3">
      <c r="A274" s="2">
        <v>45446</v>
      </c>
      <c r="B274" s="54">
        <v>0.51061342592592596</v>
      </c>
      <c r="C274" s="11">
        <v>24.55</v>
      </c>
      <c r="D274" s="11">
        <v>48.49</v>
      </c>
      <c r="E274" s="11">
        <v>6.63</v>
      </c>
      <c r="F274" s="11">
        <v>0.01</v>
      </c>
    </row>
    <row r="275" spans="1:6" x14ac:dyDescent="0.3">
      <c r="A275" s="2">
        <v>45446</v>
      </c>
      <c r="B275" s="54">
        <v>0.5113078703703704</v>
      </c>
      <c r="C275" s="11">
        <v>24.54</v>
      </c>
      <c r="D275" s="11">
        <v>48.43</v>
      </c>
      <c r="E275" s="11">
        <v>6.63</v>
      </c>
      <c r="F275" s="11">
        <v>0.05</v>
      </c>
    </row>
    <row r="276" spans="1:6" x14ac:dyDescent="0.3">
      <c r="A276" s="2">
        <v>45446</v>
      </c>
      <c r="B276" s="54">
        <v>0.51200231481481484</v>
      </c>
      <c r="C276" s="11">
        <v>24.55</v>
      </c>
      <c r="D276" s="11">
        <v>48.43</v>
      </c>
      <c r="E276" s="11">
        <v>6.63</v>
      </c>
      <c r="F276" s="11">
        <v>0.06</v>
      </c>
    </row>
    <row r="277" spans="1:6" x14ac:dyDescent="0.3">
      <c r="A277" s="2">
        <v>45446</v>
      </c>
      <c r="B277" s="54">
        <v>0.51269675925925928</v>
      </c>
      <c r="C277" s="11">
        <v>24.54</v>
      </c>
      <c r="D277" s="11">
        <v>48.37</v>
      </c>
      <c r="E277" s="11">
        <v>6.63</v>
      </c>
      <c r="F277" s="11">
        <v>0.02</v>
      </c>
    </row>
    <row r="278" spans="1:6" x14ac:dyDescent="0.3">
      <c r="A278" s="2">
        <v>45446</v>
      </c>
      <c r="B278" s="54">
        <v>0.51339120370370372</v>
      </c>
      <c r="C278" s="11">
        <v>24.54</v>
      </c>
      <c r="D278" s="11">
        <v>48.35</v>
      </c>
      <c r="E278" s="11">
        <v>6.63</v>
      </c>
      <c r="F278" s="11">
        <v>0.01</v>
      </c>
    </row>
    <row r="279" spans="1:6" x14ac:dyDescent="0.3">
      <c r="A279" s="2">
        <v>45446</v>
      </c>
      <c r="B279" s="54">
        <v>0.51408564814814817</v>
      </c>
      <c r="C279" s="11">
        <v>24.54</v>
      </c>
      <c r="D279" s="11">
        <v>48.29</v>
      </c>
      <c r="E279" s="11">
        <v>6.63</v>
      </c>
      <c r="F279" s="11">
        <v>0.01</v>
      </c>
    </row>
    <row r="280" spans="1:6" x14ac:dyDescent="0.3">
      <c r="A280" s="2">
        <v>45446</v>
      </c>
      <c r="B280" s="54">
        <v>0.51478009259259261</v>
      </c>
      <c r="C280" s="11">
        <v>24.54</v>
      </c>
      <c r="D280" s="11">
        <v>48.28</v>
      </c>
      <c r="E280" s="11">
        <v>6.63</v>
      </c>
      <c r="F280" s="11">
        <v>0</v>
      </c>
    </row>
    <row r="281" spans="1:6" x14ac:dyDescent="0.3">
      <c r="A281" s="2">
        <v>45446</v>
      </c>
      <c r="B281" s="54">
        <v>0.51547453703703705</v>
      </c>
      <c r="C281" s="11">
        <v>24.54</v>
      </c>
      <c r="D281" s="11">
        <v>48.25</v>
      </c>
      <c r="E281" s="11">
        <v>6.63</v>
      </c>
      <c r="F281" s="11">
        <v>0</v>
      </c>
    </row>
    <row r="282" spans="1:6" x14ac:dyDescent="0.3">
      <c r="A282" s="2">
        <v>45446</v>
      </c>
      <c r="B282" s="54">
        <v>0.51616898148148149</v>
      </c>
      <c r="C282" s="11">
        <v>24.54</v>
      </c>
      <c r="D282" s="11">
        <v>48.24</v>
      </c>
      <c r="E282" s="11">
        <v>6.63</v>
      </c>
      <c r="F282" s="11">
        <v>0.01</v>
      </c>
    </row>
    <row r="283" spans="1:6" x14ac:dyDescent="0.3">
      <c r="A283" s="2">
        <v>45446</v>
      </c>
      <c r="B283" s="54">
        <v>0.51686342592592593</v>
      </c>
      <c r="C283" s="11">
        <v>24.54</v>
      </c>
      <c r="D283" s="11">
        <v>48.29</v>
      </c>
      <c r="E283" s="11">
        <v>6.63</v>
      </c>
      <c r="F283" s="11">
        <v>0</v>
      </c>
    </row>
    <row r="284" spans="1:6" x14ac:dyDescent="0.3">
      <c r="A284" s="2">
        <v>45446</v>
      </c>
      <c r="B284" s="54">
        <v>0.51755787037037038</v>
      </c>
      <c r="C284" s="11">
        <v>24.54</v>
      </c>
      <c r="D284" s="11">
        <v>48.29</v>
      </c>
      <c r="E284" s="11">
        <v>6.63</v>
      </c>
      <c r="F284" s="11">
        <v>0</v>
      </c>
    </row>
    <row r="285" spans="1:6" x14ac:dyDescent="0.3">
      <c r="A285" s="2">
        <v>45446</v>
      </c>
      <c r="B285" s="54">
        <v>0.51825231481481482</v>
      </c>
      <c r="C285" s="11">
        <v>24.56</v>
      </c>
      <c r="D285" s="11">
        <v>48.3</v>
      </c>
      <c r="E285" s="11">
        <v>6.63</v>
      </c>
      <c r="F285" s="11">
        <v>0</v>
      </c>
    </row>
    <row r="286" spans="1:6" x14ac:dyDescent="0.3">
      <c r="A286" s="2">
        <v>45446</v>
      </c>
      <c r="B286" s="54">
        <v>0.51894675925925926</v>
      </c>
      <c r="C286" s="11">
        <v>24.56</v>
      </c>
      <c r="D286" s="11">
        <v>48.34</v>
      </c>
      <c r="E286" s="11">
        <v>6.63</v>
      </c>
      <c r="F286" s="11">
        <v>0</v>
      </c>
    </row>
    <row r="287" spans="1:6" x14ac:dyDescent="0.3">
      <c r="A287" s="2">
        <v>45446</v>
      </c>
      <c r="B287" s="54">
        <v>0.5196412037037037</v>
      </c>
      <c r="C287" s="11">
        <v>24.55</v>
      </c>
      <c r="D287" s="11">
        <v>48.44</v>
      </c>
      <c r="E287" s="11">
        <v>6.63</v>
      </c>
      <c r="F287" s="11">
        <v>0</v>
      </c>
    </row>
    <row r="288" spans="1:6" x14ac:dyDescent="0.3">
      <c r="A288" s="2">
        <v>45446</v>
      </c>
      <c r="B288" s="54">
        <v>0.52033564814814814</v>
      </c>
      <c r="C288" s="11">
        <v>24.55</v>
      </c>
      <c r="D288" s="11">
        <v>48.47</v>
      </c>
      <c r="E288" s="11">
        <v>6.63</v>
      </c>
      <c r="F288" s="11">
        <v>0</v>
      </c>
    </row>
    <row r="289" spans="1:9" x14ac:dyDescent="0.3">
      <c r="A289" s="2">
        <v>45446</v>
      </c>
      <c r="B289" s="54">
        <v>0.52103009259259259</v>
      </c>
      <c r="C289" s="11">
        <v>24.54</v>
      </c>
      <c r="D289" s="11">
        <v>48.53</v>
      </c>
      <c r="E289" s="11">
        <v>6.63</v>
      </c>
      <c r="F289" s="11">
        <v>0</v>
      </c>
    </row>
    <row r="290" spans="1:9" x14ac:dyDescent="0.3">
      <c r="A290" s="2">
        <v>45446</v>
      </c>
      <c r="B290" s="54">
        <v>0.52172453703703703</v>
      </c>
      <c r="C290" s="11">
        <v>24.54</v>
      </c>
      <c r="D290" s="11">
        <v>48.56</v>
      </c>
      <c r="E290" s="11">
        <v>6.63</v>
      </c>
      <c r="F290" s="11">
        <v>-0.01</v>
      </c>
    </row>
    <row r="291" spans="1:9" x14ac:dyDescent="0.3">
      <c r="A291" s="2">
        <v>45446</v>
      </c>
      <c r="B291" s="54">
        <v>0.52241898148148147</v>
      </c>
      <c r="C291" s="11">
        <v>24.54</v>
      </c>
      <c r="D291" s="11">
        <v>48.61</v>
      </c>
      <c r="E291" s="11">
        <v>6.63</v>
      </c>
      <c r="F291" s="11">
        <v>-0.01</v>
      </c>
    </row>
    <row r="292" spans="1:9" x14ac:dyDescent="0.3">
      <c r="A292" s="2">
        <v>45446</v>
      </c>
      <c r="B292" s="54">
        <v>0.52311342592592591</v>
      </c>
      <c r="C292" s="11">
        <v>24.54</v>
      </c>
      <c r="D292" s="11">
        <v>48.76</v>
      </c>
      <c r="E292" s="11">
        <v>6.63</v>
      </c>
      <c r="F292" s="11">
        <v>-0.01</v>
      </c>
    </row>
    <row r="293" spans="1:9" x14ac:dyDescent="0.3">
      <c r="A293" s="2">
        <v>45446</v>
      </c>
      <c r="B293" s="54">
        <v>0.52380787037037035</v>
      </c>
      <c r="C293" s="11">
        <v>24.55</v>
      </c>
      <c r="D293" s="11">
        <v>48.8</v>
      </c>
      <c r="E293" s="11">
        <v>6.63</v>
      </c>
      <c r="F293" s="11">
        <v>-0.01</v>
      </c>
    </row>
    <row r="294" spans="1:9" x14ac:dyDescent="0.3">
      <c r="A294" s="2">
        <v>45446</v>
      </c>
      <c r="B294" s="54">
        <v>0.5245023148148148</v>
      </c>
      <c r="C294" s="11">
        <v>24.55</v>
      </c>
      <c r="D294" s="11">
        <v>48.85</v>
      </c>
      <c r="E294" s="11">
        <v>6.63</v>
      </c>
      <c r="F294" s="11">
        <v>-0.01</v>
      </c>
    </row>
    <row r="295" spans="1:9" x14ac:dyDescent="0.3">
      <c r="A295" s="2">
        <v>45446</v>
      </c>
      <c r="B295" s="54">
        <v>0.52519675925925924</v>
      </c>
      <c r="C295" s="11">
        <v>24.54</v>
      </c>
      <c r="D295" s="11">
        <v>48.83</v>
      </c>
      <c r="E295" s="11">
        <v>6.63</v>
      </c>
      <c r="F295" s="11">
        <v>-0.01</v>
      </c>
    </row>
    <row r="297" spans="1:9" ht="31.2" x14ac:dyDescent="0.3">
      <c r="A297" s="1" t="str">
        <f>A12</f>
        <v>Date</v>
      </c>
      <c r="C297" s="5" t="str">
        <f>C12</f>
        <v>Temp [C]</v>
      </c>
      <c r="D297" s="5" t="str">
        <f t="shared" ref="D297:F297" si="0">D12</f>
        <v>RH [%]</v>
      </c>
      <c r="E297" s="5" t="str">
        <f t="shared" si="0"/>
        <v>Inlet Flow [LPM]</v>
      </c>
      <c r="F297" s="5" t="str">
        <f t="shared" si="0"/>
        <v>Chamber sP [" H3O]</v>
      </c>
      <c r="G297" s="5"/>
      <c r="H297" s="5"/>
      <c r="I297" s="5"/>
    </row>
    <row r="298" spans="1:9" x14ac:dyDescent="0.3">
      <c r="A298" s="2">
        <f>A13</f>
        <v>45446</v>
      </c>
      <c r="B298" s="11" t="s">
        <v>24</v>
      </c>
      <c r="C298" s="7">
        <f>AVERAGE(C48:C290)</f>
        <v>24.448930041152305</v>
      </c>
      <c r="D298" s="8">
        <f t="shared" ref="D298:F298" si="1">AVERAGE(D48:D290)</f>
        <v>48.720740740740759</v>
      </c>
      <c r="E298" s="6">
        <f t="shared" si="1"/>
        <v>6.6300000000000372</v>
      </c>
      <c r="F298" s="9">
        <f t="shared" si="1"/>
        <v>2.8065843621399109E-2</v>
      </c>
      <c r="G298" s="9"/>
      <c r="H298" s="6"/>
      <c r="I298" s="9"/>
    </row>
    <row r="299" spans="1:9" x14ac:dyDescent="0.3">
      <c r="B299" s="11" t="s">
        <v>25</v>
      </c>
      <c r="C299" s="7">
        <f>STDEV(C48:C290)</f>
        <v>0.13144023892191303</v>
      </c>
      <c r="D299" s="8">
        <f t="shared" ref="D299:F299" si="2">STDEV(D48:D290)</f>
        <v>0.51114870904152854</v>
      </c>
      <c r="E299" s="6">
        <f t="shared" si="2"/>
        <v>3.7380487504216434E-14</v>
      </c>
      <c r="F299" s="9">
        <f t="shared" si="2"/>
        <v>3.4184172217179627E-2</v>
      </c>
      <c r="G299" s="9"/>
      <c r="H299" s="6"/>
      <c r="I299" s="9"/>
    </row>
  </sheetData>
  <mergeCells count="1">
    <mergeCell ref="A9:F9"/>
  </mergeCells>
  <pageMargins left="0.7" right="0.7" top="0.75" bottom="0.75" header="0.3" footer="0.3"/>
  <ignoredErrors>
    <ignoredError sqref="C298:F29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C7DFD-4B14-4547-A96E-D69FA17E5773}">
  <dimension ref="A1:J308"/>
  <sheetViews>
    <sheetView workbookViewId="0">
      <pane ySplit="12" topLeftCell="A298" activePane="bottomLeft" state="frozen"/>
      <selection pane="bottomLeft" activeCell="D310" sqref="D310"/>
    </sheetView>
  </sheetViews>
  <sheetFormatPr defaultColWidth="9.109375" defaultRowHeight="15.6" x14ac:dyDescent="0.3"/>
  <cols>
    <col min="1" max="6" width="10.6640625" style="11" customWidth="1"/>
    <col min="7" max="7" width="11.6640625" style="11" customWidth="1"/>
    <col min="8" max="8" width="12.6640625" style="11" customWidth="1"/>
    <col min="9" max="10" width="10.6640625" style="11" customWidth="1"/>
    <col min="11" max="16384" width="9.109375" style="11"/>
  </cols>
  <sheetData>
    <row r="1" spans="1:10" x14ac:dyDescent="0.3">
      <c r="A1" s="62" t="s">
        <v>0</v>
      </c>
      <c r="B1" s="62"/>
      <c r="C1" s="62"/>
      <c r="D1" s="62"/>
    </row>
    <row r="2" spans="1:10" x14ac:dyDescent="0.3">
      <c r="A2" s="62" t="s">
        <v>1</v>
      </c>
      <c r="B2" s="62"/>
      <c r="C2" s="62"/>
      <c r="D2" s="62"/>
    </row>
    <row r="3" spans="1:10" x14ac:dyDescent="0.3">
      <c r="A3" s="62" t="s">
        <v>26</v>
      </c>
      <c r="B3" s="62"/>
      <c r="C3" s="62"/>
      <c r="D3" s="62" t="s">
        <v>27</v>
      </c>
    </row>
    <row r="4" spans="1:10" x14ac:dyDescent="0.3">
      <c r="A4" s="62" t="s">
        <v>4</v>
      </c>
      <c r="B4" s="62"/>
      <c r="C4" s="62"/>
      <c r="D4" s="62"/>
    </row>
    <row r="5" spans="1:10" x14ac:dyDescent="0.3">
      <c r="A5" s="62" t="s">
        <v>5</v>
      </c>
      <c r="B5" s="62"/>
      <c r="C5" s="62"/>
      <c r="D5" s="62"/>
    </row>
    <row r="6" spans="1:10" x14ac:dyDescent="0.3">
      <c r="A6" s="62" t="s">
        <v>6</v>
      </c>
      <c r="B6" s="62"/>
      <c r="C6" s="62"/>
      <c r="D6" s="62"/>
    </row>
    <row r="7" spans="1:10" x14ac:dyDescent="0.3">
      <c r="A7" s="62"/>
      <c r="B7" s="62"/>
      <c r="C7" s="62"/>
      <c r="D7" s="62"/>
    </row>
    <row r="8" spans="1:10" x14ac:dyDescent="0.3">
      <c r="A8" s="62" t="s">
        <v>7</v>
      </c>
      <c r="B8" s="62"/>
      <c r="C8" s="62"/>
      <c r="D8" s="62"/>
    </row>
    <row r="9" spans="1:10" x14ac:dyDescent="0.3">
      <c r="A9" s="63" t="s">
        <v>29</v>
      </c>
      <c r="B9" s="63"/>
      <c r="C9" s="63"/>
      <c r="D9" s="63"/>
    </row>
    <row r="10" spans="1:10" x14ac:dyDescent="0.3">
      <c r="A10" s="62" t="s">
        <v>28</v>
      </c>
      <c r="B10" s="62"/>
      <c r="C10" s="62"/>
      <c r="D10" s="62"/>
    </row>
    <row r="11" spans="1:10" x14ac:dyDescent="0.3">
      <c r="A11" s="55" t="s">
        <v>122</v>
      </c>
      <c r="B11" s="55"/>
      <c r="C11" s="55"/>
      <c r="D11" s="55"/>
      <c r="E11" s="55"/>
      <c r="F11" s="55"/>
      <c r="G11" s="55"/>
      <c r="H11" s="55"/>
      <c r="I11" s="55"/>
    </row>
    <row r="12" spans="1:10" ht="30" customHeight="1" x14ac:dyDescent="0.3">
      <c r="A12" s="11" t="s">
        <v>10</v>
      </c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15</v>
      </c>
      <c r="G12" s="5" t="s">
        <v>16</v>
      </c>
      <c r="H12" s="5" t="s">
        <v>17</v>
      </c>
      <c r="I12" s="5" t="s">
        <v>18</v>
      </c>
      <c r="J12" s="5" t="s">
        <v>126</v>
      </c>
    </row>
    <row r="13" spans="1:10" x14ac:dyDescent="0.3">
      <c r="A13" s="14">
        <v>45447</v>
      </c>
      <c r="B13" s="54">
        <v>0.32133101851851853</v>
      </c>
      <c r="C13" s="11">
        <v>0</v>
      </c>
      <c r="D13" s="11">
        <v>23.88</v>
      </c>
      <c r="E13" s="11">
        <v>48.88</v>
      </c>
      <c r="F13" s="11">
        <v>6.57</v>
      </c>
      <c r="G13" s="11">
        <v>0</v>
      </c>
      <c r="H13" s="11">
        <v>-0.75</v>
      </c>
      <c r="I13" s="11">
        <v>-3.0000000000000001E-3</v>
      </c>
      <c r="J13" s="11">
        <f>I13*2553.7-10.925</f>
        <v>-18.586100000000002</v>
      </c>
    </row>
    <row r="14" spans="1:10" x14ac:dyDescent="0.3">
      <c r="A14" s="14">
        <v>45447</v>
      </c>
      <c r="B14" s="54">
        <v>0.32202546296296297</v>
      </c>
      <c r="C14" s="11">
        <v>0</v>
      </c>
      <c r="D14" s="11">
        <v>23.84</v>
      </c>
      <c r="E14" s="11">
        <v>48.29</v>
      </c>
      <c r="F14" s="11">
        <v>6.57</v>
      </c>
      <c r="G14" s="11">
        <v>0</v>
      </c>
      <c r="H14" s="11">
        <v>-0.74</v>
      </c>
      <c r="I14" s="11">
        <v>-3.0000000000000001E-3</v>
      </c>
      <c r="J14" s="11">
        <f t="shared" ref="J14:J77" si="0">I14*2553.7-10.925</f>
        <v>-18.586100000000002</v>
      </c>
    </row>
    <row r="15" spans="1:10" x14ac:dyDescent="0.3">
      <c r="A15" s="14">
        <v>45447</v>
      </c>
      <c r="B15" s="54">
        <v>0.32271990740740741</v>
      </c>
      <c r="C15" s="11">
        <v>0</v>
      </c>
      <c r="D15" s="11">
        <v>23.82</v>
      </c>
      <c r="E15" s="11">
        <v>48.03</v>
      </c>
      <c r="F15" s="11">
        <v>6.57</v>
      </c>
      <c r="G15" s="11">
        <v>0</v>
      </c>
      <c r="H15" s="11">
        <v>-0.72</v>
      </c>
      <c r="I15" s="11">
        <v>-3.0000000000000001E-3</v>
      </c>
      <c r="J15" s="11">
        <f t="shared" si="0"/>
        <v>-18.586100000000002</v>
      </c>
    </row>
    <row r="16" spans="1:10" x14ac:dyDescent="0.3">
      <c r="A16" s="14">
        <v>45447</v>
      </c>
      <c r="B16" s="54">
        <v>0.32341435185185186</v>
      </c>
      <c r="C16" s="11">
        <v>0</v>
      </c>
      <c r="D16" s="11">
        <v>23.82</v>
      </c>
      <c r="E16" s="11">
        <v>47.92</v>
      </c>
      <c r="F16" s="11">
        <v>6.56</v>
      </c>
      <c r="G16" s="11">
        <v>0</v>
      </c>
      <c r="H16" s="11">
        <v>-0.73</v>
      </c>
      <c r="I16" s="11">
        <v>-3.0000000000000001E-3</v>
      </c>
      <c r="J16" s="11">
        <f t="shared" si="0"/>
        <v>-18.586100000000002</v>
      </c>
    </row>
    <row r="17" spans="1:10" x14ac:dyDescent="0.3">
      <c r="A17" s="14">
        <v>45447</v>
      </c>
      <c r="B17" s="54">
        <v>0.3241087962962963</v>
      </c>
      <c r="C17" s="11">
        <v>0</v>
      </c>
      <c r="D17" s="11">
        <v>23.82</v>
      </c>
      <c r="E17" s="11">
        <v>47.88</v>
      </c>
      <c r="F17" s="11">
        <v>6.56</v>
      </c>
      <c r="G17" s="11">
        <v>0</v>
      </c>
      <c r="H17" s="11">
        <v>-0.74</v>
      </c>
      <c r="I17" s="11">
        <v>-3.0000000000000001E-3</v>
      </c>
      <c r="J17" s="11">
        <f t="shared" si="0"/>
        <v>-18.586100000000002</v>
      </c>
    </row>
    <row r="18" spans="1:10" x14ac:dyDescent="0.3">
      <c r="A18" s="14">
        <v>45447</v>
      </c>
      <c r="B18" s="54">
        <v>0.32480324074074074</v>
      </c>
      <c r="C18" s="11">
        <v>0</v>
      </c>
      <c r="D18" s="11">
        <v>23.82</v>
      </c>
      <c r="E18" s="11">
        <v>47.93</v>
      </c>
      <c r="F18" s="11">
        <v>6.56</v>
      </c>
      <c r="G18" s="11">
        <v>0</v>
      </c>
      <c r="H18" s="11">
        <v>-0.74</v>
      </c>
      <c r="I18" s="11">
        <v>-3.0000000000000001E-3</v>
      </c>
      <c r="J18" s="11">
        <f t="shared" si="0"/>
        <v>-18.586100000000002</v>
      </c>
    </row>
    <row r="19" spans="1:10" x14ac:dyDescent="0.3">
      <c r="A19" s="14">
        <v>45447</v>
      </c>
      <c r="B19" s="54">
        <v>0.32549768518518518</v>
      </c>
      <c r="C19" s="11">
        <v>0</v>
      </c>
      <c r="D19" s="11">
        <v>23.82</v>
      </c>
      <c r="E19" s="11">
        <v>48</v>
      </c>
      <c r="F19" s="11">
        <v>6.57</v>
      </c>
      <c r="G19" s="11">
        <v>0</v>
      </c>
      <c r="H19" s="11">
        <v>-0.75</v>
      </c>
      <c r="I19" s="11">
        <v>-2E-3</v>
      </c>
      <c r="J19" s="11">
        <f t="shared" si="0"/>
        <v>-16.032400000000003</v>
      </c>
    </row>
    <row r="20" spans="1:10" x14ac:dyDescent="0.3">
      <c r="A20" s="14">
        <v>45447</v>
      </c>
      <c r="B20" s="54">
        <v>0.32619212962962962</v>
      </c>
      <c r="C20" s="11">
        <v>0</v>
      </c>
      <c r="D20" s="11">
        <v>23.82</v>
      </c>
      <c r="E20" s="11">
        <v>48.29</v>
      </c>
      <c r="F20" s="11">
        <v>6.57</v>
      </c>
      <c r="G20" s="11">
        <v>0</v>
      </c>
      <c r="H20" s="11">
        <v>-0.73</v>
      </c>
      <c r="I20" s="11">
        <v>-2E-3</v>
      </c>
      <c r="J20" s="11">
        <f t="shared" si="0"/>
        <v>-16.032400000000003</v>
      </c>
    </row>
    <row r="21" spans="1:10" x14ac:dyDescent="0.3">
      <c r="A21" s="14">
        <v>45447</v>
      </c>
      <c r="B21" s="54">
        <v>0.32688657407407407</v>
      </c>
      <c r="C21" s="11">
        <v>0</v>
      </c>
      <c r="D21" s="11">
        <v>23.89</v>
      </c>
      <c r="E21" s="11">
        <v>49.1</v>
      </c>
      <c r="F21" s="11">
        <v>6.56</v>
      </c>
      <c r="G21" s="11">
        <v>0</v>
      </c>
      <c r="H21" s="11">
        <v>-0.77</v>
      </c>
      <c r="I21" s="11">
        <v>-2E-3</v>
      </c>
      <c r="J21" s="11">
        <f t="shared" si="0"/>
        <v>-16.032400000000003</v>
      </c>
    </row>
    <row r="22" spans="1:10" x14ac:dyDescent="0.3">
      <c r="A22" s="14">
        <v>45447</v>
      </c>
      <c r="B22" s="54">
        <v>0.32758101851851851</v>
      </c>
      <c r="C22" s="11">
        <v>0</v>
      </c>
      <c r="D22" s="11">
        <v>23.94</v>
      </c>
      <c r="E22" s="11">
        <v>49.89</v>
      </c>
      <c r="F22" s="11">
        <v>6.56</v>
      </c>
      <c r="G22" s="11">
        <v>0</v>
      </c>
      <c r="H22" s="11">
        <v>-0.77</v>
      </c>
      <c r="I22" s="11">
        <v>-1E-3</v>
      </c>
      <c r="J22" s="11">
        <f t="shared" si="0"/>
        <v>-13.4787</v>
      </c>
    </row>
    <row r="23" spans="1:10" x14ac:dyDescent="0.3">
      <c r="A23" s="14">
        <v>45447</v>
      </c>
      <c r="B23" s="54">
        <v>0.32827546296296295</v>
      </c>
      <c r="C23" s="11">
        <v>0</v>
      </c>
      <c r="D23" s="11">
        <v>23.98</v>
      </c>
      <c r="E23" s="11">
        <v>50.33</v>
      </c>
      <c r="F23" s="11">
        <v>6.56</v>
      </c>
      <c r="G23" s="11">
        <v>0</v>
      </c>
      <c r="H23" s="11">
        <v>-0.78</v>
      </c>
      <c r="I23" s="11">
        <v>-1E-3</v>
      </c>
      <c r="J23" s="11">
        <f t="shared" si="0"/>
        <v>-13.4787</v>
      </c>
    </row>
    <row r="24" spans="1:10" x14ac:dyDescent="0.3">
      <c r="A24" s="14">
        <v>45447</v>
      </c>
      <c r="B24" s="54">
        <v>0.32896990740740745</v>
      </c>
      <c r="C24" s="11">
        <v>0</v>
      </c>
      <c r="D24" s="11">
        <v>24.07</v>
      </c>
      <c r="E24" s="11">
        <v>50.53</v>
      </c>
      <c r="F24" s="11">
        <v>6.56</v>
      </c>
      <c r="G24" s="11">
        <v>0</v>
      </c>
      <c r="H24" s="11">
        <v>-0.78</v>
      </c>
      <c r="I24" s="11">
        <v>-1E-3</v>
      </c>
      <c r="J24" s="11">
        <f t="shared" si="0"/>
        <v>-13.4787</v>
      </c>
    </row>
    <row r="25" spans="1:10" x14ac:dyDescent="0.3">
      <c r="A25" s="14">
        <v>45447</v>
      </c>
      <c r="B25" s="54">
        <v>0.32966435185185183</v>
      </c>
      <c r="C25" s="11">
        <v>0</v>
      </c>
      <c r="D25" s="11">
        <v>24.09</v>
      </c>
      <c r="E25" s="11">
        <v>50.74</v>
      </c>
      <c r="F25" s="11">
        <v>6.56</v>
      </c>
      <c r="G25" s="11">
        <v>0</v>
      </c>
      <c r="H25" s="11">
        <v>-0.76</v>
      </c>
      <c r="I25" s="11">
        <v>0</v>
      </c>
      <c r="J25" s="11">
        <f t="shared" si="0"/>
        <v>-10.925000000000001</v>
      </c>
    </row>
    <row r="26" spans="1:10" x14ac:dyDescent="0.3">
      <c r="A26" s="14">
        <v>45447</v>
      </c>
      <c r="B26" s="54">
        <v>0.33035879629629633</v>
      </c>
      <c r="C26" s="11">
        <v>0</v>
      </c>
      <c r="D26" s="11">
        <v>24.09</v>
      </c>
      <c r="E26" s="11">
        <v>51.32</v>
      </c>
      <c r="F26" s="11">
        <v>6.57</v>
      </c>
      <c r="G26" s="11">
        <v>0</v>
      </c>
      <c r="H26" s="11">
        <v>-0.77</v>
      </c>
      <c r="I26" s="11">
        <v>0</v>
      </c>
      <c r="J26" s="11">
        <f t="shared" si="0"/>
        <v>-10.925000000000001</v>
      </c>
    </row>
    <row r="27" spans="1:10" x14ac:dyDescent="0.3">
      <c r="A27" s="14">
        <v>45447</v>
      </c>
      <c r="B27" s="54">
        <v>0.33105324074074077</v>
      </c>
      <c r="C27" s="11">
        <v>0</v>
      </c>
      <c r="D27" s="11">
        <v>24.11</v>
      </c>
      <c r="E27" s="11">
        <v>51.86</v>
      </c>
      <c r="F27" s="11">
        <v>6.57</v>
      </c>
      <c r="G27" s="11">
        <v>0</v>
      </c>
      <c r="H27" s="11">
        <v>-0.79</v>
      </c>
      <c r="I27" s="11">
        <v>1E-3</v>
      </c>
      <c r="J27" s="11">
        <f t="shared" si="0"/>
        <v>-8.3713000000000015</v>
      </c>
    </row>
    <row r="28" spans="1:10" x14ac:dyDescent="0.3">
      <c r="A28" s="14">
        <v>45447</v>
      </c>
      <c r="B28" s="54">
        <v>0.33174768518518521</v>
      </c>
      <c r="C28" s="11">
        <v>0</v>
      </c>
      <c r="D28" s="11">
        <v>24.1</v>
      </c>
      <c r="E28" s="11">
        <v>52.47</v>
      </c>
      <c r="F28" s="11">
        <v>6.57</v>
      </c>
      <c r="G28" s="11">
        <v>0</v>
      </c>
      <c r="H28" s="11">
        <v>-0.82</v>
      </c>
      <c r="I28" s="11">
        <v>1E-3</v>
      </c>
      <c r="J28" s="11">
        <f t="shared" si="0"/>
        <v>-8.3713000000000015</v>
      </c>
    </row>
    <row r="29" spans="1:10" x14ac:dyDescent="0.3">
      <c r="A29" s="14">
        <v>45447</v>
      </c>
      <c r="B29" s="54">
        <v>0.33244212962962966</v>
      </c>
      <c r="C29" s="11">
        <v>0</v>
      </c>
      <c r="D29" s="11">
        <v>24.08</v>
      </c>
      <c r="E29" s="11">
        <v>52.91</v>
      </c>
      <c r="F29" s="11">
        <v>6.56</v>
      </c>
      <c r="G29" s="11">
        <v>0</v>
      </c>
      <c r="H29" s="11">
        <v>-0.82</v>
      </c>
      <c r="I29" s="11">
        <v>1E-3</v>
      </c>
      <c r="J29" s="11">
        <f t="shared" si="0"/>
        <v>-8.3713000000000015</v>
      </c>
    </row>
    <row r="30" spans="1:10" x14ac:dyDescent="0.3">
      <c r="A30" s="14">
        <v>45447</v>
      </c>
      <c r="B30" s="54">
        <v>0.3331365740740741</v>
      </c>
      <c r="C30" s="11">
        <v>0</v>
      </c>
      <c r="D30" s="11">
        <v>24.1</v>
      </c>
      <c r="E30" s="11">
        <v>53.1</v>
      </c>
      <c r="F30" s="11">
        <v>6.56</v>
      </c>
      <c r="G30" s="11">
        <v>0</v>
      </c>
      <c r="H30" s="11">
        <v>-0.82</v>
      </c>
      <c r="I30" s="11">
        <v>1E-3</v>
      </c>
      <c r="J30" s="11">
        <f t="shared" si="0"/>
        <v>-8.3713000000000015</v>
      </c>
    </row>
    <row r="31" spans="1:10" x14ac:dyDescent="0.3">
      <c r="A31" s="14">
        <v>45447</v>
      </c>
      <c r="B31" s="54">
        <v>0.33383101851851849</v>
      </c>
      <c r="C31" s="11">
        <v>0</v>
      </c>
      <c r="D31" s="11">
        <v>24.11</v>
      </c>
      <c r="E31" s="11">
        <v>53.19</v>
      </c>
      <c r="F31" s="11">
        <v>6.56</v>
      </c>
      <c r="G31" s="11">
        <v>0</v>
      </c>
      <c r="H31" s="11">
        <v>-0.82</v>
      </c>
      <c r="I31" s="11">
        <v>1E-3</v>
      </c>
      <c r="J31" s="11">
        <f t="shared" si="0"/>
        <v>-8.3713000000000015</v>
      </c>
    </row>
    <row r="32" spans="1:10" x14ac:dyDescent="0.3">
      <c r="A32" s="14">
        <v>45447</v>
      </c>
      <c r="B32" s="54">
        <v>0.33452546296296298</v>
      </c>
      <c r="C32" s="11">
        <v>0</v>
      </c>
      <c r="D32" s="11">
        <v>24.12</v>
      </c>
      <c r="E32" s="11">
        <v>53.29</v>
      </c>
      <c r="F32" s="11">
        <v>6.57</v>
      </c>
      <c r="G32" s="11">
        <v>0</v>
      </c>
      <c r="H32" s="11">
        <v>-0.84</v>
      </c>
      <c r="I32" s="11">
        <v>2E-3</v>
      </c>
      <c r="J32" s="11">
        <f t="shared" si="0"/>
        <v>-5.8176000000000005</v>
      </c>
    </row>
    <row r="33" spans="1:10" x14ac:dyDescent="0.3">
      <c r="A33" s="14">
        <v>45447</v>
      </c>
      <c r="B33" s="54">
        <v>0.33521990740740742</v>
      </c>
      <c r="C33" s="11">
        <v>0</v>
      </c>
      <c r="D33" s="11">
        <v>24.11</v>
      </c>
      <c r="E33" s="11">
        <v>53.68</v>
      </c>
      <c r="F33" s="11">
        <v>6.57</v>
      </c>
      <c r="G33" s="11">
        <v>0</v>
      </c>
      <c r="H33" s="11">
        <v>-0.87</v>
      </c>
      <c r="I33" s="11">
        <v>1E-3</v>
      </c>
      <c r="J33" s="11">
        <f t="shared" si="0"/>
        <v>-8.3713000000000015</v>
      </c>
    </row>
    <row r="34" spans="1:10" x14ac:dyDescent="0.3">
      <c r="A34" s="14">
        <v>45447</v>
      </c>
      <c r="B34" s="54">
        <v>0.33591435185185187</v>
      </c>
      <c r="C34" s="11">
        <v>0</v>
      </c>
      <c r="D34" s="11">
        <v>24.12</v>
      </c>
      <c r="E34" s="11">
        <v>54.17</v>
      </c>
      <c r="F34" s="11">
        <v>6.57</v>
      </c>
      <c r="G34" s="11">
        <v>0</v>
      </c>
      <c r="H34" s="11">
        <v>-0.88</v>
      </c>
      <c r="I34" s="11">
        <v>1E-3</v>
      </c>
      <c r="J34" s="11">
        <f t="shared" si="0"/>
        <v>-8.3713000000000015</v>
      </c>
    </row>
    <row r="35" spans="1:10" x14ac:dyDescent="0.3">
      <c r="A35" s="14">
        <v>45447</v>
      </c>
      <c r="B35" s="54">
        <v>0.33660879629629631</v>
      </c>
      <c r="C35" s="11">
        <v>0</v>
      </c>
      <c r="D35" s="11">
        <v>24.12</v>
      </c>
      <c r="E35" s="11">
        <v>54.47</v>
      </c>
      <c r="F35" s="11">
        <v>6.57</v>
      </c>
      <c r="G35" s="11">
        <v>0</v>
      </c>
      <c r="H35" s="11">
        <v>-0.82</v>
      </c>
      <c r="I35" s="11">
        <v>1E-3</v>
      </c>
      <c r="J35" s="11">
        <f t="shared" si="0"/>
        <v>-8.3713000000000015</v>
      </c>
    </row>
    <row r="36" spans="1:10" x14ac:dyDescent="0.3">
      <c r="A36" s="14">
        <v>45447</v>
      </c>
      <c r="B36" s="54">
        <v>0.33730324074074075</v>
      </c>
      <c r="C36" s="11">
        <v>0</v>
      </c>
      <c r="D36" s="11">
        <v>24.13</v>
      </c>
      <c r="E36" s="11">
        <v>54.69</v>
      </c>
      <c r="F36" s="11">
        <v>6.56</v>
      </c>
      <c r="G36" s="11">
        <v>0.01</v>
      </c>
      <c r="H36" s="11">
        <v>-0.88</v>
      </c>
      <c r="I36" s="11">
        <v>2E-3</v>
      </c>
      <c r="J36" s="11">
        <f t="shared" si="0"/>
        <v>-5.8176000000000005</v>
      </c>
    </row>
    <row r="37" spans="1:10" x14ac:dyDescent="0.3">
      <c r="A37" s="14">
        <v>45447</v>
      </c>
      <c r="B37" s="54">
        <v>0.33799768518518519</v>
      </c>
      <c r="C37" s="11">
        <v>0</v>
      </c>
      <c r="D37" s="11">
        <v>24.12</v>
      </c>
      <c r="E37" s="11">
        <v>54.79</v>
      </c>
      <c r="F37" s="11">
        <v>6.56</v>
      </c>
      <c r="G37" s="11">
        <v>0</v>
      </c>
      <c r="H37" s="11">
        <v>-0.9</v>
      </c>
      <c r="I37" s="11">
        <v>1E-3</v>
      </c>
      <c r="J37" s="11">
        <f t="shared" si="0"/>
        <v>-8.3713000000000015</v>
      </c>
    </row>
    <row r="38" spans="1:10" x14ac:dyDescent="0.3">
      <c r="A38" s="14">
        <v>45447</v>
      </c>
      <c r="B38" s="54">
        <v>0.33869212962962963</v>
      </c>
      <c r="C38" s="11">
        <v>0</v>
      </c>
      <c r="D38" s="11">
        <v>24.12</v>
      </c>
      <c r="E38" s="11">
        <v>54.85</v>
      </c>
      <c r="F38" s="11">
        <v>6.56</v>
      </c>
      <c r="G38" s="11">
        <v>0.01</v>
      </c>
      <c r="H38" s="11">
        <v>-0.9</v>
      </c>
      <c r="I38" s="11">
        <v>1E-3</v>
      </c>
      <c r="J38" s="11">
        <f t="shared" si="0"/>
        <v>-8.3713000000000015</v>
      </c>
    </row>
    <row r="39" spans="1:10" x14ac:dyDescent="0.3">
      <c r="A39" s="14">
        <v>45447</v>
      </c>
      <c r="B39" s="54">
        <v>0.33938657407407408</v>
      </c>
      <c r="C39" s="11">
        <v>0</v>
      </c>
      <c r="D39" s="11">
        <v>24.12</v>
      </c>
      <c r="E39" s="11">
        <v>54.86</v>
      </c>
      <c r="F39" s="11">
        <v>6.57</v>
      </c>
      <c r="G39" s="11">
        <v>0</v>
      </c>
      <c r="H39" s="11">
        <v>-0.91</v>
      </c>
      <c r="I39" s="11">
        <v>1E-3</v>
      </c>
      <c r="J39" s="11">
        <f t="shared" si="0"/>
        <v>-8.3713000000000015</v>
      </c>
    </row>
    <row r="40" spans="1:10" x14ac:dyDescent="0.3">
      <c r="A40" s="14">
        <v>45447</v>
      </c>
      <c r="B40" s="54">
        <v>0.34008101851851852</v>
      </c>
      <c r="C40" s="11">
        <v>0</v>
      </c>
      <c r="D40" s="11">
        <v>24.12</v>
      </c>
      <c r="E40" s="11">
        <v>54.77</v>
      </c>
      <c r="F40" s="11">
        <v>6.57</v>
      </c>
      <c r="G40" s="11">
        <v>0</v>
      </c>
      <c r="H40" s="11">
        <v>-0.92</v>
      </c>
      <c r="I40" s="11">
        <v>1E-3</v>
      </c>
      <c r="J40" s="11">
        <f t="shared" si="0"/>
        <v>-8.3713000000000015</v>
      </c>
    </row>
    <row r="41" spans="1:10" x14ac:dyDescent="0.3">
      <c r="A41" s="14">
        <v>45447</v>
      </c>
      <c r="B41" s="54">
        <v>0.34077546296296296</v>
      </c>
      <c r="C41" s="11">
        <v>0</v>
      </c>
      <c r="D41" s="11">
        <v>24.12</v>
      </c>
      <c r="E41" s="11">
        <v>54.43</v>
      </c>
      <c r="F41" s="11">
        <v>6.57</v>
      </c>
      <c r="G41" s="11">
        <v>0.01</v>
      </c>
      <c r="H41" s="11">
        <v>-0.94</v>
      </c>
      <c r="I41" s="11">
        <v>1E-3</v>
      </c>
      <c r="J41" s="11">
        <f t="shared" si="0"/>
        <v>-8.3713000000000015</v>
      </c>
    </row>
    <row r="42" spans="1:10" x14ac:dyDescent="0.3">
      <c r="A42" s="14">
        <v>45447</v>
      </c>
      <c r="B42" s="54">
        <v>0.3414699074074074</v>
      </c>
      <c r="C42" s="11">
        <v>0</v>
      </c>
      <c r="D42" s="11">
        <v>24.12</v>
      </c>
      <c r="E42" s="11">
        <v>53.94</v>
      </c>
      <c r="F42" s="11">
        <v>6.57</v>
      </c>
      <c r="G42" s="11">
        <v>0.01</v>
      </c>
      <c r="H42" s="11">
        <v>-0.94</v>
      </c>
      <c r="I42" s="11">
        <v>1E-3</v>
      </c>
      <c r="J42" s="11">
        <f t="shared" si="0"/>
        <v>-8.3713000000000015</v>
      </c>
    </row>
    <row r="43" spans="1:10" x14ac:dyDescent="0.3">
      <c r="A43" s="14">
        <v>45447</v>
      </c>
      <c r="B43" s="54">
        <v>0.34216435185185184</v>
      </c>
      <c r="C43" s="11">
        <v>0</v>
      </c>
      <c r="D43" s="11">
        <v>24.12</v>
      </c>
      <c r="E43" s="11">
        <v>53.58</v>
      </c>
      <c r="F43" s="11">
        <v>6.57</v>
      </c>
      <c r="G43" s="11">
        <v>0.01</v>
      </c>
      <c r="H43" s="11">
        <v>-0.94</v>
      </c>
      <c r="I43" s="11">
        <v>0</v>
      </c>
      <c r="J43" s="11">
        <f t="shared" si="0"/>
        <v>-10.925000000000001</v>
      </c>
    </row>
    <row r="44" spans="1:10" x14ac:dyDescent="0.3">
      <c r="A44" s="14">
        <v>45447</v>
      </c>
      <c r="B44" s="54">
        <v>0.34285879629629629</v>
      </c>
      <c r="C44" s="11">
        <v>0</v>
      </c>
      <c r="D44" s="11">
        <v>24.12</v>
      </c>
      <c r="E44" s="11">
        <v>53.4</v>
      </c>
      <c r="F44" s="11">
        <v>6.56</v>
      </c>
      <c r="G44" s="11">
        <v>0.01</v>
      </c>
      <c r="H44" s="11">
        <v>-0.95</v>
      </c>
      <c r="I44" s="11">
        <v>0</v>
      </c>
      <c r="J44" s="11">
        <f t="shared" si="0"/>
        <v>-10.925000000000001</v>
      </c>
    </row>
    <row r="45" spans="1:10" x14ac:dyDescent="0.3">
      <c r="A45" s="14">
        <v>45447</v>
      </c>
      <c r="B45" s="54">
        <v>0.34355324074074073</v>
      </c>
      <c r="C45" s="11">
        <v>0</v>
      </c>
      <c r="D45" s="11">
        <v>24.12</v>
      </c>
      <c r="E45" s="11">
        <v>53.35</v>
      </c>
      <c r="F45" s="11">
        <v>6.56</v>
      </c>
      <c r="G45" s="11">
        <v>0.01</v>
      </c>
      <c r="H45" s="11">
        <v>-0.95</v>
      </c>
      <c r="I45" s="11">
        <v>0</v>
      </c>
      <c r="J45" s="11">
        <f t="shared" si="0"/>
        <v>-10.925000000000001</v>
      </c>
    </row>
    <row r="46" spans="1:10" x14ac:dyDescent="0.3">
      <c r="A46" s="14">
        <v>45447</v>
      </c>
      <c r="B46" s="54">
        <v>0.34424768518518517</v>
      </c>
      <c r="C46" s="11">
        <v>0</v>
      </c>
      <c r="D46" s="11">
        <v>24.11</v>
      </c>
      <c r="E46" s="11">
        <v>53.33</v>
      </c>
      <c r="F46" s="11">
        <v>6.57</v>
      </c>
      <c r="G46" s="11">
        <v>0.01</v>
      </c>
      <c r="H46" s="11">
        <v>-0.95</v>
      </c>
      <c r="I46" s="11">
        <v>0</v>
      </c>
      <c r="J46" s="11">
        <f t="shared" si="0"/>
        <v>-10.925000000000001</v>
      </c>
    </row>
    <row r="47" spans="1:10" x14ac:dyDescent="0.3">
      <c r="A47" s="14">
        <v>45447</v>
      </c>
      <c r="B47" s="54">
        <v>0.34494212962962961</v>
      </c>
      <c r="C47" s="11">
        <v>0</v>
      </c>
      <c r="D47" s="11">
        <v>24.11</v>
      </c>
      <c r="E47" s="11">
        <v>53.3</v>
      </c>
      <c r="F47" s="11">
        <v>6.57</v>
      </c>
      <c r="G47" s="11">
        <v>0.01</v>
      </c>
      <c r="H47" s="11">
        <v>-0.98</v>
      </c>
      <c r="I47" s="11">
        <v>1E-3</v>
      </c>
      <c r="J47" s="11">
        <f t="shared" si="0"/>
        <v>-8.3713000000000015</v>
      </c>
    </row>
    <row r="48" spans="1:10" x14ac:dyDescent="0.3">
      <c r="A48" s="14">
        <v>45447</v>
      </c>
      <c r="B48" s="54">
        <v>0.34563657407407405</v>
      </c>
      <c r="C48" s="11">
        <v>0</v>
      </c>
      <c r="D48" s="11">
        <v>24.11</v>
      </c>
      <c r="E48" s="11">
        <v>53.28</v>
      </c>
      <c r="F48" s="11">
        <v>6.57</v>
      </c>
      <c r="G48" s="11">
        <v>0.01</v>
      </c>
      <c r="H48" s="11">
        <v>-0.97</v>
      </c>
      <c r="I48" s="11">
        <v>1E-3</v>
      </c>
      <c r="J48" s="11">
        <f t="shared" si="0"/>
        <v>-8.3713000000000015</v>
      </c>
    </row>
    <row r="49" spans="1:10" x14ac:dyDescent="0.3">
      <c r="A49" s="14">
        <v>45447</v>
      </c>
      <c r="B49" s="54">
        <v>0.3463310185185185</v>
      </c>
      <c r="C49" s="11">
        <v>0</v>
      </c>
      <c r="D49" s="11">
        <v>24.11</v>
      </c>
      <c r="E49" s="11">
        <v>53.27</v>
      </c>
      <c r="F49" s="11">
        <v>6.56</v>
      </c>
      <c r="G49" s="11">
        <v>0.01</v>
      </c>
      <c r="H49" s="11">
        <v>-0.99</v>
      </c>
      <c r="I49" s="11">
        <v>1E-3</v>
      </c>
      <c r="J49" s="11">
        <f t="shared" si="0"/>
        <v>-8.3713000000000015</v>
      </c>
    </row>
    <row r="50" spans="1:10" x14ac:dyDescent="0.3">
      <c r="A50" s="14">
        <v>45447</v>
      </c>
      <c r="B50" s="54">
        <v>0.34702546296296299</v>
      </c>
      <c r="C50" s="11">
        <v>0</v>
      </c>
      <c r="D50" s="11">
        <v>24.12</v>
      </c>
      <c r="E50" s="11">
        <v>53.25</v>
      </c>
      <c r="F50" s="11">
        <v>6.56</v>
      </c>
      <c r="G50" s="11">
        <v>0.01</v>
      </c>
      <c r="H50" s="11">
        <v>-0.98</v>
      </c>
      <c r="I50" s="11">
        <v>1E-3</v>
      </c>
      <c r="J50" s="11">
        <f t="shared" si="0"/>
        <v>-8.3713000000000015</v>
      </c>
    </row>
    <row r="51" spans="1:10" x14ac:dyDescent="0.3">
      <c r="A51" s="14">
        <v>45447</v>
      </c>
      <c r="B51" s="54">
        <v>0.34771990740740738</v>
      </c>
      <c r="C51" s="11">
        <v>0</v>
      </c>
      <c r="D51" s="11">
        <v>24.12</v>
      </c>
      <c r="E51" s="11">
        <v>53.24</v>
      </c>
      <c r="F51" s="11">
        <v>6.56</v>
      </c>
      <c r="G51" s="11">
        <v>0.01</v>
      </c>
      <c r="H51" s="11">
        <v>-0.99</v>
      </c>
      <c r="I51" s="11">
        <v>1E-3</v>
      </c>
      <c r="J51" s="11">
        <f t="shared" si="0"/>
        <v>-8.3713000000000015</v>
      </c>
    </row>
    <row r="52" spans="1:10" x14ac:dyDescent="0.3">
      <c r="A52" s="14">
        <v>45447</v>
      </c>
      <c r="B52" s="54">
        <v>0.34841435185185188</v>
      </c>
      <c r="C52" s="11">
        <v>0</v>
      </c>
      <c r="D52" s="11">
        <v>24.12</v>
      </c>
      <c r="E52" s="11">
        <v>53.25</v>
      </c>
      <c r="F52" s="11">
        <v>6.57</v>
      </c>
      <c r="G52" s="11">
        <v>0.01</v>
      </c>
      <c r="H52" s="11">
        <v>-0.99</v>
      </c>
      <c r="I52" s="11">
        <v>1E-3</v>
      </c>
      <c r="J52" s="11">
        <f t="shared" si="0"/>
        <v>-8.3713000000000015</v>
      </c>
    </row>
    <row r="53" spans="1:10" x14ac:dyDescent="0.3">
      <c r="A53" s="14">
        <v>45447</v>
      </c>
      <c r="B53" s="54">
        <v>0.34910879629629626</v>
      </c>
      <c r="C53" s="11">
        <v>0</v>
      </c>
      <c r="D53" s="11">
        <v>24.11</v>
      </c>
      <c r="E53" s="11">
        <v>53.27</v>
      </c>
      <c r="F53" s="11">
        <v>6.57</v>
      </c>
      <c r="G53" s="11">
        <v>0</v>
      </c>
      <c r="H53" s="11">
        <v>-0.97</v>
      </c>
      <c r="I53" s="11">
        <v>0</v>
      </c>
      <c r="J53" s="11">
        <f t="shared" si="0"/>
        <v>-10.925000000000001</v>
      </c>
    </row>
    <row r="54" spans="1:10" x14ac:dyDescent="0.3">
      <c r="A54" s="14">
        <v>45447</v>
      </c>
      <c r="B54" s="54">
        <v>0.34980324074074076</v>
      </c>
      <c r="C54" s="11">
        <v>0</v>
      </c>
      <c r="D54" s="11">
        <v>24.12</v>
      </c>
      <c r="E54" s="11">
        <v>53.28</v>
      </c>
      <c r="F54" s="11">
        <v>6.57</v>
      </c>
      <c r="G54" s="11">
        <v>0.01</v>
      </c>
      <c r="H54" s="11">
        <v>-0.99</v>
      </c>
      <c r="I54" s="11">
        <v>0</v>
      </c>
      <c r="J54" s="11">
        <f t="shared" si="0"/>
        <v>-10.925000000000001</v>
      </c>
    </row>
    <row r="55" spans="1:10" x14ac:dyDescent="0.3">
      <c r="A55" s="14">
        <v>45447</v>
      </c>
      <c r="B55" s="54">
        <v>0.35049768518518515</v>
      </c>
      <c r="C55" s="11">
        <v>0</v>
      </c>
      <c r="D55" s="11">
        <v>24.13</v>
      </c>
      <c r="E55" s="11">
        <v>53.29</v>
      </c>
      <c r="F55" s="11">
        <v>6.57</v>
      </c>
      <c r="G55" s="11">
        <v>0.01</v>
      </c>
      <c r="H55" s="11">
        <v>-1</v>
      </c>
      <c r="I55" s="11">
        <v>0</v>
      </c>
      <c r="J55" s="11">
        <f t="shared" si="0"/>
        <v>-10.925000000000001</v>
      </c>
    </row>
    <row r="56" spans="1:10" x14ac:dyDescent="0.3">
      <c r="A56" s="14">
        <v>45447</v>
      </c>
      <c r="B56" s="54">
        <v>0.35119212962962965</v>
      </c>
      <c r="C56" s="11">
        <v>0</v>
      </c>
      <c r="D56" s="11">
        <v>24.13</v>
      </c>
      <c r="E56" s="11">
        <v>53.31</v>
      </c>
      <c r="F56" s="11">
        <v>6.56</v>
      </c>
      <c r="G56" s="11">
        <v>0.01</v>
      </c>
      <c r="H56" s="11">
        <v>15.47</v>
      </c>
      <c r="I56" s="11">
        <v>0</v>
      </c>
      <c r="J56" s="11">
        <f t="shared" si="0"/>
        <v>-10.925000000000001</v>
      </c>
    </row>
    <row r="57" spans="1:10" x14ac:dyDescent="0.3">
      <c r="A57" s="14">
        <v>45447</v>
      </c>
      <c r="B57" s="54">
        <v>0.35188657407407403</v>
      </c>
      <c r="C57" s="11">
        <v>0</v>
      </c>
      <c r="D57" s="11">
        <v>24.12</v>
      </c>
      <c r="E57" s="11">
        <v>53.3</v>
      </c>
      <c r="F57" s="11">
        <v>6.56</v>
      </c>
      <c r="G57" s="11">
        <v>0.01</v>
      </c>
      <c r="H57" s="11">
        <v>24.17</v>
      </c>
      <c r="I57" s="11">
        <v>4.0000000000000001E-3</v>
      </c>
      <c r="J57" s="11">
        <f t="shared" si="0"/>
        <v>-0.71020000000000039</v>
      </c>
    </row>
    <row r="58" spans="1:10" x14ac:dyDescent="0.3">
      <c r="A58" s="14">
        <v>45447</v>
      </c>
      <c r="B58" s="54">
        <v>0.35258101851851853</v>
      </c>
      <c r="C58" s="11">
        <v>0.01</v>
      </c>
      <c r="D58" s="11">
        <v>24.12</v>
      </c>
      <c r="E58" s="11">
        <v>53.26</v>
      </c>
      <c r="F58" s="11">
        <v>6.56</v>
      </c>
      <c r="G58" s="11">
        <v>0</v>
      </c>
      <c r="H58" s="11">
        <v>24.16</v>
      </c>
      <c r="I58" s="11">
        <v>7.0000000000000001E-3</v>
      </c>
      <c r="J58" s="11">
        <f t="shared" si="0"/>
        <v>6.9508999999999972</v>
      </c>
    </row>
    <row r="59" spans="1:10" x14ac:dyDescent="0.3">
      <c r="A59" s="14">
        <v>45447</v>
      </c>
      <c r="B59" s="54">
        <v>0.35327546296296292</v>
      </c>
      <c r="C59" s="11">
        <v>0.01</v>
      </c>
      <c r="D59" s="11">
        <v>24.12</v>
      </c>
      <c r="E59" s="11">
        <v>53.26</v>
      </c>
      <c r="F59" s="11">
        <v>6.57</v>
      </c>
      <c r="G59" s="11">
        <v>0.01</v>
      </c>
      <c r="H59" s="11">
        <v>24.15</v>
      </c>
      <c r="I59" s="11">
        <v>8.0000000000000002E-3</v>
      </c>
      <c r="J59" s="11">
        <f t="shared" si="0"/>
        <v>9.5045999999999999</v>
      </c>
    </row>
    <row r="60" spans="1:10" x14ac:dyDescent="0.3">
      <c r="A60" s="14">
        <v>45447</v>
      </c>
      <c r="B60" s="54">
        <v>0.35396990740740741</v>
      </c>
      <c r="C60" s="11">
        <v>0.01</v>
      </c>
      <c r="D60" s="11">
        <v>24.12</v>
      </c>
      <c r="E60" s="11">
        <v>53.24</v>
      </c>
      <c r="F60" s="11">
        <v>6.57</v>
      </c>
      <c r="G60" s="11">
        <v>0.01</v>
      </c>
      <c r="H60" s="11">
        <v>24.18</v>
      </c>
      <c r="I60" s="11">
        <v>8.9999999999999993E-3</v>
      </c>
      <c r="J60" s="11">
        <f t="shared" si="0"/>
        <v>12.058299999999996</v>
      </c>
    </row>
    <row r="61" spans="1:10" x14ac:dyDescent="0.3">
      <c r="A61" s="14">
        <v>45447</v>
      </c>
      <c r="B61" s="54">
        <v>0.3546643518518518</v>
      </c>
      <c r="C61" s="11">
        <v>0.01</v>
      </c>
      <c r="D61" s="11">
        <v>24.12</v>
      </c>
      <c r="E61" s="11">
        <v>53.21</v>
      </c>
      <c r="F61" s="11">
        <v>6.56</v>
      </c>
      <c r="G61" s="11">
        <v>0.01</v>
      </c>
      <c r="H61" s="11">
        <v>24.16</v>
      </c>
      <c r="I61" s="11">
        <v>8.9999999999999993E-3</v>
      </c>
      <c r="J61" s="11">
        <f t="shared" si="0"/>
        <v>12.058299999999996</v>
      </c>
    </row>
    <row r="62" spans="1:10" x14ac:dyDescent="0.3">
      <c r="A62" s="14">
        <v>45447</v>
      </c>
      <c r="B62" s="54">
        <v>0.3553587962962963</v>
      </c>
      <c r="C62" s="11">
        <v>0.01</v>
      </c>
      <c r="D62" s="11">
        <v>24.12</v>
      </c>
      <c r="E62" s="11">
        <v>53.18</v>
      </c>
      <c r="F62" s="11">
        <v>6.56</v>
      </c>
      <c r="G62" s="11">
        <v>0.01</v>
      </c>
      <c r="H62" s="11">
        <v>24.16</v>
      </c>
      <c r="I62" s="11">
        <v>0.01</v>
      </c>
      <c r="J62" s="11">
        <f t="shared" si="0"/>
        <v>14.611999999999998</v>
      </c>
    </row>
    <row r="63" spans="1:10" x14ac:dyDescent="0.3">
      <c r="A63" s="14">
        <v>45447</v>
      </c>
      <c r="B63" s="54">
        <v>0.3560532407407408</v>
      </c>
      <c r="C63" s="11">
        <v>0.01</v>
      </c>
      <c r="D63" s="11">
        <v>24.12</v>
      </c>
      <c r="E63" s="11">
        <v>53.14</v>
      </c>
      <c r="F63" s="11">
        <v>6.56</v>
      </c>
      <c r="G63" s="11">
        <v>0.01</v>
      </c>
      <c r="H63" s="11">
        <v>24.16</v>
      </c>
      <c r="I63" s="11">
        <v>0.01</v>
      </c>
      <c r="J63" s="11">
        <f t="shared" si="0"/>
        <v>14.611999999999998</v>
      </c>
    </row>
    <row r="64" spans="1:10" x14ac:dyDescent="0.3">
      <c r="A64" s="14">
        <v>45447</v>
      </c>
      <c r="B64" s="54">
        <v>0.35674768518518518</v>
      </c>
      <c r="C64" s="11">
        <v>0.01</v>
      </c>
      <c r="D64" s="11">
        <v>24.13</v>
      </c>
      <c r="E64" s="11">
        <v>53.13</v>
      </c>
      <c r="F64" s="11">
        <v>6.56</v>
      </c>
      <c r="G64" s="11">
        <v>0.01</v>
      </c>
      <c r="H64" s="11">
        <v>24.16</v>
      </c>
      <c r="I64" s="11">
        <v>8.9999999999999993E-3</v>
      </c>
      <c r="J64" s="11">
        <f t="shared" si="0"/>
        <v>12.058299999999996</v>
      </c>
    </row>
    <row r="65" spans="1:10" x14ac:dyDescent="0.3">
      <c r="A65" s="14">
        <v>45447</v>
      </c>
      <c r="B65" s="54">
        <v>0.35744212962962968</v>
      </c>
      <c r="C65" s="11">
        <v>0.01</v>
      </c>
      <c r="D65" s="11">
        <v>24.13</v>
      </c>
      <c r="E65" s="11">
        <v>53.12</v>
      </c>
      <c r="F65" s="11">
        <v>6.56</v>
      </c>
      <c r="G65" s="11">
        <v>0.02</v>
      </c>
      <c r="H65" s="11">
        <v>24.18</v>
      </c>
      <c r="I65" s="11">
        <v>0.01</v>
      </c>
      <c r="J65" s="11">
        <f t="shared" si="0"/>
        <v>14.611999999999998</v>
      </c>
    </row>
    <row r="66" spans="1:10" x14ac:dyDescent="0.3">
      <c r="A66" s="14">
        <v>45447</v>
      </c>
      <c r="B66" s="54">
        <v>0.35813657407407407</v>
      </c>
      <c r="C66" s="11">
        <v>0.01</v>
      </c>
      <c r="D66" s="11">
        <v>24.12</v>
      </c>
      <c r="E66" s="11">
        <v>53.11</v>
      </c>
      <c r="F66" s="11">
        <v>6.57</v>
      </c>
      <c r="G66" s="11">
        <v>0.02</v>
      </c>
      <c r="H66" s="11">
        <v>24.16</v>
      </c>
      <c r="I66" s="11">
        <v>0.01</v>
      </c>
      <c r="J66" s="11">
        <f t="shared" si="0"/>
        <v>14.611999999999998</v>
      </c>
    </row>
    <row r="67" spans="1:10" x14ac:dyDescent="0.3">
      <c r="A67" s="14">
        <v>45447</v>
      </c>
      <c r="B67" s="54">
        <v>0.35883101851851856</v>
      </c>
      <c r="C67" s="11">
        <v>0.01</v>
      </c>
      <c r="D67" s="11">
        <v>24.16</v>
      </c>
      <c r="E67" s="11">
        <v>53.06</v>
      </c>
      <c r="F67" s="11">
        <v>6.56</v>
      </c>
      <c r="G67" s="11">
        <v>0.01</v>
      </c>
      <c r="H67" s="11">
        <v>24.16</v>
      </c>
      <c r="I67" s="11">
        <v>0.01</v>
      </c>
      <c r="J67" s="11">
        <f t="shared" si="0"/>
        <v>14.611999999999998</v>
      </c>
    </row>
    <row r="68" spans="1:10" x14ac:dyDescent="0.3">
      <c r="A68" s="14">
        <v>45447</v>
      </c>
      <c r="B68" s="54">
        <v>0.35952546296296295</v>
      </c>
      <c r="C68" s="11">
        <v>0.01</v>
      </c>
      <c r="D68" s="11">
        <v>24.15</v>
      </c>
      <c r="E68" s="11">
        <v>53.07</v>
      </c>
      <c r="F68" s="11">
        <v>6.56</v>
      </c>
      <c r="G68" s="11">
        <v>0.01</v>
      </c>
      <c r="H68" s="11">
        <v>24.16</v>
      </c>
      <c r="I68" s="11">
        <v>1.0999999999999999E-2</v>
      </c>
      <c r="J68" s="11">
        <f t="shared" si="0"/>
        <v>17.165699999999994</v>
      </c>
    </row>
    <row r="69" spans="1:10" x14ac:dyDescent="0.3">
      <c r="A69" s="14">
        <v>45447</v>
      </c>
      <c r="B69" s="54">
        <v>0.36021990740740745</v>
      </c>
      <c r="C69" s="11">
        <v>0.01</v>
      </c>
      <c r="D69" s="11">
        <v>24.16</v>
      </c>
      <c r="E69" s="11">
        <v>53.05</v>
      </c>
      <c r="F69" s="11">
        <v>6.56</v>
      </c>
      <c r="G69" s="11">
        <v>0.01</v>
      </c>
      <c r="H69" s="11">
        <v>24.17</v>
      </c>
      <c r="I69" s="11">
        <v>1.0999999999999999E-2</v>
      </c>
      <c r="J69" s="11">
        <f t="shared" si="0"/>
        <v>17.165699999999994</v>
      </c>
    </row>
    <row r="70" spans="1:10" x14ac:dyDescent="0.3">
      <c r="A70" s="14">
        <v>45447</v>
      </c>
      <c r="B70" s="54">
        <v>0.36091435185185183</v>
      </c>
      <c r="C70" s="11">
        <v>0.01</v>
      </c>
      <c r="D70" s="11">
        <v>24.14</v>
      </c>
      <c r="E70" s="11">
        <v>53.05</v>
      </c>
      <c r="F70" s="11">
        <v>6.56</v>
      </c>
      <c r="G70" s="11">
        <v>0.01</v>
      </c>
      <c r="H70" s="11">
        <v>24.17</v>
      </c>
      <c r="I70" s="11">
        <v>1.2E-2</v>
      </c>
      <c r="J70" s="11">
        <f t="shared" si="0"/>
        <v>19.719399999999997</v>
      </c>
    </row>
    <row r="71" spans="1:10" x14ac:dyDescent="0.3">
      <c r="A71" s="14">
        <v>45447</v>
      </c>
      <c r="B71" s="54">
        <v>0.36160879629629633</v>
      </c>
      <c r="C71" s="11">
        <v>0.01</v>
      </c>
      <c r="D71" s="11">
        <v>24.16</v>
      </c>
      <c r="E71" s="11">
        <v>53.05</v>
      </c>
      <c r="F71" s="11">
        <v>6.56</v>
      </c>
      <c r="G71" s="11">
        <v>0.01</v>
      </c>
      <c r="H71" s="11">
        <v>24.16</v>
      </c>
      <c r="I71" s="11">
        <v>1.2E-2</v>
      </c>
      <c r="J71" s="11">
        <f t="shared" si="0"/>
        <v>19.719399999999997</v>
      </c>
    </row>
    <row r="72" spans="1:10" x14ac:dyDescent="0.3">
      <c r="A72" s="14">
        <v>45447</v>
      </c>
      <c r="B72" s="54">
        <v>0.36230324074074072</v>
      </c>
      <c r="C72" s="11">
        <v>0.01</v>
      </c>
      <c r="D72" s="11">
        <v>24.19</v>
      </c>
      <c r="E72" s="11">
        <v>53.04</v>
      </c>
      <c r="F72" s="11">
        <v>6.56</v>
      </c>
      <c r="G72" s="11">
        <v>0.01</v>
      </c>
      <c r="H72" s="11">
        <v>24.16</v>
      </c>
      <c r="I72" s="11">
        <v>1.2E-2</v>
      </c>
      <c r="J72" s="11">
        <f t="shared" si="0"/>
        <v>19.719399999999997</v>
      </c>
    </row>
    <row r="73" spans="1:10" x14ac:dyDescent="0.3">
      <c r="A73" s="14">
        <v>45447</v>
      </c>
      <c r="B73" s="54">
        <v>0.36299768518518521</v>
      </c>
      <c r="C73" s="11">
        <v>0.01</v>
      </c>
      <c r="D73" s="11">
        <v>24.15</v>
      </c>
      <c r="E73" s="11">
        <v>53.05</v>
      </c>
      <c r="F73" s="11">
        <v>6.57</v>
      </c>
      <c r="G73" s="11">
        <v>0.01</v>
      </c>
      <c r="H73" s="11">
        <v>24.16</v>
      </c>
      <c r="I73" s="11">
        <v>1.2E-2</v>
      </c>
      <c r="J73" s="11">
        <f t="shared" si="0"/>
        <v>19.719399999999997</v>
      </c>
    </row>
    <row r="74" spans="1:10" x14ac:dyDescent="0.3">
      <c r="A74" s="14">
        <v>45447</v>
      </c>
      <c r="B74" s="54">
        <v>0.3636921296296296</v>
      </c>
      <c r="C74" s="11">
        <v>0.01</v>
      </c>
      <c r="D74" s="11">
        <v>24.16</v>
      </c>
      <c r="E74" s="11">
        <v>52.96</v>
      </c>
      <c r="F74" s="11">
        <v>6.56</v>
      </c>
      <c r="G74" s="11">
        <v>0.01</v>
      </c>
      <c r="H74" s="11">
        <v>24.17</v>
      </c>
      <c r="I74" s="11">
        <v>1.2E-2</v>
      </c>
      <c r="J74" s="11">
        <f t="shared" si="0"/>
        <v>19.719399999999997</v>
      </c>
    </row>
    <row r="75" spans="1:10" x14ac:dyDescent="0.3">
      <c r="A75" s="14">
        <v>45447</v>
      </c>
      <c r="B75" s="54">
        <v>0.3643865740740741</v>
      </c>
      <c r="C75" s="11">
        <v>0.01</v>
      </c>
      <c r="D75" s="11">
        <v>24.17</v>
      </c>
      <c r="E75" s="11">
        <v>52.83</v>
      </c>
      <c r="F75" s="11">
        <v>6.56</v>
      </c>
      <c r="G75" s="11">
        <v>0.01</v>
      </c>
      <c r="H75" s="11">
        <v>24.17</v>
      </c>
      <c r="I75" s="11">
        <v>1.2E-2</v>
      </c>
      <c r="J75" s="11">
        <f t="shared" si="0"/>
        <v>19.719399999999997</v>
      </c>
    </row>
    <row r="76" spans="1:10" x14ac:dyDescent="0.3">
      <c r="A76" s="14">
        <v>45447</v>
      </c>
      <c r="B76" s="54">
        <v>0.36508101851851849</v>
      </c>
      <c r="C76" s="11">
        <v>0.01</v>
      </c>
      <c r="D76" s="11">
        <v>24.15</v>
      </c>
      <c r="E76" s="11">
        <v>52.67</v>
      </c>
      <c r="F76" s="11">
        <v>6.56</v>
      </c>
      <c r="G76" s="11">
        <v>0.02</v>
      </c>
      <c r="H76" s="11">
        <v>24.16</v>
      </c>
      <c r="I76" s="11">
        <v>1.2E-2</v>
      </c>
      <c r="J76" s="11">
        <f t="shared" si="0"/>
        <v>19.719399999999997</v>
      </c>
    </row>
    <row r="77" spans="1:10" x14ac:dyDescent="0.3">
      <c r="A77" s="14">
        <v>45447</v>
      </c>
      <c r="B77" s="54">
        <v>0.36577546296296298</v>
      </c>
      <c r="C77" s="11">
        <v>0.01</v>
      </c>
      <c r="D77" s="11">
        <v>24.15</v>
      </c>
      <c r="E77" s="11">
        <v>52.46</v>
      </c>
      <c r="F77" s="11">
        <v>6.56</v>
      </c>
      <c r="G77" s="11">
        <v>0.02</v>
      </c>
      <c r="H77" s="11">
        <v>24.16</v>
      </c>
      <c r="I77" s="11">
        <v>1.0999999999999999E-2</v>
      </c>
      <c r="J77" s="11">
        <f t="shared" si="0"/>
        <v>17.165699999999994</v>
      </c>
    </row>
    <row r="78" spans="1:10" x14ac:dyDescent="0.3">
      <c r="A78" s="14">
        <v>45447</v>
      </c>
      <c r="B78" s="54">
        <v>0.36646990740740742</v>
      </c>
      <c r="C78" s="11">
        <v>0.01</v>
      </c>
      <c r="D78" s="11">
        <v>24.16</v>
      </c>
      <c r="E78" s="11">
        <v>52.32</v>
      </c>
      <c r="F78" s="11">
        <v>6.56</v>
      </c>
      <c r="G78" s="11">
        <v>0.02</v>
      </c>
      <c r="H78" s="11">
        <v>24.15</v>
      </c>
      <c r="I78" s="11">
        <v>1.0999999999999999E-2</v>
      </c>
      <c r="J78" s="11">
        <f t="shared" ref="J78:J141" si="1">I78*2553.7-10.925</f>
        <v>17.165699999999994</v>
      </c>
    </row>
    <row r="79" spans="1:10" x14ac:dyDescent="0.3">
      <c r="A79" s="14">
        <v>45447</v>
      </c>
      <c r="B79" s="54">
        <v>0.36716435185185187</v>
      </c>
      <c r="C79" s="11">
        <v>0.01</v>
      </c>
      <c r="D79" s="11">
        <v>24.15</v>
      </c>
      <c r="E79" s="11">
        <v>52.29</v>
      </c>
      <c r="F79" s="11">
        <v>6.56</v>
      </c>
      <c r="G79" s="11">
        <v>0.02</v>
      </c>
      <c r="H79" s="11">
        <v>24.17</v>
      </c>
      <c r="I79" s="11">
        <v>1.2E-2</v>
      </c>
      <c r="J79" s="11">
        <f t="shared" si="1"/>
        <v>19.719399999999997</v>
      </c>
    </row>
    <row r="80" spans="1:10" x14ac:dyDescent="0.3">
      <c r="A80" s="14">
        <v>45447</v>
      </c>
      <c r="B80" s="54">
        <v>0.36785879629629631</v>
      </c>
      <c r="C80" s="11">
        <v>0.01</v>
      </c>
      <c r="D80" s="11">
        <v>24.15</v>
      </c>
      <c r="E80" s="11">
        <v>52.24</v>
      </c>
      <c r="F80" s="11">
        <v>6.57</v>
      </c>
      <c r="G80" s="11">
        <v>0.02</v>
      </c>
      <c r="H80" s="11">
        <v>24.16</v>
      </c>
      <c r="I80" s="11">
        <v>1.2E-2</v>
      </c>
      <c r="J80" s="11">
        <f t="shared" si="1"/>
        <v>19.719399999999997</v>
      </c>
    </row>
    <row r="81" spans="1:10" x14ac:dyDescent="0.3">
      <c r="A81" s="14">
        <v>45447</v>
      </c>
      <c r="B81" s="54">
        <v>0.36855324074074075</v>
      </c>
      <c r="C81" s="11">
        <v>0.01</v>
      </c>
      <c r="D81" s="11">
        <v>24.14</v>
      </c>
      <c r="E81" s="11">
        <v>52.17</v>
      </c>
      <c r="F81" s="11">
        <v>6.56</v>
      </c>
      <c r="G81" s="11">
        <v>0.02</v>
      </c>
      <c r="H81" s="11">
        <v>24.16</v>
      </c>
      <c r="I81" s="11">
        <v>1.0999999999999999E-2</v>
      </c>
      <c r="J81" s="11">
        <f t="shared" si="1"/>
        <v>17.165699999999994</v>
      </c>
    </row>
    <row r="82" spans="1:10" x14ac:dyDescent="0.3">
      <c r="A82" s="14">
        <v>45447</v>
      </c>
      <c r="B82" s="54">
        <v>0.36924768518518519</v>
      </c>
      <c r="C82" s="11">
        <v>0.01</v>
      </c>
      <c r="D82" s="11">
        <v>24.16</v>
      </c>
      <c r="E82" s="11">
        <v>52.04</v>
      </c>
      <c r="F82" s="11">
        <v>6.56</v>
      </c>
      <c r="G82" s="11">
        <v>0.02</v>
      </c>
      <c r="H82" s="11">
        <v>24.15</v>
      </c>
      <c r="I82" s="11">
        <v>1.0999999999999999E-2</v>
      </c>
      <c r="J82" s="11">
        <f t="shared" si="1"/>
        <v>17.165699999999994</v>
      </c>
    </row>
    <row r="83" spans="1:10" x14ac:dyDescent="0.3">
      <c r="A83" s="14">
        <v>45447</v>
      </c>
      <c r="B83" s="54">
        <v>0.36994212962962963</v>
      </c>
      <c r="C83" s="11">
        <v>0.01</v>
      </c>
      <c r="D83" s="11">
        <v>24.15</v>
      </c>
      <c r="E83" s="11">
        <v>51.94</v>
      </c>
      <c r="F83" s="11">
        <v>6.56</v>
      </c>
      <c r="G83" s="11">
        <v>0.02</v>
      </c>
      <c r="H83" s="11">
        <v>24.12</v>
      </c>
      <c r="I83" s="11">
        <v>1.2E-2</v>
      </c>
      <c r="J83" s="11">
        <f t="shared" si="1"/>
        <v>19.719399999999997</v>
      </c>
    </row>
    <row r="84" spans="1:10" x14ac:dyDescent="0.3">
      <c r="A84" s="14">
        <v>45447</v>
      </c>
      <c r="B84" s="54">
        <v>0.37063657407407408</v>
      </c>
      <c r="C84" s="11">
        <v>0.01</v>
      </c>
      <c r="D84" s="11">
        <v>24.15</v>
      </c>
      <c r="E84" s="11">
        <v>51.72</v>
      </c>
      <c r="F84" s="11">
        <v>6.56</v>
      </c>
      <c r="G84" s="11">
        <v>0.02</v>
      </c>
      <c r="H84" s="11">
        <v>24.21</v>
      </c>
      <c r="I84" s="11">
        <v>1.2E-2</v>
      </c>
      <c r="J84" s="11">
        <f t="shared" si="1"/>
        <v>19.719399999999997</v>
      </c>
    </row>
    <row r="85" spans="1:10" x14ac:dyDescent="0.3">
      <c r="A85" s="14">
        <v>45447</v>
      </c>
      <c r="B85" s="54">
        <v>0.37133101851851852</v>
      </c>
      <c r="C85" s="11">
        <v>0.01</v>
      </c>
      <c r="D85" s="11">
        <v>24.14</v>
      </c>
      <c r="E85" s="11">
        <v>51.44</v>
      </c>
      <c r="F85" s="11">
        <v>6.56</v>
      </c>
      <c r="G85" s="11">
        <v>0.02</v>
      </c>
      <c r="H85" s="11">
        <v>24.16</v>
      </c>
      <c r="I85" s="11">
        <v>1.0999999999999999E-2</v>
      </c>
      <c r="J85" s="11">
        <f t="shared" si="1"/>
        <v>17.165699999999994</v>
      </c>
    </row>
    <row r="86" spans="1:10" x14ac:dyDescent="0.3">
      <c r="A86" s="14">
        <v>45447</v>
      </c>
      <c r="B86" s="54">
        <v>0.37202546296296296</v>
      </c>
      <c r="C86" s="11">
        <v>0.01</v>
      </c>
      <c r="D86" s="11">
        <v>24.14</v>
      </c>
      <c r="E86" s="11">
        <v>51.15</v>
      </c>
      <c r="F86" s="11">
        <v>6.57</v>
      </c>
      <c r="G86" s="11">
        <v>0.02</v>
      </c>
      <c r="H86" s="11">
        <v>24.16</v>
      </c>
      <c r="I86" s="11">
        <v>1.0999999999999999E-2</v>
      </c>
      <c r="J86" s="11">
        <f t="shared" si="1"/>
        <v>17.165699999999994</v>
      </c>
    </row>
    <row r="87" spans="1:10" x14ac:dyDescent="0.3">
      <c r="A87" s="14">
        <v>45447</v>
      </c>
      <c r="B87" s="54">
        <v>0.3727199074074074</v>
      </c>
      <c r="C87" s="11">
        <v>0.01</v>
      </c>
      <c r="D87" s="11">
        <v>24.13</v>
      </c>
      <c r="E87" s="11">
        <v>50.97</v>
      </c>
      <c r="F87" s="11">
        <v>6.56</v>
      </c>
      <c r="G87" s="11">
        <v>0.01</v>
      </c>
      <c r="H87" s="11">
        <v>24.16</v>
      </c>
      <c r="I87" s="11">
        <v>1.0999999999999999E-2</v>
      </c>
      <c r="J87" s="11">
        <f t="shared" si="1"/>
        <v>17.165699999999994</v>
      </c>
    </row>
    <row r="88" spans="1:10" x14ac:dyDescent="0.3">
      <c r="A88" s="14">
        <v>45447</v>
      </c>
      <c r="B88" s="54">
        <v>0.37341435185185184</v>
      </c>
      <c r="C88" s="11">
        <v>0.01</v>
      </c>
      <c r="D88" s="11">
        <v>24.12</v>
      </c>
      <c r="E88" s="11">
        <v>50.79</v>
      </c>
      <c r="F88" s="11">
        <v>6.56</v>
      </c>
      <c r="G88" s="11">
        <v>0.01</v>
      </c>
      <c r="H88" s="11">
        <v>24.15</v>
      </c>
      <c r="I88" s="11">
        <v>1.0999999999999999E-2</v>
      </c>
      <c r="J88" s="11">
        <f t="shared" si="1"/>
        <v>17.165699999999994</v>
      </c>
    </row>
    <row r="89" spans="1:10" x14ac:dyDescent="0.3">
      <c r="A89" s="14">
        <v>45447</v>
      </c>
      <c r="B89" s="54">
        <v>0.37410879629629629</v>
      </c>
      <c r="C89" s="11">
        <v>0.01</v>
      </c>
      <c r="D89" s="11">
        <v>24.12</v>
      </c>
      <c r="E89" s="11">
        <v>50.71</v>
      </c>
      <c r="F89" s="11">
        <v>6.56</v>
      </c>
      <c r="G89" s="11">
        <v>0.02</v>
      </c>
      <c r="H89" s="11">
        <v>24.17</v>
      </c>
      <c r="I89" s="11">
        <v>1.0999999999999999E-2</v>
      </c>
      <c r="J89" s="11">
        <f t="shared" si="1"/>
        <v>17.165699999999994</v>
      </c>
    </row>
    <row r="90" spans="1:10" x14ac:dyDescent="0.3">
      <c r="A90" s="14">
        <v>45447</v>
      </c>
      <c r="B90" s="54">
        <v>0.37480324074074073</v>
      </c>
      <c r="C90" s="11">
        <v>0.01</v>
      </c>
      <c r="D90" s="11">
        <v>24.12</v>
      </c>
      <c r="E90" s="11">
        <v>50.66</v>
      </c>
      <c r="F90" s="11">
        <v>6.56</v>
      </c>
      <c r="G90" s="11">
        <v>0.02</v>
      </c>
      <c r="H90" s="11">
        <v>24.16</v>
      </c>
      <c r="I90" s="11">
        <v>1.0999999999999999E-2</v>
      </c>
      <c r="J90" s="11">
        <f t="shared" si="1"/>
        <v>17.165699999999994</v>
      </c>
    </row>
    <row r="91" spans="1:10" x14ac:dyDescent="0.3">
      <c r="A91" s="14">
        <v>45447</v>
      </c>
      <c r="B91" s="54">
        <v>0.37549768518518517</v>
      </c>
      <c r="C91" s="11">
        <v>0.01</v>
      </c>
      <c r="D91" s="11">
        <v>24.13</v>
      </c>
      <c r="E91" s="11">
        <v>50.62</v>
      </c>
      <c r="F91" s="11">
        <v>6.56</v>
      </c>
      <c r="G91" s="11">
        <v>0.02</v>
      </c>
      <c r="H91" s="11">
        <v>24.16</v>
      </c>
      <c r="I91" s="11">
        <v>1.0999999999999999E-2</v>
      </c>
      <c r="J91" s="11">
        <f t="shared" si="1"/>
        <v>17.165699999999994</v>
      </c>
    </row>
    <row r="92" spans="1:10" x14ac:dyDescent="0.3">
      <c r="A92" s="14">
        <v>45447</v>
      </c>
      <c r="B92" s="54">
        <v>0.37619212962962961</v>
      </c>
      <c r="C92" s="11">
        <v>0.01</v>
      </c>
      <c r="D92" s="11">
        <v>24.14</v>
      </c>
      <c r="E92" s="11">
        <v>50.63</v>
      </c>
      <c r="F92" s="11">
        <v>6.56</v>
      </c>
      <c r="G92" s="11">
        <v>0.02</v>
      </c>
      <c r="H92" s="11">
        <v>24.16</v>
      </c>
      <c r="I92" s="11">
        <v>1.0999999999999999E-2</v>
      </c>
      <c r="J92" s="11">
        <f t="shared" si="1"/>
        <v>17.165699999999994</v>
      </c>
    </row>
    <row r="93" spans="1:10" x14ac:dyDescent="0.3">
      <c r="A93" s="14">
        <v>45447</v>
      </c>
      <c r="B93" s="54">
        <v>0.37688657407407411</v>
      </c>
      <c r="C93" s="11">
        <v>0.01</v>
      </c>
      <c r="D93" s="11">
        <v>24.13</v>
      </c>
      <c r="E93" s="11">
        <v>50.69</v>
      </c>
      <c r="F93" s="11">
        <v>6.57</v>
      </c>
      <c r="G93" s="11">
        <v>0.02</v>
      </c>
      <c r="H93" s="11">
        <v>24.15</v>
      </c>
      <c r="I93" s="11">
        <v>1.0999999999999999E-2</v>
      </c>
      <c r="J93" s="11">
        <f t="shared" si="1"/>
        <v>17.165699999999994</v>
      </c>
    </row>
    <row r="94" spans="1:10" x14ac:dyDescent="0.3">
      <c r="A94" s="14">
        <v>45447</v>
      </c>
      <c r="B94" s="54">
        <v>0.3775810185185185</v>
      </c>
      <c r="C94" s="11">
        <v>0.01</v>
      </c>
      <c r="D94" s="11">
        <v>24.14</v>
      </c>
      <c r="E94" s="11">
        <v>50.66</v>
      </c>
      <c r="F94" s="11">
        <v>6.56</v>
      </c>
      <c r="G94" s="11">
        <v>0.02</v>
      </c>
      <c r="H94" s="11">
        <v>24.18</v>
      </c>
      <c r="I94" s="11">
        <v>1.0999999999999999E-2</v>
      </c>
      <c r="J94" s="11">
        <f t="shared" si="1"/>
        <v>17.165699999999994</v>
      </c>
    </row>
    <row r="95" spans="1:10" x14ac:dyDescent="0.3">
      <c r="A95" s="14">
        <v>45447</v>
      </c>
      <c r="B95" s="54">
        <v>0.37827546296296299</v>
      </c>
      <c r="C95" s="11">
        <v>0.01</v>
      </c>
      <c r="D95" s="11">
        <v>24.14</v>
      </c>
      <c r="E95" s="11">
        <v>50.28</v>
      </c>
      <c r="F95" s="11">
        <v>6.56</v>
      </c>
      <c r="G95" s="11">
        <v>0.02</v>
      </c>
      <c r="H95" s="11">
        <v>24.16</v>
      </c>
      <c r="I95" s="11">
        <v>1.0999999999999999E-2</v>
      </c>
      <c r="J95" s="11">
        <f t="shared" si="1"/>
        <v>17.165699999999994</v>
      </c>
    </row>
    <row r="96" spans="1:10" x14ac:dyDescent="0.3">
      <c r="A96" s="14">
        <v>45447</v>
      </c>
      <c r="B96" s="54">
        <v>0.37896990740740738</v>
      </c>
      <c r="C96" s="11">
        <v>0.01</v>
      </c>
      <c r="D96" s="11">
        <v>24.13</v>
      </c>
      <c r="E96" s="11">
        <v>49.7</v>
      </c>
      <c r="F96" s="11">
        <v>6.56</v>
      </c>
      <c r="G96" s="11">
        <v>0.02</v>
      </c>
      <c r="H96" s="11">
        <v>24.16</v>
      </c>
      <c r="I96" s="11">
        <v>1.0999999999999999E-2</v>
      </c>
      <c r="J96" s="11">
        <f t="shared" si="1"/>
        <v>17.165699999999994</v>
      </c>
    </row>
    <row r="97" spans="1:10" x14ac:dyDescent="0.3">
      <c r="A97" s="14">
        <v>45447</v>
      </c>
      <c r="B97" s="54">
        <v>0.37966435185185188</v>
      </c>
      <c r="C97" s="11">
        <v>0.01</v>
      </c>
      <c r="D97" s="11">
        <v>24.15</v>
      </c>
      <c r="E97" s="11">
        <v>49.17</v>
      </c>
      <c r="F97" s="11">
        <v>6.56</v>
      </c>
      <c r="G97" s="11">
        <v>0.01</v>
      </c>
      <c r="H97" s="11">
        <v>24.16</v>
      </c>
      <c r="I97" s="11">
        <v>1.0999999999999999E-2</v>
      </c>
      <c r="J97" s="11">
        <f t="shared" si="1"/>
        <v>17.165699999999994</v>
      </c>
    </row>
    <row r="98" spans="1:10" x14ac:dyDescent="0.3">
      <c r="A98" s="14">
        <v>45447</v>
      </c>
      <c r="B98" s="54">
        <v>0.38035879629629626</v>
      </c>
      <c r="C98" s="11">
        <v>0.01</v>
      </c>
      <c r="D98" s="11">
        <v>24.15</v>
      </c>
      <c r="E98" s="11">
        <v>48.86</v>
      </c>
      <c r="F98" s="11">
        <v>6.56</v>
      </c>
      <c r="G98" s="11">
        <v>0.01</v>
      </c>
      <c r="H98" s="11">
        <v>24.15</v>
      </c>
      <c r="I98" s="11">
        <v>1.0999999999999999E-2</v>
      </c>
      <c r="J98" s="11">
        <f t="shared" si="1"/>
        <v>17.165699999999994</v>
      </c>
    </row>
    <row r="99" spans="1:10" x14ac:dyDescent="0.3">
      <c r="A99" s="14">
        <v>45447</v>
      </c>
      <c r="B99" s="54">
        <v>0.38105324074074076</v>
      </c>
      <c r="C99" s="11">
        <v>0.01</v>
      </c>
      <c r="D99" s="11">
        <v>24.18</v>
      </c>
      <c r="E99" s="11">
        <v>48.65</v>
      </c>
      <c r="F99" s="11">
        <v>6.56</v>
      </c>
      <c r="G99" s="11">
        <v>0.01</v>
      </c>
      <c r="H99" s="11">
        <v>24.16</v>
      </c>
      <c r="I99" s="11">
        <v>1.0999999999999999E-2</v>
      </c>
      <c r="J99" s="11">
        <f t="shared" si="1"/>
        <v>17.165699999999994</v>
      </c>
    </row>
    <row r="100" spans="1:10" x14ac:dyDescent="0.3">
      <c r="A100" s="14">
        <v>45447</v>
      </c>
      <c r="B100" s="54">
        <v>0.38174768518518515</v>
      </c>
      <c r="C100" s="11">
        <v>0.01</v>
      </c>
      <c r="D100" s="11">
        <v>24.2</v>
      </c>
      <c r="E100" s="11">
        <v>48.52</v>
      </c>
      <c r="F100" s="11">
        <v>6.57</v>
      </c>
      <c r="G100" s="11">
        <v>0.02</v>
      </c>
      <c r="H100" s="11">
        <v>24.17</v>
      </c>
      <c r="I100" s="11">
        <v>1.0999999999999999E-2</v>
      </c>
      <c r="J100" s="11">
        <f t="shared" si="1"/>
        <v>17.165699999999994</v>
      </c>
    </row>
    <row r="101" spans="1:10" x14ac:dyDescent="0.3">
      <c r="A101" s="14">
        <v>45447</v>
      </c>
      <c r="B101" s="54">
        <v>0.38244212962962965</v>
      </c>
      <c r="C101" s="11">
        <v>0.01</v>
      </c>
      <c r="D101" s="11">
        <v>24.2</v>
      </c>
      <c r="E101" s="11">
        <v>48.54</v>
      </c>
      <c r="F101" s="11">
        <v>6.56</v>
      </c>
      <c r="G101" s="11">
        <v>0.01</v>
      </c>
      <c r="H101" s="11">
        <v>24.16</v>
      </c>
      <c r="I101" s="11">
        <v>1.0999999999999999E-2</v>
      </c>
      <c r="J101" s="11">
        <f t="shared" si="1"/>
        <v>17.165699999999994</v>
      </c>
    </row>
    <row r="102" spans="1:10" x14ac:dyDescent="0.3">
      <c r="A102" s="14">
        <v>45447</v>
      </c>
      <c r="B102" s="54">
        <v>0.38313657407407403</v>
      </c>
      <c r="C102" s="11">
        <v>0.01</v>
      </c>
      <c r="D102" s="11">
        <v>24.22</v>
      </c>
      <c r="E102" s="11">
        <v>48.64</v>
      </c>
      <c r="F102" s="11">
        <v>6.56</v>
      </c>
      <c r="G102" s="11">
        <v>0.01</v>
      </c>
      <c r="H102" s="11">
        <v>24.16</v>
      </c>
      <c r="I102" s="11">
        <v>1.0999999999999999E-2</v>
      </c>
      <c r="J102" s="11">
        <f t="shared" si="1"/>
        <v>17.165699999999994</v>
      </c>
    </row>
    <row r="103" spans="1:10" x14ac:dyDescent="0.3">
      <c r="A103" s="14">
        <v>45447</v>
      </c>
      <c r="B103" s="54">
        <v>0.38383101851851853</v>
      </c>
      <c r="C103" s="11">
        <v>0.01</v>
      </c>
      <c r="D103" s="11">
        <v>24.2</v>
      </c>
      <c r="E103" s="11">
        <v>48.8</v>
      </c>
      <c r="F103" s="11">
        <v>6.56</v>
      </c>
      <c r="G103" s="11">
        <v>0.02</v>
      </c>
      <c r="H103" s="11">
        <v>24.15</v>
      </c>
      <c r="I103" s="11">
        <v>1.0999999999999999E-2</v>
      </c>
      <c r="J103" s="11">
        <f t="shared" si="1"/>
        <v>17.165699999999994</v>
      </c>
    </row>
    <row r="104" spans="1:10" x14ac:dyDescent="0.3">
      <c r="A104" s="14">
        <v>45447</v>
      </c>
      <c r="B104" s="54">
        <v>0.38452546296296292</v>
      </c>
      <c r="C104" s="11">
        <v>0.01</v>
      </c>
      <c r="D104" s="11">
        <v>24.18</v>
      </c>
      <c r="E104" s="11">
        <v>48.95</v>
      </c>
      <c r="F104" s="11">
        <v>6.56</v>
      </c>
      <c r="G104" s="11">
        <v>0.01</v>
      </c>
      <c r="H104" s="11">
        <v>24.19</v>
      </c>
      <c r="I104" s="11">
        <v>1.0999999999999999E-2</v>
      </c>
      <c r="J104" s="11">
        <f t="shared" si="1"/>
        <v>17.165699999999994</v>
      </c>
    </row>
    <row r="105" spans="1:10" x14ac:dyDescent="0.3">
      <c r="A105" s="14">
        <v>45447</v>
      </c>
      <c r="B105" s="54">
        <v>0.38521990740740741</v>
      </c>
      <c r="C105" s="11">
        <v>0.01</v>
      </c>
      <c r="D105" s="11">
        <v>24.18</v>
      </c>
      <c r="E105" s="11">
        <v>49.15</v>
      </c>
      <c r="F105" s="11">
        <v>6.56</v>
      </c>
      <c r="G105" s="11">
        <v>0.02</v>
      </c>
      <c r="H105" s="11">
        <v>24.16</v>
      </c>
      <c r="I105" s="11">
        <v>1.0999999999999999E-2</v>
      </c>
      <c r="J105" s="11">
        <f t="shared" si="1"/>
        <v>17.165699999999994</v>
      </c>
    </row>
    <row r="106" spans="1:10" x14ac:dyDescent="0.3">
      <c r="A106" s="14">
        <v>45447</v>
      </c>
      <c r="B106" s="54">
        <v>0.3859143518518518</v>
      </c>
      <c r="C106" s="11">
        <v>0.01</v>
      </c>
      <c r="D106" s="11">
        <v>24.18</v>
      </c>
      <c r="E106" s="11">
        <v>49.34</v>
      </c>
      <c r="F106" s="11">
        <v>6.57</v>
      </c>
      <c r="G106" s="11">
        <v>0.02</v>
      </c>
      <c r="H106" s="11">
        <v>24.16</v>
      </c>
      <c r="I106" s="11">
        <v>1.0999999999999999E-2</v>
      </c>
      <c r="J106" s="11">
        <f t="shared" si="1"/>
        <v>17.165699999999994</v>
      </c>
    </row>
    <row r="107" spans="1:10" x14ac:dyDescent="0.3">
      <c r="A107" s="14">
        <v>45447</v>
      </c>
      <c r="B107" s="54">
        <v>0.3866087962962963</v>
      </c>
      <c r="C107" s="11">
        <v>0.01</v>
      </c>
      <c r="D107" s="11">
        <v>24.16</v>
      </c>
      <c r="E107" s="11">
        <v>49.56</v>
      </c>
      <c r="F107" s="11">
        <v>6.57</v>
      </c>
      <c r="G107" s="11">
        <v>0.02</v>
      </c>
      <c r="H107" s="11">
        <v>24.16</v>
      </c>
      <c r="I107" s="11">
        <v>1.0999999999999999E-2</v>
      </c>
      <c r="J107" s="11">
        <f t="shared" si="1"/>
        <v>17.165699999999994</v>
      </c>
    </row>
    <row r="108" spans="1:10" x14ac:dyDescent="0.3">
      <c r="A108" s="14">
        <v>45447</v>
      </c>
      <c r="B108" s="54">
        <v>0.38730324074074068</v>
      </c>
      <c r="C108" s="11">
        <v>0.01</v>
      </c>
      <c r="D108" s="11">
        <v>24.17</v>
      </c>
      <c r="E108" s="11">
        <v>49.68</v>
      </c>
      <c r="F108" s="11">
        <v>6.56</v>
      </c>
      <c r="G108" s="11">
        <v>0.02</v>
      </c>
      <c r="H108" s="11">
        <v>24.15</v>
      </c>
      <c r="I108" s="11">
        <v>1.0999999999999999E-2</v>
      </c>
      <c r="J108" s="11">
        <f t="shared" si="1"/>
        <v>17.165699999999994</v>
      </c>
    </row>
    <row r="109" spans="1:10" x14ac:dyDescent="0.3">
      <c r="A109" s="14">
        <v>45447</v>
      </c>
      <c r="B109" s="54">
        <v>0.38799768518518518</v>
      </c>
      <c r="C109" s="11">
        <v>0.01</v>
      </c>
      <c r="D109" s="11">
        <v>24.15</v>
      </c>
      <c r="E109" s="11">
        <v>49.74</v>
      </c>
      <c r="F109" s="11">
        <v>6.56</v>
      </c>
      <c r="G109" s="11">
        <v>0.02</v>
      </c>
      <c r="H109" s="11">
        <v>24.17</v>
      </c>
      <c r="I109" s="11">
        <v>1.0999999999999999E-2</v>
      </c>
      <c r="J109" s="11">
        <f t="shared" si="1"/>
        <v>17.165699999999994</v>
      </c>
    </row>
    <row r="110" spans="1:10" x14ac:dyDescent="0.3">
      <c r="A110" s="14">
        <v>45447</v>
      </c>
      <c r="B110" s="54">
        <v>0.38869212962962968</v>
      </c>
      <c r="C110" s="11">
        <v>0.01</v>
      </c>
      <c r="D110" s="11">
        <v>24.13</v>
      </c>
      <c r="E110" s="11">
        <v>49.69</v>
      </c>
      <c r="F110" s="11">
        <v>6.56</v>
      </c>
      <c r="G110" s="11">
        <v>0.02</v>
      </c>
      <c r="H110" s="11">
        <v>24.16</v>
      </c>
      <c r="I110" s="11">
        <v>1.0999999999999999E-2</v>
      </c>
      <c r="J110" s="11">
        <f t="shared" si="1"/>
        <v>17.165699999999994</v>
      </c>
    </row>
    <row r="111" spans="1:10" x14ac:dyDescent="0.3">
      <c r="A111" s="14">
        <v>45447</v>
      </c>
      <c r="B111" s="54">
        <v>0.38938657407407407</v>
      </c>
      <c r="C111" s="11">
        <v>0.01</v>
      </c>
      <c r="D111" s="11">
        <v>24.14</v>
      </c>
      <c r="E111" s="11">
        <v>49.65</v>
      </c>
      <c r="F111" s="11">
        <v>6.56</v>
      </c>
      <c r="G111" s="11">
        <v>0.03</v>
      </c>
      <c r="H111" s="11">
        <v>24.16</v>
      </c>
      <c r="I111" s="11">
        <v>0.01</v>
      </c>
      <c r="J111" s="11">
        <f t="shared" si="1"/>
        <v>14.611999999999998</v>
      </c>
    </row>
    <row r="112" spans="1:10" x14ac:dyDescent="0.3">
      <c r="A112" s="14">
        <v>45447</v>
      </c>
      <c r="B112" s="54">
        <v>0.39008101851851856</v>
      </c>
      <c r="C112" s="11">
        <v>0.01</v>
      </c>
      <c r="D112" s="11">
        <v>24.14</v>
      </c>
      <c r="E112" s="11">
        <v>49.63</v>
      </c>
      <c r="F112" s="11">
        <v>6.56</v>
      </c>
      <c r="G112" s="11">
        <v>0.02</v>
      </c>
      <c r="H112" s="11">
        <v>24.16</v>
      </c>
      <c r="I112" s="11">
        <v>1.0999999999999999E-2</v>
      </c>
      <c r="J112" s="11">
        <f t="shared" si="1"/>
        <v>17.165699999999994</v>
      </c>
    </row>
    <row r="113" spans="1:10" x14ac:dyDescent="0.3">
      <c r="A113" s="14">
        <v>45447</v>
      </c>
      <c r="B113" s="54">
        <v>0.39077546296296295</v>
      </c>
      <c r="C113" s="11">
        <v>0.01</v>
      </c>
      <c r="D113" s="11">
        <v>24.15</v>
      </c>
      <c r="E113" s="11">
        <v>49.72</v>
      </c>
      <c r="F113" s="11">
        <v>6.57</v>
      </c>
      <c r="G113" s="11">
        <v>0.02</v>
      </c>
      <c r="H113" s="11">
        <v>24.15</v>
      </c>
      <c r="I113" s="11">
        <v>0.01</v>
      </c>
      <c r="J113" s="11">
        <f t="shared" si="1"/>
        <v>14.611999999999998</v>
      </c>
    </row>
    <row r="114" spans="1:10" x14ac:dyDescent="0.3">
      <c r="A114" s="14">
        <v>45447</v>
      </c>
      <c r="B114" s="54">
        <v>0.39146990740740745</v>
      </c>
      <c r="C114" s="11">
        <v>0.01</v>
      </c>
      <c r="D114" s="11">
        <v>24.17</v>
      </c>
      <c r="E114" s="11">
        <v>49.87</v>
      </c>
      <c r="F114" s="11">
        <v>6.56</v>
      </c>
      <c r="G114" s="11">
        <v>0.02</v>
      </c>
      <c r="H114" s="11">
        <v>24.16</v>
      </c>
      <c r="I114" s="11">
        <v>0.01</v>
      </c>
      <c r="J114" s="11">
        <f t="shared" si="1"/>
        <v>14.611999999999998</v>
      </c>
    </row>
    <row r="115" spans="1:10" x14ac:dyDescent="0.3">
      <c r="A115" s="14">
        <v>45447</v>
      </c>
      <c r="B115" s="54">
        <v>0.39216435185185183</v>
      </c>
      <c r="C115" s="11">
        <v>0.01</v>
      </c>
      <c r="D115" s="11">
        <v>24.15</v>
      </c>
      <c r="E115" s="11">
        <v>50.05</v>
      </c>
      <c r="F115" s="11">
        <v>6.56</v>
      </c>
      <c r="G115" s="11">
        <v>0.02</v>
      </c>
      <c r="H115" s="11">
        <v>24.17</v>
      </c>
      <c r="I115" s="11">
        <v>1.0999999999999999E-2</v>
      </c>
      <c r="J115" s="11">
        <f t="shared" si="1"/>
        <v>17.165699999999994</v>
      </c>
    </row>
    <row r="116" spans="1:10" x14ac:dyDescent="0.3">
      <c r="A116" s="14">
        <v>45447</v>
      </c>
      <c r="B116" s="54">
        <v>0.39285879629629633</v>
      </c>
      <c r="C116" s="11">
        <v>0.01</v>
      </c>
      <c r="D116" s="11">
        <v>24.17</v>
      </c>
      <c r="E116" s="11">
        <v>50.2</v>
      </c>
      <c r="F116" s="11">
        <v>6.56</v>
      </c>
      <c r="G116" s="11">
        <v>0.03</v>
      </c>
      <c r="H116" s="11">
        <v>24.16</v>
      </c>
      <c r="I116" s="11">
        <v>1.0999999999999999E-2</v>
      </c>
      <c r="J116" s="11">
        <f t="shared" si="1"/>
        <v>17.165699999999994</v>
      </c>
    </row>
    <row r="117" spans="1:10" x14ac:dyDescent="0.3">
      <c r="A117" s="14">
        <v>45447</v>
      </c>
      <c r="B117" s="54">
        <v>0.39355324074074072</v>
      </c>
      <c r="C117" s="11">
        <v>0.01</v>
      </c>
      <c r="D117" s="11">
        <v>24.16</v>
      </c>
      <c r="E117" s="11">
        <v>50.3</v>
      </c>
      <c r="F117" s="11">
        <v>6.56</v>
      </c>
      <c r="G117" s="11">
        <v>0.02</v>
      </c>
      <c r="H117" s="11">
        <v>24.16</v>
      </c>
      <c r="I117" s="11">
        <v>1.0999999999999999E-2</v>
      </c>
      <c r="J117" s="11">
        <f t="shared" si="1"/>
        <v>17.165699999999994</v>
      </c>
    </row>
    <row r="118" spans="1:10" x14ac:dyDescent="0.3">
      <c r="A118" s="14">
        <v>45447</v>
      </c>
      <c r="B118" s="54">
        <v>0.39424768518518521</v>
      </c>
      <c r="C118" s="11">
        <v>0.01</v>
      </c>
      <c r="D118" s="11">
        <v>24.15</v>
      </c>
      <c r="E118" s="11">
        <v>50.39</v>
      </c>
      <c r="F118" s="11">
        <v>6.56</v>
      </c>
      <c r="G118" s="11">
        <v>0.03</v>
      </c>
      <c r="H118" s="11">
        <v>24.16</v>
      </c>
      <c r="I118" s="11">
        <v>1.0999999999999999E-2</v>
      </c>
      <c r="J118" s="11">
        <f t="shared" si="1"/>
        <v>17.165699999999994</v>
      </c>
    </row>
    <row r="119" spans="1:10" x14ac:dyDescent="0.3">
      <c r="A119" s="14">
        <v>45447</v>
      </c>
      <c r="B119" s="54">
        <v>0.3949421296296296</v>
      </c>
      <c r="C119" s="11">
        <v>0.01</v>
      </c>
      <c r="D119" s="11">
        <v>24.14</v>
      </c>
      <c r="E119" s="11">
        <v>50.44</v>
      </c>
      <c r="F119" s="11">
        <v>6.56</v>
      </c>
      <c r="G119" s="11">
        <v>0.02</v>
      </c>
      <c r="H119" s="11">
        <v>24.15</v>
      </c>
      <c r="I119" s="11">
        <v>1.2E-2</v>
      </c>
      <c r="J119" s="11">
        <f t="shared" si="1"/>
        <v>19.719399999999997</v>
      </c>
    </row>
    <row r="120" spans="1:10" x14ac:dyDescent="0.3">
      <c r="A120" s="14">
        <v>45447</v>
      </c>
      <c r="B120" s="54">
        <v>0.3956365740740741</v>
      </c>
      <c r="C120" s="11">
        <v>0.01</v>
      </c>
      <c r="D120" s="11">
        <v>24.14</v>
      </c>
      <c r="E120" s="11">
        <v>50.42</v>
      </c>
      <c r="F120" s="11">
        <v>6.57</v>
      </c>
      <c r="G120" s="11">
        <v>0.03</v>
      </c>
      <c r="H120" s="11">
        <v>24.18</v>
      </c>
      <c r="I120" s="11">
        <v>1.2E-2</v>
      </c>
      <c r="J120" s="11">
        <f t="shared" si="1"/>
        <v>19.719399999999997</v>
      </c>
    </row>
    <row r="121" spans="1:10" x14ac:dyDescent="0.3">
      <c r="A121" s="14">
        <v>45447</v>
      </c>
      <c r="B121" s="54">
        <v>0.39633101851851849</v>
      </c>
      <c r="C121" s="11">
        <v>0.01</v>
      </c>
      <c r="D121" s="11">
        <v>24.17</v>
      </c>
      <c r="E121" s="11">
        <v>50.42</v>
      </c>
      <c r="F121" s="11">
        <v>6.56</v>
      </c>
      <c r="G121" s="11">
        <v>0.02</v>
      </c>
      <c r="H121" s="11">
        <v>24.16</v>
      </c>
      <c r="I121" s="11">
        <v>1.2E-2</v>
      </c>
      <c r="J121" s="11">
        <f t="shared" si="1"/>
        <v>19.719399999999997</v>
      </c>
    </row>
    <row r="122" spans="1:10" x14ac:dyDescent="0.3">
      <c r="A122" s="14">
        <v>45447</v>
      </c>
      <c r="B122" s="54">
        <v>0.39702546296296298</v>
      </c>
      <c r="C122" s="11">
        <v>0.01</v>
      </c>
      <c r="D122" s="11">
        <v>24.16</v>
      </c>
      <c r="E122" s="11">
        <v>50.47</v>
      </c>
      <c r="F122" s="11">
        <v>6.56</v>
      </c>
      <c r="G122" s="11">
        <v>0.02</v>
      </c>
      <c r="H122" s="11">
        <v>24.16</v>
      </c>
      <c r="I122" s="11">
        <v>1.2E-2</v>
      </c>
      <c r="J122" s="11">
        <f t="shared" si="1"/>
        <v>19.719399999999997</v>
      </c>
    </row>
    <row r="123" spans="1:10" x14ac:dyDescent="0.3">
      <c r="A123" s="14">
        <v>45447</v>
      </c>
      <c r="B123" s="54">
        <v>0.39771990740740742</v>
      </c>
      <c r="C123" s="11">
        <v>0.01</v>
      </c>
      <c r="D123" s="11">
        <v>24.18</v>
      </c>
      <c r="E123" s="11">
        <v>50.49</v>
      </c>
      <c r="F123" s="11">
        <v>6.56</v>
      </c>
      <c r="G123" s="11">
        <v>0.02</v>
      </c>
      <c r="H123" s="11">
        <v>24.16</v>
      </c>
      <c r="I123" s="11">
        <v>1.0999999999999999E-2</v>
      </c>
      <c r="J123" s="11">
        <f t="shared" si="1"/>
        <v>17.165699999999994</v>
      </c>
    </row>
    <row r="124" spans="1:10" x14ac:dyDescent="0.3">
      <c r="A124" s="14">
        <v>45447</v>
      </c>
      <c r="B124" s="54">
        <v>0.39841435185185187</v>
      </c>
      <c r="C124" s="11">
        <v>0.01</v>
      </c>
      <c r="D124" s="11">
        <v>24.17</v>
      </c>
      <c r="E124" s="11">
        <v>50.51</v>
      </c>
      <c r="F124" s="11">
        <v>6.56</v>
      </c>
      <c r="G124" s="11">
        <v>0.02</v>
      </c>
      <c r="H124" s="11">
        <v>24.15</v>
      </c>
      <c r="I124" s="11">
        <v>1.0999999999999999E-2</v>
      </c>
      <c r="J124" s="11">
        <f t="shared" si="1"/>
        <v>17.165699999999994</v>
      </c>
    </row>
    <row r="125" spans="1:10" x14ac:dyDescent="0.3">
      <c r="A125" s="14">
        <v>45447</v>
      </c>
      <c r="B125" s="54">
        <v>0.39910879629629631</v>
      </c>
      <c r="C125" s="11">
        <v>0.01</v>
      </c>
      <c r="D125" s="11">
        <v>24.15</v>
      </c>
      <c r="E125" s="11">
        <v>50.49</v>
      </c>
      <c r="F125" s="11">
        <v>6.56</v>
      </c>
      <c r="G125" s="11">
        <v>0.02</v>
      </c>
      <c r="H125" s="11">
        <v>24.17</v>
      </c>
      <c r="I125" s="11">
        <v>1.0999999999999999E-2</v>
      </c>
      <c r="J125" s="11">
        <f t="shared" si="1"/>
        <v>17.165699999999994</v>
      </c>
    </row>
    <row r="126" spans="1:10" x14ac:dyDescent="0.3">
      <c r="A126" s="14">
        <v>45447</v>
      </c>
      <c r="B126" s="54">
        <v>0.39980324074074075</v>
      </c>
      <c r="C126" s="11">
        <v>0.01</v>
      </c>
      <c r="D126" s="11">
        <v>24.15</v>
      </c>
      <c r="E126" s="11">
        <v>50.44</v>
      </c>
      <c r="F126" s="11">
        <v>6.56</v>
      </c>
      <c r="G126" s="11">
        <v>0.02</v>
      </c>
      <c r="H126" s="11">
        <v>24.16</v>
      </c>
      <c r="I126" s="11">
        <v>1.0999999999999999E-2</v>
      </c>
      <c r="J126" s="11">
        <f t="shared" si="1"/>
        <v>17.165699999999994</v>
      </c>
    </row>
    <row r="127" spans="1:10" x14ac:dyDescent="0.3">
      <c r="A127" s="14">
        <v>45447</v>
      </c>
      <c r="B127" s="54">
        <v>0.40049768518518519</v>
      </c>
      <c r="C127" s="11">
        <v>0.01</v>
      </c>
      <c r="D127" s="11">
        <v>24.17</v>
      </c>
      <c r="E127" s="11">
        <v>50.42</v>
      </c>
      <c r="F127" s="11">
        <v>6.57</v>
      </c>
      <c r="G127" s="11">
        <v>0.02</v>
      </c>
      <c r="H127" s="11">
        <v>24.16</v>
      </c>
      <c r="I127" s="11">
        <v>1.0999999999999999E-2</v>
      </c>
      <c r="J127" s="11">
        <f t="shared" si="1"/>
        <v>17.165699999999994</v>
      </c>
    </row>
    <row r="128" spans="1:10" x14ac:dyDescent="0.3">
      <c r="A128" s="14">
        <v>45447</v>
      </c>
      <c r="B128" s="54">
        <v>0.40119212962962963</v>
      </c>
      <c r="C128" s="11">
        <v>0.01</v>
      </c>
      <c r="D128" s="11">
        <v>24.17</v>
      </c>
      <c r="E128" s="11">
        <v>50.42</v>
      </c>
      <c r="F128" s="11">
        <v>6.56</v>
      </c>
      <c r="G128" s="11">
        <v>0.02</v>
      </c>
      <c r="H128" s="11">
        <v>24.16</v>
      </c>
      <c r="I128" s="11">
        <v>1.0999999999999999E-2</v>
      </c>
      <c r="J128" s="11">
        <f t="shared" si="1"/>
        <v>17.165699999999994</v>
      </c>
    </row>
    <row r="129" spans="1:10" x14ac:dyDescent="0.3">
      <c r="A129" s="14">
        <v>45447</v>
      </c>
      <c r="B129" s="54">
        <v>0.40188657407407408</v>
      </c>
      <c r="C129" s="11">
        <v>0.01</v>
      </c>
      <c r="D129" s="11">
        <v>24.16</v>
      </c>
      <c r="E129" s="11">
        <v>50.44</v>
      </c>
      <c r="F129" s="11">
        <v>6.56</v>
      </c>
      <c r="G129" s="11">
        <v>0.02</v>
      </c>
      <c r="H129" s="11">
        <v>24.16</v>
      </c>
      <c r="I129" s="11">
        <v>1.0999999999999999E-2</v>
      </c>
      <c r="J129" s="11">
        <f t="shared" si="1"/>
        <v>17.165699999999994</v>
      </c>
    </row>
    <row r="130" spans="1:10" x14ac:dyDescent="0.3">
      <c r="A130" s="14">
        <v>45447</v>
      </c>
      <c r="B130" s="54">
        <v>0.40258101851851852</v>
      </c>
      <c r="C130" s="11">
        <v>0.01</v>
      </c>
      <c r="D130" s="11">
        <v>24.13</v>
      </c>
      <c r="E130" s="11">
        <v>50.49</v>
      </c>
      <c r="F130" s="11">
        <v>6.56</v>
      </c>
      <c r="G130" s="11">
        <v>0.02</v>
      </c>
      <c r="H130" s="11">
        <v>24.16</v>
      </c>
      <c r="I130" s="11">
        <v>1.0999999999999999E-2</v>
      </c>
      <c r="J130" s="11">
        <f t="shared" si="1"/>
        <v>17.165699999999994</v>
      </c>
    </row>
    <row r="131" spans="1:10" x14ac:dyDescent="0.3">
      <c r="A131" s="14">
        <v>45447</v>
      </c>
      <c r="B131" s="54">
        <v>0.40327546296296296</v>
      </c>
      <c r="C131" s="11">
        <v>0.01</v>
      </c>
      <c r="D131" s="11">
        <v>24.12</v>
      </c>
      <c r="E131" s="11">
        <v>50.44</v>
      </c>
      <c r="F131" s="11">
        <v>6.56</v>
      </c>
      <c r="G131" s="11">
        <v>0.02</v>
      </c>
      <c r="H131" s="11">
        <v>24.18</v>
      </c>
      <c r="I131" s="11">
        <v>1.0999999999999999E-2</v>
      </c>
      <c r="J131" s="11">
        <f t="shared" si="1"/>
        <v>17.165699999999994</v>
      </c>
    </row>
    <row r="132" spans="1:10" x14ac:dyDescent="0.3">
      <c r="A132" s="14">
        <v>45447</v>
      </c>
      <c r="B132" s="54">
        <v>0.4039699074074074</v>
      </c>
      <c r="C132" s="11">
        <v>0.01</v>
      </c>
      <c r="D132" s="11">
        <v>24.12</v>
      </c>
      <c r="E132" s="11">
        <v>50.34</v>
      </c>
      <c r="F132" s="11">
        <v>6.56</v>
      </c>
      <c r="G132" s="11">
        <v>0.02</v>
      </c>
      <c r="H132" s="11">
        <v>24.16</v>
      </c>
      <c r="I132" s="11">
        <v>0.01</v>
      </c>
      <c r="J132" s="11">
        <f t="shared" si="1"/>
        <v>14.611999999999998</v>
      </c>
    </row>
    <row r="133" spans="1:10" x14ac:dyDescent="0.3">
      <c r="A133" s="14">
        <v>45447</v>
      </c>
      <c r="B133" s="54">
        <v>0.40466435185185184</v>
      </c>
      <c r="C133" s="11">
        <v>0.01</v>
      </c>
      <c r="D133" s="11">
        <v>24.13</v>
      </c>
      <c r="E133" s="11">
        <v>50.27</v>
      </c>
      <c r="F133" s="11">
        <v>6.56</v>
      </c>
      <c r="G133" s="11">
        <v>0.03</v>
      </c>
      <c r="H133" s="11">
        <v>24.16</v>
      </c>
      <c r="I133" s="11">
        <v>0.01</v>
      </c>
      <c r="J133" s="11">
        <f t="shared" si="1"/>
        <v>14.611999999999998</v>
      </c>
    </row>
    <row r="134" spans="1:10" x14ac:dyDescent="0.3">
      <c r="A134" s="14">
        <v>45447</v>
      </c>
      <c r="B134" s="54">
        <v>0.40535879629629629</v>
      </c>
      <c r="C134" s="11">
        <v>0.01</v>
      </c>
      <c r="D134" s="11">
        <v>24.12</v>
      </c>
      <c r="E134" s="11">
        <v>50.29</v>
      </c>
      <c r="F134" s="11">
        <v>6.57</v>
      </c>
      <c r="G134" s="11">
        <v>0.02</v>
      </c>
      <c r="H134" s="11">
        <v>24.15</v>
      </c>
      <c r="I134" s="11">
        <v>0.01</v>
      </c>
      <c r="J134" s="11">
        <f t="shared" si="1"/>
        <v>14.611999999999998</v>
      </c>
    </row>
    <row r="135" spans="1:10" x14ac:dyDescent="0.3">
      <c r="A135" s="14">
        <v>45447</v>
      </c>
      <c r="B135" s="54">
        <v>0.40605324074074073</v>
      </c>
      <c r="C135" s="11">
        <v>0.01</v>
      </c>
      <c r="D135" s="11">
        <v>24.13</v>
      </c>
      <c r="E135" s="11">
        <v>50.13</v>
      </c>
      <c r="F135" s="11">
        <v>6.56</v>
      </c>
      <c r="G135" s="11">
        <v>0.02</v>
      </c>
      <c r="H135" s="11">
        <v>24.14</v>
      </c>
      <c r="I135" s="11">
        <v>0.01</v>
      </c>
      <c r="J135" s="11">
        <f t="shared" si="1"/>
        <v>14.611999999999998</v>
      </c>
    </row>
    <row r="136" spans="1:10" x14ac:dyDescent="0.3">
      <c r="A136" s="14">
        <v>45447</v>
      </c>
      <c r="B136" s="54">
        <v>0.40674768518518517</v>
      </c>
      <c r="C136" s="11">
        <v>0.01</v>
      </c>
      <c r="D136" s="11">
        <v>24.12</v>
      </c>
      <c r="E136" s="11">
        <v>49.78</v>
      </c>
      <c r="F136" s="11">
        <v>6.56</v>
      </c>
      <c r="G136" s="11">
        <v>0.02</v>
      </c>
      <c r="H136" s="11">
        <v>24.19</v>
      </c>
      <c r="I136" s="11">
        <v>0.01</v>
      </c>
      <c r="J136" s="11">
        <f t="shared" si="1"/>
        <v>14.611999999999998</v>
      </c>
    </row>
    <row r="137" spans="1:10" x14ac:dyDescent="0.3">
      <c r="A137" s="14">
        <v>45447</v>
      </c>
      <c r="B137" s="54">
        <v>0.40744212962962961</v>
      </c>
      <c r="C137" s="11">
        <v>0.01</v>
      </c>
      <c r="D137" s="11">
        <v>24.17</v>
      </c>
      <c r="E137" s="11">
        <v>49.55</v>
      </c>
      <c r="F137" s="11">
        <v>6.56</v>
      </c>
      <c r="G137" s="11">
        <v>0.02</v>
      </c>
      <c r="H137" s="11">
        <v>24.16</v>
      </c>
      <c r="I137" s="11">
        <v>0.01</v>
      </c>
      <c r="J137" s="11">
        <f t="shared" si="1"/>
        <v>14.611999999999998</v>
      </c>
    </row>
    <row r="138" spans="1:10" x14ac:dyDescent="0.3">
      <c r="A138" s="14">
        <v>45447</v>
      </c>
      <c r="B138" s="54">
        <v>0.40813657407407411</v>
      </c>
      <c r="C138" s="11">
        <v>0.01</v>
      </c>
      <c r="D138" s="11">
        <v>24.2</v>
      </c>
      <c r="E138" s="11">
        <v>49.51</v>
      </c>
      <c r="F138" s="11">
        <v>6.56</v>
      </c>
      <c r="G138" s="11">
        <v>0.02</v>
      </c>
      <c r="H138" s="11">
        <v>24.16</v>
      </c>
      <c r="I138" s="11">
        <v>0.01</v>
      </c>
      <c r="J138" s="11">
        <f t="shared" si="1"/>
        <v>14.611999999999998</v>
      </c>
    </row>
    <row r="139" spans="1:10" x14ac:dyDescent="0.3">
      <c r="A139" s="14">
        <v>45447</v>
      </c>
      <c r="B139" s="54">
        <v>0.4088310185185185</v>
      </c>
      <c r="C139" s="11">
        <v>0.01</v>
      </c>
      <c r="D139" s="11">
        <v>24.22</v>
      </c>
      <c r="E139" s="11">
        <v>49.44</v>
      </c>
      <c r="F139" s="11">
        <v>6.56</v>
      </c>
      <c r="G139" s="11">
        <v>0.02</v>
      </c>
      <c r="H139" s="11">
        <v>24.16</v>
      </c>
      <c r="I139" s="11">
        <v>0.01</v>
      </c>
      <c r="J139" s="11">
        <f t="shared" si="1"/>
        <v>14.611999999999998</v>
      </c>
    </row>
    <row r="140" spans="1:10" x14ac:dyDescent="0.3">
      <c r="A140" s="14">
        <v>45447</v>
      </c>
      <c r="B140" s="54">
        <v>0.40952546296296299</v>
      </c>
      <c r="C140" s="11">
        <v>0.01</v>
      </c>
      <c r="D140" s="11">
        <v>24.24</v>
      </c>
      <c r="E140" s="11">
        <v>49.28</v>
      </c>
      <c r="F140" s="11">
        <v>6.56</v>
      </c>
      <c r="G140" s="11">
        <v>0.02</v>
      </c>
      <c r="H140" s="11">
        <v>24.16</v>
      </c>
      <c r="I140" s="11">
        <v>0.01</v>
      </c>
      <c r="J140" s="11">
        <f t="shared" si="1"/>
        <v>14.611999999999998</v>
      </c>
    </row>
    <row r="141" spans="1:10" x14ac:dyDescent="0.3">
      <c r="A141" s="14">
        <v>45447</v>
      </c>
      <c r="B141" s="54">
        <v>0.41021990740740738</v>
      </c>
      <c r="C141" s="11">
        <v>0.01</v>
      </c>
      <c r="D141" s="11">
        <v>24.23</v>
      </c>
      <c r="E141" s="11">
        <v>49.11</v>
      </c>
      <c r="F141" s="11">
        <v>6.57</v>
      </c>
      <c r="G141" s="11">
        <v>0.02</v>
      </c>
      <c r="H141" s="11">
        <v>24.16</v>
      </c>
      <c r="I141" s="11">
        <v>0.01</v>
      </c>
      <c r="J141" s="11">
        <f t="shared" si="1"/>
        <v>14.611999999999998</v>
      </c>
    </row>
    <row r="142" spans="1:10" x14ac:dyDescent="0.3">
      <c r="A142" s="14">
        <v>45447</v>
      </c>
      <c r="B142" s="54">
        <v>0.41091435185185188</v>
      </c>
      <c r="C142" s="11">
        <v>0.01</v>
      </c>
      <c r="D142" s="11">
        <v>24.17</v>
      </c>
      <c r="E142" s="11">
        <v>49.12</v>
      </c>
      <c r="F142" s="11">
        <v>6.56</v>
      </c>
      <c r="G142" s="11">
        <v>0.02</v>
      </c>
      <c r="H142" s="11">
        <v>24.17</v>
      </c>
      <c r="I142" s="11">
        <v>0.01</v>
      </c>
      <c r="J142" s="11">
        <f t="shared" ref="J142:J205" si="2">I142*2553.7-10.925</f>
        <v>14.611999999999998</v>
      </c>
    </row>
    <row r="143" spans="1:10" x14ac:dyDescent="0.3">
      <c r="A143" s="14">
        <v>45447</v>
      </c>
      <c r="B143" s="54">
        <v>0.41160879629629626</v>
      </c>
      <c r="C143" s="11">
        <v>0.01</v>
      </c>
      <c r="D143" s="11">
        <v>24.15</v>
      </c>
      <c r="E143" s="11">
        <v>49.21</v>
      </c>
      <c r="F143" s="11">
        <v>6.56</v>
      </c>
      <c r="G143" s="11">
        <v>0.02</v>
      </c>
      <c r="H143" s="11">
        <v>24.16</v>
      </c>
      <c r="I143" s="11">
        <v>0.01</v>
      </c>
      <c r="J143" s="11">
        <f t="shared" si="2"/>
        <v>14.611999999999998</v>
      </c>
    </row>
    <row r="144" spans="1:10" x14ac:dyDescent="0.3">
      <c r="A144" s="14">
        <v>45447</v>
      </c>
      <c r="B144" s="54">
        <v>0.41230324074074076</v>
      </c>
      <c r="C144" s="11">
        <v>0.01</v>
      </c>
      <c r="D144" s="11">
        <v>24.17</v>
      </c>
      <c r="E144" s="11">
        <v>49.22</v>
      </c>
      <c r="F144" s="11">
        <v>6.56</v>
      </c>
      <c r="G144" s="11">
        <v>0.02</v>
      </c>
      <c r="H144" s="11">
        <v>24.16</v>
      </c>
      <c r="I144" s="11">
        <v>0.01</v>
      </c>
      <c r="J144" s="11">
        <f t="shared" si="2"/>
        <v>14.611999999999998</v>
      </c>
    </row>
    <row r="145" spans="1:10" x14ac:dyDescent="0.3">
      <c r="A145" s="14">
        <v>45447</v>
      </c>
      <c r="B145" s="54">
        <v>0.41299768518518515</v>
      </c>
      <c r="C145" s="11">
        <v>0.01</v>
      </c>
      <c r="D145" s="11">
        <v>24.2</v>
      </c>
      <c r="E145" s="11">
        <v>49.13</v>
      </c>
      <c r="F145" s="11">
        <v>6.56</v>
      </c>
      <c r="G145" s="11">
        <v>0.02</v>
      </c>
      <c r="H145" s="11">
        <v>24.16</v>
      </c>
      <c r="I145" s="11">
        <v>0.01</v>
      </c>
      <c r="J145" s="11">
        <f t="shared" si="2"/>
        <v>14.611999999999998</v>
      </c>
    </row>
    <row r="146" spans="1:10" x14ac:dyDescent="0.3">
      <c r="A146" s="14">
        <v>45447</v>
      </c>
      <c r="B146" s="54">
        <v>0.41369212962962965</v>
      </c>
      <c r="C146" s="11">
        <v>0.01</v>
      </c>
      <c r="D146" s="11">
        <v>24.19</v>
      </c>
      <c r="E146" s="11">
        <v>49.03</v>
      </c>
      <c r="F146" s="11">
        <v>6.56</v>
      </c>
      <c r="G146" s="11">
        <v>0.02</v>
      </c>
      <c r="H146" s="11">
        <v>24.15</v>
      </c>
      <c r="I146" s="11">
        <v>0.01</v>
      </c>
      <c r="J146" s="11">
        <f t="shared" si="2"/>
        <v>14.611999999999998</v>
      </c>
    </row>
    <row r="147" spans="1:10" x14ac:dyDescent="0.3">
      <c r="A147" s="14">
        <v>45447</v>
      </c>
      <c r="B147" s="54">
        <v>0.41438657407407403</v>
      </c>
      <c r="C147" s="11">
        <v>0.01</v>
      </c>
      <c r="D147" s="11">
        <v>24.18</v>
      </c>
      <c r="E147" s="11">
        <v>49.01</v>
      </c>
      <c r="F147" s="11">
        <v>6.56</v>
      </c>
      <c r="G147" s="11">
        <v>0.02</v>
      </c>
      <c r="H147" s="11">
        <v>24.16</v>
      </c>
      <c r="I147" s="11">
        <v>0.01</v>
      </c>
      <c r="J147" s="11">
        <f t="shared" si="2"/>
        <v>14.611999999999998</v>
      </c>
    </row>
    <row r="148" spans="1:10" x14ac:dyDescent="0.3">
      <c r="A148" s="14">
        <v>45447</v>
      </c>
      <c r="B148" s="54">
        <v>0.41508101851851853</v>
      </c>
      <c r="C148" s="11">
        <v>0.01</v>
      </c>
      <c r="D148" s="11">
        <v>24.13</v>
      </c>
      <c r="E148" s="11">
        <v>49.07</v>
      </c>
      <c r="F148" s="11">
        <v>6.57</v>
      </c>
      <c r="G148" s="11">
        <v>0.02</v>
      </c>
      <c r="H148" s="11">
        <v>24.16</v>
      </c>
      <c r="I148" s="11">
        <v>0.01</v>
      </c>
      <c r="J148" s="11">
        <f t="shared" si="2"/>
        <v>14.611999999999998</v>
      </c>
    </row>
    <row r="149" spans="1:10" x14ac:dyDescent="0.3">
      <c r="A149" s="14">
        <v>45447</v>
      </c>
      <c r="B149" s="54">
        <v>0.41577546296296292</v>
      </c>
      <c r="C149" s="11">
        <v>0.01</v>
      </c>
      <c r="D149" s="11">
        <v>24.14</v>
      </c>
      <c r="E149" s="11">
        <v>49.08</v>
      </c>
      <c r="F149" s="11">
        <v>6.56</v>
      </c>
      <c r="G149" s="11">
        <v>0.02</v>
      </c>
      <c r="H149" s="11">
        <v>24.16</v>
      </c>
      <c r="I149" s="11">
        <v>0.01</v>
      </c>
      <c r="J149" s="11">
        <f t="shared" si="2"/>
        <v>14.611999999999998</v>
      </c>
    </row>
    <row r="150" spans="1:10" x14ac:dyDescent="0.3">
      <c r="A150" s="14">
        <v>45447</v>
      </c>
      <c r="B150" s="54">
        <v>0.41646990740740741</v>
      </c>
      <c r="C150" s="11">
        <v>0.01</v>
      </c>
      <c r="D150" s="11">
        <v>24.16</v>
      </c>
      <c r="E150" s="11">
        <v>49.03</v>
      </c>
      <c r="F150" s="11">
        <v>6.56</v>
      </c>
      <c r="G150" s="11">
        <v>0.02</v>
      </c>
      <c r="H150" s="11">
        <v>24.16</v>
      </c>
      <c r="I150" s="11">
        <v>0.01</v>
      </c>
      <c r="J150" s="11">
        <f t="shared" si="2"/>
        <v>14.611999999999998</v>
      </c>
    </row>
    <row r="151" spans="1:10" x14ac:dyDescent="0.3">
      <c r="A151" s="14">
        <v>45447</v>
      </c>
      <c r="B151" s="54">
        <v>0.4171643518518518</v>
      </c>
      <c r="C151" s="11">
        <v>0.01</v>
      </c>
      <c r="D151" s="11">
        <v>24.15</v>
      </c>
      <c r="E151" s="11">
        <v>48.87</v>
      </c>
      <c r="F151" s="11">
        <v>6.56</v>
      </c>
      <c r="G151" s="11">
        <v>0.02</v>
      </c>
      <c r="H151" s="11">
        <v>24.15</v>
      </c>
      <c r="I151" s="11">
        <v>8.9999999999999993E-3</v>
      </c>
      <c r="J151" s="11">
        <f t="shared" si="2"/>
        <v>12.058299999999996</v>
      </c>
    </row>
    <row r="152" spans="1:10" x14ac:dyDescent="0.3">
      <c r="A152" s="14">
        <v>45447</v>
      </c>
      <c r="B152" s="54">
        <v>0.4178587962962963</v>
      </c>
      <c r="C152" s="11">
        <v>0.01</v>
      </c>
      <c r="D152" s="11">
        <v>24.12</v>
      </c>
      <c r="E152" s="11">
        <v>48.7</v>
      </c>
      <c r="F152" s="11">
        <v>6.56</v>
      </c>
      <c r="G152" s="11">
        <v>0.02</v>
      </c>
      <c r="H152" s="11">
        <v>24.15</v>
      </c>
      <c r="I152" s="11">
        <v>8.9999999999999993E-3</v>
      </c>
      <c r="J152" s="11">
        <f t="shared" si="2"/>
        <v>12.058299999999996</v>
      </c>
    </row>
    <row r="153" spans="1:10" x14ac:dyDescent="0.3">
      <c r="A153" s="14">
        <v>45447</v>
      </c>
      <c r="B153" s="54">
        <v>0.4185532407407408</v>
      </c>
      <c r="C153" s="11">
        <v>0.01</v>
      </c>
      <c r="D153" s="11">
        <v>24.13</v>
      </c>
      <c r="E153" s="11">
        <v>48.57</v>
      </c>
      <c r="F153" s="11">
        <v>6.56</v>
      </c>
      <c r="G153" s="11">
        <v>0.02</v>
      </c>
      <c r="H153" s="11">
        <v>24.16</v>
      </c>
      <c r="I153" s="11">
        <v>8.9999999999999993E-3</v>
      </c>
      <c r="J153" s="11">
        <f t="shared" si="2"/>
        <v>12.058299999999996</v>
      </c>
    </row>
    <row r="154" spans="1:10" x14ac:dyDescent="0.3">
      <c r="A154" s="14">
        <v>45447</v>
      </c>
      <c r="B154" s="54">
        <v>0.41924768518518518</v>
      </c>
      <c r="C154" s="11">
        <v>0.01</v>
      </c>
      <c r="D154" s="11">
        <v>24.14</v>
      </c>
      <c r="E154" s="11">
        <v>48.54</v>
      </c>
      <c r="F154" s="11">
        <v>6.56</v>
      </c>
      <c r="G154" s="11">
        <v>0.02</v>
      </c>
      <c r="H154" s="11">
        <v>24.16</v>
      </c>
      <c r="I154" s="11">
        <v>8.9999999999999993E-3</v>
      </c>
      <c r="J154" s="11">
        <f t="shared" si="2"/>
        <v>12.058299999999996</v>
      </c>
    </row>
    <row r="155" spans="1:10" x14ac:dyDescent="0.3">
      <c r="A155" s="14">
        <v>45447</v>
      </c>
      <c r="B155" s="54">
        <v>0.41994212962962968</v>
      </c>
      <c r="C155" s="11">
        <v>0.01</v>
      </c>
      <c r="D155" s="11">
        <v>24.14</v>
      </c>
      <c r="E155" s="11">
        <v>48.49</v>
      </c>
      <c r="F155" s="11">
        <v>6.57</v>
      </c>
      <c r="G155" s="11">
        <v>0.02</v>
      </c>
      <c r="H155" s="11">
        <v>24.16</v>
      </c>
      <c r="I155" s="11">
        <v>8.9999999999999993E-3</v>
      </c>
      <c r="J155" s="11">
        <f t="shared" si="2"/>
        <v>12.058299999999996</v>
      </c>
    </row>
    <row r="156" spans="1:10" x14ac:dyDescent="0.3">
      <c r="A156" s="14">
        <v>45447</v>
      </c>
      <c r="B156" s="54">
        <v>0.42063657407407407</v>
      </c>
      <c r="C156" s="11">
        <v>0.01</v>
      </c>
      <c r="D156" s="11">
        <v>24.16</v>
      </c>
      <c r="E156" s="11">
        <v>48.43</v>
      </c>
      <c r="F156" s="11">
        <v>6.56</v>
      </c>
      <c r="G156" s="11">
        <v>0.02</v>
      </c>
      <c r="H156" s="11">
        <v>24.16</v>
      </c>
      <c r="I156" s="11">
        <v>8.9999999999999993E-3</v>
      </c>
      <c r="J156" s="11">
        <f t="shared" si="2"/>
        <v>12.058299999999996</v>
      </c>
    </row>
    <row r="157" spans="1:10" x14ac:dyDescent="0.3">
      <c r="A157" s="14">
        <v>45447</v>
      </c>
      <c r="B157" s="54">
        <v>0.42133101851851856</v>
      </c>
      <c r="C157" s="11">
        <v>0.01</v>
      </c>
      <c r="D157" s="11">
        <v>24.14</v>
      </c>
      <c r="E157" s="11">
        <v>48.45</v>
      </c>
      <c r="F157" s="11">
        <v>6.56</v>
      </c>
      <c r="G157" s="11">
        <v>0.02</v>
      </c>
      <c r="H157" s="11">
        <v>24.15</v>
      </c>
      <c r="I157" s="11">
        <v>8.0000000000000002E-3</v>
      </c>
      <c r="J157" s="11">
        <f t="shared" si="2"/>
        <v>9.5045999999999999</v>
      </c>
    </row>
    <row r="158" spans="1:10" x14ac:dyDescent="0.3">
      <c r="A158" s="14">
        <v>45447</v>
      </c>
      <c r="B158" s="54">
        <v>0.42202546296296295</v>
      </c>
      <c r="C158" s="11">
        <v>0.01</v>
      </c>
      <c r="D158" s="11">
        <v>24.16</v>
      </c>
      <c r="E158" s="11">
        <v>48.39</v>
      </c>
      <c r="F158" s="11">
        <v>6.56</v>
      </c>
      <c r="G158" s="11">
        <v>0.02</v>
      </c>
      <c r="H158" s="11">
        <v>24.17</v>
      </c>
      <c r="I158" s="11">
        <v>8.0000000000000002E-3</v>
      </c>
      <c r="J158" s="11">
        <f t="shared" si="2"/>
        <v>9.5045999999999999</v>
      </c>
    </row>
    <row r="159" spans="1:10" x14ac:dyDescent="0.3">
      <c r="A159" s="14">
        <v>45447</v>
      </c>
      <c r="B159" s="54">
        <v>0.42271990740740745</v>
      </c>
      <c r="C159" s="11">
        <v>0.01</v>
      </c>
      <c r="D159" s="11">
        <v>24.15</v>
      </c>
      <c r="E159" s="11">
        <v>48.31</v>
      </c>
      <c r="F159" s="11">
        <v>6.56</v>
      </c>
      <c r="G159" s="11">
        <v>0.01</v>
      </c>
      <c r="H159" s="11">
        <v>24.16</v>
      </c>
      <c r="I159" s="11">
        <v>8.0000000000000002E-3</v>
      </c>
      <c r="J159" s="11">
        <f t="shared" si="2"/>
        <v>9.5045999999999999</v>
      </c>
    </row>
    <row r="160" spans="1:10" x14ac:dyDescent="0.3">
      <c r="A160" s="14">
        <v>45447</v>
      </c>
      <c r="B160" s="54">
        <v>0.42341435185185183</v>
      </c>
      <c r="C160" s="11">
        <v>0.01</v>
      </c>
      <c r="D160" s="11">
        <v>24.16</v>
      </c>
      <c r="E160" s="11">
        <v>48.32</v>
      </c>
      <c r="F160" s="11">
        <v>6.56</v>
      </c>
      <c r="G160" s="11">
        <v>0.02</v>
      </c>
      <c r="H160" s="11">
        <v>24.16</v>
      </c>
      <c r="I160" s="11">
        <v>8.9999999999999993E-3</v>
      </c>
      <c r="J160" s="11">
        <f t="shared" si="2"/>
        <v>12.058299999999996</v>
      </c>
    </row>
    <row r="161" spans="1:10" x14ac:dyDescent="0.3">
      <c r="A161" s="14">
        <v>45447</v>
      </c>
      <c r="B161" s="54">
        <v>0.42410879629629633</v>
      </c>
      <c r="C161" s="11">
        <v>0.01</v>
      </c>
      <c r="D161" s="11">
        <v>24.14</v>
      </c>
      <c r="E161" s="11">
        <v>48.57</v>
      </c>
      <c r="F161" s="11">
        <v>6.56</v>
      </c>
      <c r="G161" s="11">
        <v>0.02</v>
      </c>
      <c r="H161" s="11">
        <v>24.16</v>
      </c>
      <c r="I161" s="11">
        <v>8.9999999999999993E-3</v>
      </c>
      <c r="J161" s="11">
        <f t="shared" si="2"/>
        <v>12.058299999999996</v>
      </c>
    </row>
    <row r="162" spans="1:10" x14ac:dyDescent="0.3">
      <c r="A162" s="14">
        <v>45447</v>
      </c>
      <c r="B162" s="54">
        <v>0.42480324074074072</v>
      </c>
      <c r="C162" s="11">
        <v>0.01</v>
      </c>
      <c r="D162" s="11">
        <v>24.12</v>
      </c>
      <c r="E162" s="11">
        <v>48.79</v>
      </c>
      <c r="F162" s="11">
        <v>6.57</v>
      </c>
      <c r="G162" s="11">
        <v>0.02</v>
      </c>
      <c r="H162" s="11">
        <v>24.16</v>
      </c>
      <c r="I162" s="11">
        <v>8.9999999999999993E-3</v>
      </c>
      <c r="J162" s="11">
        <f t="shared" si="2"/>
        <v>12.058299999999996</v>
      </c>
    </row>
    <row r="163" spans="1:10" x14ac:dyDescent="0.3">
      <c r="A163" s="14">
        <v>45447</v>
      </c>
      <c r="B163" s="54">
        <v>0.42549768518518521</v>
      </c>
      <c r="C163" s="11">
        <v>0.01</v>
      </c>
      <c r="D163" s="11">
        <v>24.13</v>
      </c>
      <c r="E163" s="11">
        <v>48.87</v>
      </c>
      <c r="F163" s="11">
        <v>6.56</v>
      </c>
      <c r="G163" s="11">
        <v>0.02</v>
      </c>
      <c r="H163" s="11">
        <v>24.15</v>
      </c>
      <c r="I163" s="11">
        <v>8.0000000000000002E-3</v>
      </c>
      <c r="J163" s="11">
        <f t="shared" si="2"/>
        <v>9.5045999999999999</v>
      </c>
    </row>
    <row r="164" spans="1:10" x14ac:dyDescent="0.3">
      <c r="A164" s="14">
        <v>45447</v>
      </c>
      <c r="B164" s="54">
        <v>0.4261921296296296</v>
      </c>
      <c r="C164" s="11">
        <v>0.01</v>
      </c>
      <c r="D164" s="11">
        <v>24.12</v>
      </c>
      <c r="E164" s="11">
        <v>48.99</v>
      </c>
      <c r="F164" s="11">
        <v>6.56</v>
      </c>
      <c r="G164" s="11">
        <v>0.02</v>
      </c>
      <c r="H164" s="11">
        <v>24.17</v>
      </c>
      <c r="I164" s="11">
        <v>8.9999999999999993E-3</v>
      </c>
      <c r="J164" s="11">
        <f t="shared" si="2"/>
        <v>12.058299999999996</v>
      </c>
    </row>
    <row r="165" spans="1:10" x14ac:dyDescent="0.3">
      <c r="A165" s="14">
        <v>45447</v>
      </c>
      <c r="B165" s="54">
        <v>0.4268865740740741</v>
      </c>
      <c r="C165" s="11">
        <v>0.01</v>
      </c>
      <c r="D165" s="11">
        <v>24.11</v>
      </c>
      <c r="E165" s="11">
        <v>49</v>
      </c>
      <c r="F165" s="11">
        <v>6.56</v>
      </c>
      <c r="G165" s="11">
        <v>0.02</v>
      </c>
      <c r="H165" s="11">
        <v>24.16</v>
      </c>
      <c r="I165" s="11">
        <v>8.9999999999999993E-3</v>
      </c>
      <c r="J165" s="11">
        <f t="shared" si="2"/>
        <v>12.058299999999996</v>
      </c>
    </row>
    <row r="166" spans="1:10" x14ac:dyDescent="0.3">
      <c r="A166" s="14">
        <v>45447</v>
      </c>
      <c r="B166" s="54">
        <v>0.42758101851851849</v>
      </c>
      <c r="C166" s="11">
        <v>0.01</v>
      </c>
      <c r="D166" s="11">
        <v>24.14</v>
      </c>
      <c r="E166" s="11">
        <v>48.9</v>
      </c>
      <c r="F166" s="11">
        <v>6.56</v>
      </c>
      <c r="G166" s="11">
        <v>0.02</v>
      </c>
      <c r="H166" s="11">
        <v>24.16</v>
      </c>
      <c r="I166" s="11">
        <v>8.9999999999999993E-3</v>
      </c>
      <c r="J166" s="11">
        <f t="shared" si="2"/>
        <v>12.058299999999996</v>
      </c>
    </row>
    <row r="167" spans="1:10" x14ac:dyDescent="0.3">
      <c r="A167" s="14">
        <v>45447</v>
      </c>
      <c r="B167" s="54">
        <v>0.42827546296296298</v>
      </c>
      <c r="C167" s="11">
        <v>0.01</v>
      </c>
      <c r="D167" s="11">
        <v>24.13</v>
      </c>
      <c r="E167" s="11">
        <v>48.76</v>
      </c>
      <c r="F167" s="11">
        <v>6.56</v>
      </c>
      <c r="G167" s="11">
        <v>0.02</v>
      </c>
      <c r="H167" s="11">
        <v>24.15</v>
      </c>
      <c r="I167" s="11">
        <v>8.9999999999999993E-3</v>
      </c>
      <c r="J167" s="11">
        <f t="shared" si="2"/>
        <v>12.058299999999996</v>
      </c>
    </row>
    <row r="168" spans="1:10" x14ac:dyDescent="0.3">
      <c r="A168" s="14">
        <v>45447</v>
      </c>
      <c r="B168" s="54">
        <v>0.42896990740740737</v>
      </c>
      <c r="C168" s="11">
        <v>0.01</v>
      </c>
      <c r="D168" s="11">
        <v>24.14</v>
      </c>
      <c r="E168" s="11">
        <v>48.73</v>
      </c>
      <c r="F168" s="11">
        <v>6.56</v>
      </c>
      <c r="G168" s="11">
        <v>0.02</v>
      </c>
      <c r="H168" s="11">
        <v>24.15</v>
      </c>
      <c r="I168" s="11">
        <v>8.9999999999999993E-3</v>
      </c>
      <c r="J168" s="11">
        <f t="shared" si="2"/>
        <v>12.058299999999996</v>
      </c>
    </row>
    <row r="169" spans="1:10" x14ac:dyDescent="0.3">
      <c r="A169" s="14">
        <v>45447</v>
      </c>
      <c r="B169" s="54">
        <v>0.42966435185185187</v>
      </c>
      <c r="C169" s="11">
        <v>0.01</v>
      </c>
      <c r="D169" s="11">
        <v>24.12</v>
      </c>
      <c r="E169" s="11">
        <v>48.76</v>
      </c>
      <c r="F169" s="11">
        <v>6.56</v>
      </c>
      <c r="G169" s="11">
        <v>0.02</v>
      </c>
      <c r="H169" s="11">
        <v>24.16</v>
      </c>
      <c r="I169" s="11">
        <v>8.9999999999999993E-3</v>
      </c>
      <c r="J169" s="11">
        <f t="shared" si="2"/>
        <v>12.058299999999996</v>
      </c>
    </row>
    <row r="170" spans="1:10" x14ac:dyDescent="0.3">
      <c r="A170" s="14">
        <v>45447</v>
      </c>
      <c r="B170" s="54">
        <v>0.43035879629629631</v>
      </c>
      <c r="C170" s="11">
        <v>0.01</v>
      </c>
      <c r="D170" s="11">
        <v>24.12</v>
      </c>
      <c r="E170" s="11">
        <v>48.77</v>
      </c>
      <c r="F170" s="11">
        <v>6.56</v>
      </c>
      <c r="G170" s="11">
        <v>0.02</v>
      </c>
      <c r="H170" s="11">
        <v>24.16</v>
      </c>
      <c r="I170" s="11">
        <v>8.9999999999999993E-3</v>
      </c>
      <c r="J170" s="11">
        <f t="shared" si="2"/>
        <v>12.058299999999996</v>
      </c>
    </row>
    <row r="171" spans="1:10" x14ac:dyDescent="0.3">
      <c r="A171" s="14">
        <v>45447</v>
      </c>
      <c r="B171" s="54">
        <v>0.43105324074074075</v>
      </c>
      <c r="C171" s="11">
        <v>0.01</v>
      </c>
      <c r="D171" s="11">
        <v>24.11</v>
      </c>
      <c r="E171" s="11">
        <v>48.77</v>
      </c>
      <c r="F171" s="11">
        <v>6.56</v>
      </c>
      <c r="G171" s="11">
        <v>0.02</v>
      </c>
      <c r="H171" s="11">
        <v>24.16</v>
      </c>
      <c r="I171" s="11">
        <v>8.0000000000000002E-3</v>
      </c>
      <c r="J171" s="11">
        <f t="shared" si="2"/>
        <v>9.5045999999999999</v>
      </c>
    </row>
    <row r="172" spans="1:10" x14ac:dyDescent="0.3">
      <c r="A172" s="14">
        <v>45447</v>
      </c>
      <c r="B172" s="54">
        <v>0.43174768518518519</v>
      </c>
      <c r="C172" s="11">
        <v>0.01</v>
      </c>
      <c r="D172" s="11">
        <v>24.11</v>
      </c>
      <c r="E172" s="11">
        <v>48.94</v>
      </c>
      <c r="F172" s="11">
        <v>6.56</v>
      </c>
      <c r="G172" s="11">
        <v>0.02</v>
      </c>
      <c r="H172" s="11">
        <v>24.16</v>
      </c>
      <c r="I172" s="11">
        <v>8.0000000000000002E-3</v>
      </c>
      <c r="J172" s="11">
        <f t="shared" si="2"/>
        <v>9.5045999999999999</v>
      </c>
    </row>
    <row r="173" spans="1:10" x14ac:dyDescent="0.3">
      <c r="A173" s="14">
        <v>45447</v>
      </c>
      <c r="B173" s="54">
        <v>0.43244212962962963</v>
      </c>
      <c r="C173" s="11">
        <v>0.01</v>
      </c>
      <c r="D173" s="11">
        <v>24.11</v>
      </c>
      <c r="E173" s="11">
        <v>49.33</v>
      </c>
      <c r="F173" s="11">
        <v>6.56</v>
      </c>
      <c r="G173" s="11">
        <v>0.02</v>
      </c>
      <c r="H173" s="11">
        <v>24.16</v>
      </c>
      <c r="I173" s="11">
        <v>8.0000000000000002E-3</v>
      </c>
      <c r="J173" s="11">
        <f t="shared" si="2"/>
        <v>9.5045999999999999</v>
      </c>
    </row>
    <row r="174" spans="1:10" x14ac:dyDescent="0.3">
      <c r="A174" s="14">
        <v>45447</v>
      </c>
      <c r="B174" s="54">
        <v>0.43313657407407408</v>
      </c>
      <c r="C174" s="11">
        <v>0.01</v>
      </c>
      <c r="D174" s="11">
        <v>24.11</v>
      </c>
      <c r="E174" s="11">
        <v>49.67</v>
      </c>
      <c r="F174" s="11">
        <v>6.56</v>
      </c>
      <c r="G174" s="11">
        <v>0.02</v>
      </c>
      <c r="H174" s="11">
        <v>24.15</v>
      </c>
      <c r="I174" s="11">
        <v>8.0000000000000002E-3</v>
      </c>
      <c r="J174" s="11">
        <f t="shared" si="2"/>
        <v>9.5045999999999999</v>
      </c>
    </row>
    <row r="175" spans="1:10" x14ac:dyDescent="0.3">
      <c r="A175" s="14">
        <v>45447</v>
      </c>
      <c r="B175" s="54">
        <v>0.43383101851851852</v>
      </c>
      <c r="C175" s="11">
        <v>0.01</v>
      </c>
      <c r="D175" s="11">
        <v>24.12</v>
      </c>
      <c r="E175" s="11">
        <v>49.93</v>
      </c>
      <c r="F175" s="11">
        <v>6.56</v>
      </c>
      <c r="G175" s="11">
        <v>0.02</v>
      </c>
      <c r="H175" s="11">
        <v>24.17</v>
      </c>
      <c r="I175" s="11">
        <v>8.0000000000000002E-3</v>
      </c>
      <c r="J175" s="11">
        <f t="shared" si="2"/>
        <v>9.5045999999999999</v>
      </c>
    </row>
    <row r="176" spans="1:10" x14ac:dyDescent="0.3">
      <c r="A176" s="14">
        <v>45447</v>
      </c>
      <c r="B176" s="54">
        <v>0.43452546296296296</v>
      </c>
      <c r="C176" s="11">
        <v>0.01</v>
      </c>
      <c r="D176" s="11">
        <v>24.11</v>
      </c>
      <c r="E176" s="11">
        <v>50.1</v>
      </c>
      <c r="F176" s="11">
        <v>6.57</v>
      </c>
      <c r="G176" s="11">
        <v>0.03</v>
      </c>
      <c r="H176" s="11">
        <v>24.16</v>
      </c>
      <c r="I176" s="11">
        <v>8.0000000000000002E-3</v>
      </c>
      <c r="J176" s="11">
        <f t="shared" si="2"/>
        <v>9.5045999999999999</v>
      </c>
    </row>
    <row r="177" spans="1:10" x14ac:dyDescent="0.3">
      <c r="A177" s="14">
        <v>45447</v>
      </c>
      <c r="B177" s="54">
        <v>0.4352199074074074</v>
      </c>
      <c r="C177" s="11">
        <v>0.01</v>
      </c>
      <c r="D177" s="11">
        <v>24.11</v>
      </c>
      <c r="E177" s="11">
        <v>50.26</v>
      </c>
      <c r="F177" s="11">
        <v>6.56</v>
      </c>
      <c r="G177" s="11">
        <v>0.02</v>
      </c>
      <c r="H177" s="11">
        <v>24.16</v>
      </c>
      <c r="I177" s="11">
        <v>8.0000000000000002E-3</v>
      </c>
      <c r="J177" s="11">
        <f t="shared" si="2"/>
        <v>9.5045999999999999</v>
      </c>
    </row>
    <row r="178" spans="1:10" x14ac:dyDescent="0.3">
      <c r="A178" s="14">
        <v>45447</v>
      </c>
      <c r="B178" s="54">
        <v>0.43591435185185184</v>
      </c>
      <c r="C178" s="11">
        <v>0.01</v>
      </c>
      <c r="D178" s="11">
        <v>24.11</v>
      </c>
      <c r="E178" s="11">
        <v>50.38</v>
      </c>
      <c r="F178" s="11">
        <v>6.56</v>
      </c>
      <c r="G178" s="11">
        <v>0.02</v>
      </c>
      <c r="H178" s="11">
        <v>24.16</v>
      </c>
      <c r="I178" s="11">
        <v>8.0000000000000002E-3</v>
      </c>
      <c r="J178" s="11">
        <f t="shared" si="2"/>
        <v>9.5045999999999999</v>
      </c>
    </row>
    <row r="179" spans="1:10" x14ac:dyDescent="0.3">
      <c r="A179" s="14">
        <v>45447</v>
      </c>
      <c r="B179" s="54">
        <v>0.43660879629629629</v>
      </c>
      <c r="C179" s="11">
        <v>0.01</v>
      </c>
      <c r="D179" s="11">
        <v>24.11</v>
      </c>
      <c r="E179" s="11">
        <v>50.45</v>
      </c>
      <c r="F179" s="11">
        <v>6.56</v>
      </c>
      <c r="G179" s="11">
        <v>0.01</v>
      </c>
      <c r="H179" s="11">
        <v>24.15</v>
      </c>
      <c r="I179" s="11">
        <v>8.0000000000000002E-3</v>
      </c>
      <c r="J179" s="11">
        <f t="shared" si="2"/>
        <v>9.5045999999999999</v>
      </c>
    </row>
    <row r="180" spans="1:10" x14ac:dyDescent="0.3">
      <c r="A180" s="14">
        <v>45447</v>
      </c>
      <c r="B180" s="54">
        <v>0.43730324074074073</v>
      </c>
      <c r="C180" s="11">
        <v>0.01</v>
      </c>
      <c r="D180" s="11">
        <v>24.11</v>
      </c>
      <c r="E180" s="11">
        <v>50.41</v>
      </c>
      <c r="F180" s="11">
        <v>6.56</v>
      </c>
      <c r="G180" s="11">
        <v>0.02</v>
      </c>
      <c r="H180" s="11">
        <v>24.17</v>
      </c>
      <c r="I180" s="11">
        <v>8.0000000000000002E-3</v>
      </c>
      <c r="J180" s="11">
        <f t="shared" si="2"/>
        <v>9.5045999999999999</v>
      </c>
    </row>
    <row r="181" spans="1:10" x14ac:dyDescent="0.3">
      <c r="A181" s="14">
        <v>45447</v>
      </c>
      <c r="B181" s="54">
        <v>0.43799768518518517</v>
      </c>
      <c r="C181" s="11">
        <v>0.01</v>
      </c>
      <c r="D181" s="11">
        <v>24.11</v>
      </c>
      <c r="E181" s="11">
        <v>50.36</v>
      </c>
      <c r="F181" s="11">
        <v>6.56</v>
      </c>
      <c r="G181" s="11">
        <v>0.02</v>
      </c>
      <c r="H181" s="11">
        <v>24.17</v>
      </c>
      <c r="I181" s="11">
        <v>7.0000000000000001E-3</v>
      </c>
      <c r="J181" s="11">
        <f t="shared" si="2"/>
        <v>6.9508999999999972</v>
      </c>
    </row>
    <row r="182" spans="1:10" x14ac:dyDescent="0.3">
      <c r="A182" s="14">
        <v>45447</v>
      </c>
      <c r="B182" s="54">
        <v>0.43869212962962961</v>
      </c>
      <c r="C182" s="11">
        <v>0.01</v>
      </c>
      <c r="D182" s="11">
        <v>24.11</v>
      </c>
      <c r="E182" s="11">
        <v>50.31</v>
      </c>
      <c r="F182" s="11">
        <v>6.56</v>
      </c>
      <c r="G182" s="11">
        <v>0.01</v>
      </c>
      <c r="H182" s="11">
        <v>24.16</v>
      </c>
      <c r="I182" s="11">
        <v>8.0000000000000002E-3</v>
      </c>
      <c r="J182" s="11">
        <f t="shared" si="2"/>
        <v>9.5045999999999999</v>
      </c>
    </row>
    <row r="183" spans="1:10" x14ac:dyDescent="0.3">
      <c r="A183" s="14">
        <v>45447</v>
      </c>
      <c r="B183" s="54">
        <v>0.43938657407407411</v>
      </c>
      <c r="C183" s="11">
        <v>0.01</v>
      </c>
      <c r="D183" s="11">
        <v>24.11</v>
      </c>
      <c r="E183" s="11">
        <v>50.28</v>
      </c>
      <c r="F183" s="11">
        <v>6.56</v>
      </c>
      <c r="G183" s="11">
        <v>0.02</v>
      </c>
      <c r="H183" s="11">
        <v>24.16</v>
      </c>
      <c r="I183" s="11">
        <v>7.0000000000000001E-3</v>
      </c>
      <c r="J183" s="11">
        <f t="shared" si="2"/>
        <v>6.9508999999999972</v>
      </c>
    </row>
    <row r="184" spans="1:10" x14ac:dyDescent="0.3">
      <c r="A184" s="14">
        <v>45447</v>
      </c>
      <c r="B184" s="54">
        <v>0.4400810185185185</v>
      </c>
      <c r="C184" s="11">
        <v>0.01</v>
      </c>
      <c r="D184" s="11">
        <v>24.12</v>
      </c>
      <c r="E184" s="11">
        <v>50.28</v>
      </c>
      <c r="F184" s="11">
        <v>6.56</v>
      </c>
      <c r="G184" s="11">
        <v>0.02</v>
      </c>
      <c r="H184" s="11">
        <v>24.16</v>
      </c>
      <c r="I184" s="11">
        <v>7.0000000000000001E-3</v>
      </c>
      <c r="J184" s="11">
        <f t="shared" si="2"/>
        <v>6.9508999999999972</v>
      </c>
    </row>
    <row r="185" spans="1:10" x14ac:dyDescent="0.3">
      <c r="A185" s="14">
        <v>45447</v>
      </c>
      <c r="B185" s="54">
        <v>0.44077546296296299</v>
      </c>
      <c r="C185" s="11">
        <v>0.01</v>
      </c>
      <c r="D185" s="11">
        <v>24.11</v>
      </c>
      <c r="E185" s="11">
        <v>50.29</v>
      </c>
      <c r="F185" s="11">
        <v>6.56</v>
      </c>
      <c r="G185" s="11">
        <v>0.02</v>
      </c>
      <c r="H185" s="11">
        <v>24.15</v>
      </c>
      <c r="I185" s="11">
        <v>8.0000000000000002E-3</v>
      </c>
      <c r="J185" s="11">
        <f t="shared" si="2"/>
        <v>9.5045999999999999</v>
      </c>
    </row>
    <row r="186" spans="1:10" x14ac:dyDescent="0.3">
      <c r="A186" s="14">
        <v>45447</v>
      </c>
      <c r="B186" s="54">
        <v>0.44146990740740738</v>
      </c>
      <c r="C186" s="11">
        <v>0.01</v>
      </c>
      <c r="D186" s="11">
        <v>24.11</v>
      </c>
      <c r="E186" s="11">
        <v>50.29</v>
      </c>
      <c r="F186" s="11">
        <v>6.56</v>
      </c>
      <c r="G186" s="11">
        <v>0.02</v>
      </c>
      <c r="H186" s="11">
        <v>24.18</v>
      </c>
      <c r="I186" s="11">
        <v>8.0000000000000002E-3</v>
      </c>
      <c r="J186" s="11">
        <f t="shared" si="2"/>
        <v>9.5045999999999999</v>
      </c>
    </row>
    <row r="187" spans="1:10" x14ac:dyDescent="0.3">
      <c r="A187" s="14">
        <v>45447</v>
      </c>
      <c r="B187" s="54">
        <v>0.44216435185185188</v>
      </c>
      <c r="C187" s="11">
        <v>0.01</v>
      </c>
      <c r="D187" s="11">
        <v>24.12</v>
      </c>
      <c r="E187" s="11">
        <v>50.33</v>
      </c>
      <c r="F187" s="11">
        <v>6.56</v>
      </c>
      <c r="G187" s="11">
        <v>0.02</v>
      </c>
      <c r="H187" s="11">
        <v>24.16</v>
      </c>
      <c r="I187" s="11">
        <v>8.0000000000000002E-3</v>
      </c>
      <c r="J187" s="11">
        <f t="shared" si="2"/>
        <v>9.5045999999999999</v>
      </c>
    </row>
    <row r="188" spans="1:10" x14ac:dyDescent="0.3">
      <c r="A188" s="14">
        <v>45447</v>
      </c>
      <c r="B188" s="54">
        <v>0.44285879629629626</v>
      </c>
      <c r="C188" s="11">
        <v>0.01</v>
      </c>
      <c r="D188" s="11">
        <v>24.11</v>
      </c>
      <c r="E188" s="11">
        <v>50.36</v>
      </c>
      <c r="F188" s="11">
        <v>6.56</v>
      </c>
      <c r="G188" s="11">
        <v>0.02</v>
      </c>
      <c r="H188" s="11">
        <v>24.15</v>
      </c>
      <c r="I188" s="11">
        <v>8.0000000000000002E-3</v>
      </c>
      <c r="J188" s="11">
        <f t="shared" si="2"/>
        <v>9.5045999999999999</v>
      </c>
    </row>
    <row r="189" spans="1:10" x14ac:dyDescent="0.3">
      <c r="A189" s="14">
        <v>45447</v>
      </c>
      <c r="B189" s="54">
        <v>0.44355324074074076</v>
      </c>
      <c r="C189" s="11">
        <v>0.01</v>
      </c>
      <c r="D189" s="11">
        <v>24.11</v>
      </c>
      <c r="E189" s="11">
        <v>50.4</v>
      </c>
      <c r="F189" s="11">
        <v>6.57</v>
      </c>
      <c r="G189" s="11">
        <v>0.02</v>
      </c>
      <c r="H189" s="11">
        <v>24.15</v>
      </c>
      <c r="I189" s="11">
        <v>8.0000000000000002E-3</v>
      </c>
      <c r="J189" s="11">
        <f t="shared" si="2"/>
        <v>9.5045999999999999</v>
      </c>
    </row>
    <row r="190" spans="1:10" x14ac:dyDescent="0.3">
      <c r="A190" s="14">
        <v>45447</v>
      </c>
      <c r="B190" s="54">
        <v>0.44424768518518515</v>
      </c>
      <c r="C190" s="11">
        <v>0.01</v>
      </c>
      <c r="D190" s="11">
        <v>24.11</v>
      </c>
      <c r="E190" s="11">
        <v>50.41</v>
      </c>
      <c r="F190" s="11">
        <v>6.56</v>
      </c>
      <c r="G190" s="11">
        <v>0.02</v>
      </c>
      <c r="H190" s="11">
        <v>24.13</v>
      </c>
      <c r="I190" s="11">
        <v>8.0000000000000002E-3</v>
      </c>
      <c r="J190" s="11">
        <f t="shared" si="2"/>
        <v>9.5045999999999999</v>
      </c>
    </row>
    <row r="191" spans="1:10" x14ac:dyDescent="0.3">
      <c r="A191" s="14">
        <v>45447</v>
      </c>
      <c r="B191" s="54">
        <v>0.44494212962962965</v>
      </c>
      <c r="C191" s="11">
        <v>0.01</v>
      </c>
      <c r="D191" s="11">
        <v>24.11</v>
      </c>
      <c r="E191" s="11">
        <v>50.42</v>
      </c>
      <c r="F191" s="11">
        <v>6.56</v>
      </c>
      <c r="G191" s="11">
        <v>0.02</v>
      </c>
      <c r="H191" s="11">
        <v>24.17</v>
      </c>
      <c r="I191" s="11">
        <v>8.0000000000000002E-3</v>
      </c>
      <c r="J191" s="11">
        <f t="shared" si="2"/>
        <v>9.5045999999999999</v>
      </c>
    </row>
    <row r="192" spans="1:10" x14ac:dyDescent="0.3">
      <c r="A192" s="14">
        <v>45447</v>
      </c>
      <c r="B192" s="54">
        <v>0.44563657407407403</v>
      </c>
      <c r="C192" s="11">
        <v>0.01</v>
      </c>
      <c r="D192" s="11">
        <v>24.11</v>
      </c>
      <c r="E192" s="11">
        <v>50.43</v>
      </c>
      <c r="F192" s="11">
        <v>6.56</v>
      </c>
      <c r="G192" s="11">
        <v>0.02</v>
      </c>
      <c r="H192" s="11">
        <v>24.19</v>
      </c>
      <c r="I192" s="11">
        <v>8.0000000000000002E-3</v>
      </c>
      <c r="J192" s="11">
        <f t="shared" si="2"/>
        <v>9.5045999999999999</v>
      </c>
    </row>
    <row r="193" spans="1:10" x14ac:dyDescent="0.3">
      <c r="A193" s="14">
        <v>45447</v>
      </c>
      <c r="B193" s="54">
        <v>0.44633101851851853</v>
      </c>
      <c r="C193" s="11">
        <v>0.01</v>
      </c>
      <c r="D193" s="11">
        <v>24.11</v>
      </c>
      <c r="E193" s="11">
        <v>50.38</v>
      </c>
      <c r="F193" s="11">
        <v>6.56</v>
      </c>
      <c r="G193" s="11">
        <v>0.02</v>
      </c>
      <c r="H193" s="11">
        <v>24.16</v>
      </c>
      <c r="I193" s="11">
        <v>8.0000000000000002E-3</v>
      </c>
      <c r="J193" s="11">
        <f t="shared" si="2"/>
        <v>9.5045999999999999</v>
      </c>
    </row>
    <row r="194" spans="1:10" x14ac:dyDescent="0.3">
      <c r="A194" s="14">
        <v>45447</v>
      </c>
      <c r="B194" s="54">
        <v>0.44702546296296292</v>
      </c>
      <c r="C194" s="11">
        <v>0.01</v>
      </c>
      <c r="D194" s="11">
        <v>24.11</v>
      </c>
      <c r="E194" s="11">
        <v>50.37</v>
      </c>
      <c r="F194" s="11">
        <v>6.56</v>
      </c>
      <c r="G194" s="11">
        <v>0.02</v>
      </c>
      <c r="H194" s="11">
        <v>24.16</v>
      </c>
      <c r="I194" s="11">
        <v>8.0000000000000002E-3</v>
      </c>
      <c r="J194" s="11">
        <f t="shared" si="2"/>
        <v>9.5045999999999999</v>
      </c>
    </row>
    <row r="195" spans="1:10" x14ac:dyDescent="0.3">
      <c r="A195" s="14">
        <v>45447</v>
      </c>
      <c r="B195" s="54">
        <v>0.44771990740740741</v>
      </c>
      <c r="C195" s="11">
        <v>0.01</v>
      </c>
      <c r="D195" s="11">
        <v>24.11</v>
      </c>
      <c r="E195" s="11">
        <v>50.48</v>
      </c>
      <c r="F195" s="11">
        <v>6.56</v>
      </c>
      <c r="G195" s="11">
        <v>0.02</v>
      </c>
      <c r="H195" s="11">
        <v>24.16</v>
      </c>
      <c r="I195" s="11">
        <v>8.0000000000000002E-3</v>
      </c>
      <c r="J195" s="11">
        <f t="shared" si="2"/>
        <v>9.5045999999999999</v>
      </c>
    </row>
    <row r="196" spans="1:10" x14ac:dyDescent="0.3">
      <c r="A196" s="14">
        <v>45447</v>
      </c>
      <c r="B196" s="54">
        <v>0.4484143518518518</v>
      </c>
      <c r="C196" s="11">
        <v>0.01</v>
      </c>
      <c r="D196" s="11">
        <v>24.09</v>
      </c>
      <c r="E196" s="11">
        <v>50.56</v>
      </c>
      <c r="F196" s="11">
        <v>6.56</v>
      </c>
      <c r="G196" s="11">
        <v>0.02</v>
      </c>
      <c r="H196" s="11">
        <v>24.15</v>
      </c>
      <c r="I196" s="11">
        <v>8.0000000000000002E-3</v>
      </c>
      <c r="J196" s="11">
        <f t="shared" si="2"/>
        <v>9.5045999999999999</v>
      </c>
    </row>
    <row r="197" spans="1:10" x14ac:dyDescent="0.3">
      <c r="A197" s="14">
        <v>45447</v>
      </c>
      <c r="B197" s="54">
        <v>0.4491087962962963</v>
      </c>
      <c r="C197" s="11">
        <v>0.01</v>
      </c>
      <c r="D197" s="11">
        <v>24.11</v>
      </c>
      <c r="E197" s="11">
        <v>50.54</v>
      </c>
      <c r="F197" s="11">
        <v>6.57</v>
      </c>
      <c r="G197" s="11">
        <v>0.03</v>
      </c>
      <c r="H197" s="11">
        <v>24.18</v>
      </c>
      <c r="I197" s="11">
        <v>8.0000000000000002E-3</v>
      </c>
      <c r="J197" s="11">
        <f t="shared" si="2"/>
        <v>9.5045999999999999</v>
      </c>
    </row>
    <row r="198" spans="1:10" x14ac:dyDescent="0.3">
      <c r="A198" s="14">
        <v>45447</v>
      </c>
      <c r="B198" s="54">
        <v>0.4498032407407408</v>
      </c>
      <c r="C198" s="11">
        <v>0.01</v>
      </c>
      <c r="D198" s="11">
        <v>24.11</v>
      </c>
      <c r="E198" s="11">
        <v>50.57</v>
      </c>
      <c r="F198" s="11">
        <v>6.56</v>
      </c>
      <c r="G198" s="11">
        <v>0.02</v>
      </c>
      <c r="H198" s="11">
        <v>24.17</v>
      </c>
      <c r="I198" s="11">
        <v>8.0000000000000002E-3</v>
      </c>
      <c r="J198" s="11">
        <f t="shared" si="2"/>
        <v>9.5045999999999999</v>
      </c>
    </row>
    <row r="199" spans="1:10" x14ac:dyDescent="0.3">
      <c r="A199" s="14">
        <v>45447</v>
      </c>
      <c r="B199" s="54">
        <v>0.45049768518518518</v>
      </c>
      <c r="C199" s="11">
        <v>0.01</v>
      </c>
      <c r="D199" s="11">
        <v>24.11</v>
      </c>
      <c r="E199" s="11">
        <v>50.91</v>
      </c>
      <c r="F199" s="11">
        <v>6.56</v>
      </c>
      <c r="G199" s="11">
        <v>0.02</v>
      </c>
      <c r="H199" s="11">
        <v>24.16</v>
      </c>
      <c r="I199" s="11">
        <v>8.9999999999999993E-3</v>
      </c>
      <c r="J199" s="11">
        <f t="shared" si="2"/>
        <v>12.058299999999996</v>
      </c>
    </row>
    <row r="200" spans="1:10" x14ac:dyDescent="0.3">
      <c r="A200" s="14">
        <v>45447</v>
      </c>
      <c r="B200" s="54">
        <v>0.45119212962962968</v>
      </c>
      <c r="C200" s="11">
        <v>0.01</v>
      </c>
      <c r="D200" s="11">
        <v>24.11</v>
      </c>
      <c r="E200" s="11">
        <v>51.52</v>
      </c>
      <c r="F200" s="11">
        <v>6.56</v>
      </c>
      <c r="G200" s="11">
        <v>0.02</v>
      </c>
      <c r="H200" s="11">
        <v>24.15</v>
      </c>
      <c r="I200" s="11">
        <v>8.9999999999999993E-3</v>
      </c>
      <c r="J200" s="11">
        <f t="shared" si="2"/>
        <v>12.058299999999996</v>
      </c>
    </row>
    <row r="201" spans="1:10" x14ac:dyDescent="0.3">
      <c r="A201" s="14">
        <v>45447</v>
      </c>
      <c r="B201" s="54">
        <v>0.45188657407407407</v>
      </c>
      <c r="C201" s="11">
        <v>0.01</v>
      </c>
      <c r="D201" s="11">
        <v>24.12</v>
      </c>
      <c r="E201" s="11">
        <v>52.15</v>
      </c>
      <c r="F201" s="11">
        <v>6.56</v>
      </c>
      <c r="G201" s="11">
        <v>0.02</v>
      </c>
      <c r="H201" s="11">
        <v>24.16</v>
      </c>
      <c r="I201" s="11">
        <v>0.01</v>
      </c>
      <c r="J201" s="11">
        <f t="shared" si="2"/>
        <v>14.611999999999998</v>
      </c>
    </row>
    <row r="202" spans="1:10" x14ac:dyDescent="0.3">
      <c r="A202" s="14">
        <v>45447</v>
      </c>
      <c r="B202" s="54">
        <v>0.45258101851851856</v>
      </c>
      <c r="C202" s="11">
        <v>0.01</v>
      </c>
      <c r="D202" s="11">
        <v>24.12</v>
      </c>
      <c r="E202" s="11">
        <v>52.71</v>
      </c>
      <c r="F202" s="11">
        <v>6.56</v>
      </c>
      <c r="G202" s="11">
        <v>0.03</v>
      </c>
      <c r="H202" s="11">
        <v>24.15</v>
      </c>
      <c r="I202" s="11">
        <v>0.01</v>
      </c>
      <c r="J202" s="11">
        <f t="shared" si="2"/>
        <v>14.611999999999998</v>
      </c>
    </row>
    <row r="203" spans="1:10" x14ac:dyDescent="0.3">
      <c r="A203" s="14">
        <v>45447</v>
      </c>
      <c r="B203" s="54">
        <v>0.45327546296296295</v>
      </c>
      <c r="C203" s="11">
        <v>0.01</v>
      </c>
      <c r="D203" s="11">
        <v>24.11</v>
      </c>
      <c r="E203" s="11">
        <v>52.97</v>
      </c>
      <c r="F203" s="11">
        <v>6.56</v>
      </c>
      <c r="G203" s="11">
        <v>0.02</v>
      </c>
      <c r="H203" s="11">
        <v>24.18</v>
      </c>
      <c r="I203" s="11">
        <v>0.01</v>
      </c>
      <c r="J203" s="11">
        <f t="shared" si="2"/>
        <v>14.611999999999998</v>
      </c>
    </row>
    <row r="204" spans="1:10" x14ac:dyDescent="0.3">
      <c r="A204" s="14">
        <v>45447</v>
      </c>
      <c r="B204" s="54">
        <v>0.45396990740740745</v>
      </c>
      <c r="C204" s="11">
        <v>0.01</v>
      </c>
      <c r="D204" s="11">
        <v>24.11</v>
      </c>
      <c r="E204" s="11">
        <v>53.1</v>
      </c>
      <c r="F204" s="11">
        <v>6.56</v>
      </c>
      <c r="G204" s="11">
        <v>0.02</v>
      </c>
      <c r="H204" s="11">
        <v>24.16</v>
      </c>
      <c r="I204" s="11">
        <v>0.01</v>
      </c>
      <c r="J204" s="11">
        <f t="shared" si="2"/>
        <v>14.611999999999998</v>
      </c>
    </row>
    <row r="205" spans="1:10" x14ac:dyDescent="0.3">
      <c r="A205" s="14">
        <v>45447</v>
      </c>
      <c r="B205" s="54">
        <v>0.45466435185185183</v>
      </c>
      <c r="C205" s="11">
        <v>0.01</v>
      </c>
      <c r="D205" s="11">
        <v>24.12</v>
      </c>
      <c r="E205" s="11">
        <v>53.53</v>
      </c>
      <c r="F205" s="11">
        <v>6.56</v>
      </c>
      <c r="G205" s="11">
        <v>0.02</v>
      </c>
      <c r="H205" s="11">
        <v>24.16</v>
      </c>
      <c r="I205" s="11">
        <v>0.01</v>
      </c>
      <c r="J205" s="11">
        <f t="shared" si="2"/>
        <v>14.611999999999998</v>
      </c>
    </row>
    <row r="206" spans="1:10" x14ac:dyDescent="0.3">
      <c r="A206" s="14">
        <v>45447</v>
      </c>
      <c r="B206" s="54">
        <v>0.45535879629629633</v>
      </c>
      <c r="C206" s="11">
        <v>0.01</v>
      </c>
      <c r="D206" s="11">
        <v>24.12</v>
      </c>
      <c r="E206" s="11">
        <v>54.13</v>
      </c>
      <c r="F206" s="11">
        <v>6.56</v>
      </c>
      <c r="G206" s="11">
        <v>0.02</v>
      </c>
      <c r="H206" s="11">
        <v>24.16</v>
      </c>
      <c r="I206" s="11">
        <v>0.01</v>
      </c>
      <c r="J206" s="11">
        <f t="shared" ref="J206:J269" si="3">I206*2553.7-10.925</f>
        <v>14.611999999999998</v>
      </c>
    </row>
    <row r="207" spans="1:10" x14ac:dyDescent="0.3">
      <c r="A207" s="14">
        <v>45447</v>
      </c>
      <c r="B207" s="54">
        <v>0.45605324074074072</v>
      </c>
      <c r="C207" s="11">
        <v>0.01</v>
      </c>
      <c r="D207" s="11">
        <v>24.11</v>
      </c>
      <c r="E207" s="11">
        <v>54.52</v>
      </c>
      <c r="F207" s="11">
        <v>6.56</v>
      </c>
      <c r="G207" s="11">
        <v>0.02</v>
      </c>
      <c r="H207" s="11">
        <v>24.16</v>
      </c>
      <c r="I207" s="11">
        <v>1.0999999999999999E-2</v>
      </c>
      <c r="J207" s="11">
        <f t="shared" si="3"/>
        <v>17.165699999999994</v>
      </c>
    </row>
    <row r="208" spans="1:10" x14ac:dyDescent="0.3">
      <c r="A208" s="14">
        <v>45447</v>
      </c>
      <c r="B208" s="54">
        <v>0.45674768518518521</v>
      </c>
      <c r="C208" s="11">
        <v>0.01</v>
      </c>
      <c r="D208" s="11">
        <v>24.12</v>
      </c>
      <c r="E208" s="11">
        <v>54.67</v>
      </c>
      <c r="F208" s="11">
        <v>6.56</v>
      </c>
      <c r="G208" s="11">
        <v>0.02</v>
      </c>
      <c r="H208" s="11">
        <v>24.15</v>
      </c>
      <c r="I208" s="11">
        <v>1.0999999999999999E-2</v>
      </c>
      <c r="J208" s="11">
        <f t="shared" si="3"/>
        <v>17.165699999999994</v>
      </c>
    </row>
    <row r="209" spans="1:10" x14ac:dyDescent="0.3">
      <c r="A209" s="14">
        <v>45447</v>
      </c>
      <c r="B209" s="54">
        <v>0.4574421296296296</v>
      </c>
      <c r="C209" s="11">
        <v>0.01</v>
      </c>
      <c r="D209" s="11">
        <v>24.12</v>
      </c>
      <c r="E209" s="11">
        <v>54.82</v>
      </c>
      <c r="F209" s="11">
        <v>6.56</v>
      </c>
      <c r="G209" s="11">
        <v>0.02</v>
      </c>
      <c r="H209" s="11">
        <v>24.18</v>
      </c>
      <c r="I209" s="11">
        <v>1.2E-2</v>
      </c>
      <c r="J209" s="11">
        <f t="shared" si="3"/>
        <v>19.719399999999997</v>
      </c>
    </row>
    <row r="210" spans="1:10" x14ac:dyDescent="0.3">
      <c r="A210" s="14">
        <v>45447</v>
      </c>
      <c r="B210" s="54">
        <v>0.4581365740740741</v>
      </c>
      <c r="C210" s="11">
        <v>0.01</v>
      </c>
      <c r="D210" s="11">
        <v>24.11</v>
      </c>
      <c r="E210" s="11">
        <v>55.09</v>
      </c>
      <c r="F210" s="11">
        <v>6.57</v>
      </c>
      <c r="G210" s="11">
        <v>0.02</v>
      </c>
      <c r="H210" s="11">
        <v>24.16</v>
      </c>
      <c r="I210" s="11">
        <v>1.2E-2</v>
      </c>
      <c r="J210" s="11">
        <f t="shared" si="3"/>
        <v>19.719399999999997</v>
      </c>
    </row>
    <row r="211" spans="1:10" x14ac:dyDescent="0.3">
      <c r="A211" s="14">
        <v>45447</v>
      </c>
      <c r="B211" s="54">
        <v>0.45883101851851849</v>
      </c>
      <c r="C211" s="11">
        <v>0.01</v>
      </c>
      <c r="D211" s="11">
        <v>24.12</v>
      </c>
      <c r="E211" s="11">
        <v>55.38</v>
      </c>
      <c r="F211" s="11">
        <v>6.56</v>
      </c>
      <c r="G211" s="11">
        <v>0.02</v>
      </c>
      <c r="H211" s="11">
        <v>24.16</v>
      </c>
      <c r="I211" s="11">
        <v>1.2E-2</v>
      </c>
      <c r="J211" s="11">
        <f t="shared" si="3"/>
        <v>19.719399999999997</v>
      </c>
    </row>
    <row r="212" spans="1:10" x14ac:dyDescent="0.3">
      <c r="A212" s="14">
        <v>45447</v>
      </c>
      <c r="B212" s="54">
        <v>0.45952546296296298</v>
      </c>
      <c r="C212" s="11">
        <v>0.01</v>
      </c>
      <c r="D212" s="11">
        <v>24.12</v>
      </c>
      <c r="E212" s="11">
        <v>55.57</v>
      </c>
      <c r="F212" s="11">
        <v>6.56</v>
      </c>
      <c r="G212" s="11">
        <v>0.02</v>
      </c>
      <c r="H212" s="11">
        <v>24.16</v>
      </c>
      <c r="I212" s="11">
        <v>1.2E-2</v>
      </c>
      <c r="J212" s="11">
        <f t="shared" si="3"/>
        <v>19.719399999999997</v>
      </c>
    </row>
    <row r="213" spans="1:10" x14ac:dyDescent="0.3">
      <c r="A213" s="14">
        <v>45447</v>
      </c>
      <c r="B213" s="54">
        <v>0.46021990740740742</v>
      </c>
      <c r="C213" s="11">
        <v>0.01</v>
      </c>
      <c r="D213" s="11">
        <v>24.11</v>
      </c>
      <c r="E213" s="11">
        <v>55.65</v>
      </c>
      <c r="F213" s="11">
        <v>6.56</v>
      </c>
      <c r="G213" s="11">
        <v>0.02</v>
      </c>
      <c r="H213" s="11">
        <v>24.16</v>
      </c>
      <c r="I213" s="11">
        <v>1.2E-2</v>
      </c>
      <c r="J213" s="11">
        <f t="shared" si="3"/>
        <v>19.719399999999997</v>
      </c>
    </row>
    <row r="214" spans="1:10" x14ac:dyDescent="0.3">
      <c r="A214" s="14">
        <v>45447</v>
      </c>
      <c r="B214" s="54">
        <v>0.46091435185185187</v>
      </c>
      <c r="C214" s="11">
        <v>0.01</v>
      </c>
      <c r="D214" s="11">
        <v>24.12</v>
      </c>
      <c r="E214" s="11">
        <v>55.68</v>
      </c>
      <c r="F214" s="11">
        <v>6.56</v>
      </c>
      <c r="G214" s="11">
        <v>0.02</v>
      </c>
      <c r="H214" s="11">
        <v>24.17</v>
      </c>
      <c r="I214" s="11">
        <v>1.2E-2</v>
      </c>
      <c r="J214" s="11">
        <f t="shared" si="3"/>
        <v>19.719399999999997</v>
      </c>
    </row>
    <row r="215" spans="1:10" x14ac:dyDescent="0.3">
      <c r="A215" s="14">
        <v>45447</v>
      </c>
      <c r="B215" s="54">
        <v>0.46160879629629631</v>
      </c>
      <c r="C215" s="11">
        <v>0.01</v>
      </c>
      <c r="D215" s="11">
        <v>24.11</v>
      </c>
      <c r="E215" s="11">
        <v>55.69</v>
      </c>
      <c r="F215" s="11">
        <v>6.56</v>
      </c>
      <c r="G215" s="11">
        <v>0.02</v>
      </c>
      <c r="H215" s="11">
        <v>24.17</v>
      </c>
      <c r="I215" s="11">
        <v>1.2E-2</v>
      </c>
      <c r="J215" s="11">
        <f t="shared" si="3"/>
        <v>19.719399999999997</v>
      </c>
    </row>
    <row r="216" spans="1:10" x14ac:dyDescent="0.3">
      <c r="A216" s="14">
        <v>45447</v>
      </c>
      <c r="B216" s="54">
        <v>0.46230324074074075</v>
      </c>
      <c r="C216" s="11">
        <v>0.01</v>
      </c>
      <c r="D216" s="11">
        <v>24.12</v>
      </c>
      <c r="E216" s="11">
        <v>55.72</v>
      </c>
      <c r="F216" s="11">
        <v>6.56</v>
      </c>
      <c r="G216" s="11">
        <v>0.02</v>
      </c>
      <c r="H216" s="11">
        <v>24.16</v>
      </c>
      <c r="I216" s="11">
        <v>1.2E-2</v>
      </c>
      <c r="J216" s="11">
        <f t="shared" si="3"/>
        <v>19.719399999999997</v>
      </c>
    </row>
    <row r="217" spans="1:10" x14ac:dyDescent="0.3">
      <c r="A217" s="14">
        <v>45447</v>
      </c>
      <c r="B217" s="54">
        <v>0.46299768518518519</v>
      </c>
      <c r="C217" s="11">
        <v>0.01</v>
      </c>
      <c r="D217" s="11">
        <v>24.12</v>
      </c>
      <c r="E217" s="11">
        <v>55.68</v>
      </c>
      <c r="F217" s="11">
        <v>6.57</v>
      </c>
      <c r="G217" s="11">
        <v>0.02</v>
      </c>
      <c r="H217" s="11">
        <v>24.16</v>
      </c>
      <c r="I217" s="11">
        <v>1.2E-2</v>
      </c>
      <c r="J217" s="11">
        <f t="shared" si="3"/>
        <v>19.719399999999997</v>
      </c>
    </row>
    <row r="218" spans="1:10" x14ac:dyDescent="0.3">
      <c r="A218" s="14">
        <v>45447</v>
      </c>
      <c r="B218" s="54">
        <v>0.46369212962962963</v>
      </c>
      <c r="C218" s="11">
        <v>0.01</v>
      </c>
      <c r="D218" s="11">
        <v>24.11</v>
      </c>
      <c r="E218" s="11">
        <v>55.6</v>
      </c>
      <c r="F218" s="11">
        <v>6.56</v>
      </c>
      <c r="G218" s="11">
        <v>0.02</v>
      </c>
      <c r="H218" s="11">
        <v>24.15</v>
      </c>
      <c r="I218" s="11">
        <v>1.2E-2</v>
      </c>
      <c r="J218" s="11">
        <f t="shared" si="3"/>
        <v>19.719399999999997</v>
      </c>
    </row>
    <row r="219" spans="1:10" x14ac:dyDescent="0.3">
      <c r="A219" s="14">
        <v>45447</v>
      </c>
      <c r="B219" s="54">
        <v>0.46438657407407408</v>
      </c>
      <c r="C219" s="11">
        <v>0.01</v>
      </c>
      <c r="D219" s="11">
        <v>24.12</v>
      </c>
      <c r="E219" s="11">
        <v>55.29</v>
      </c>
      <c r="F219" s="11">
        <v>6.56</v>
      </c>
      <c r="G219" s="11">
        <v>0.02</v>
      </c>
      <c r="H219" s="11">
        <v>24.15</v>
      </c>
      <c r="I219" s="11">
        <v>1.0999999999999999E-2</v>
      </c>
      <c r="J219" s="11">
        <f t="shared" si="3"/>
        <v>17.165699999999994</v>
      </c>
    </row>
    <row r="220" spans="1:10" x14ac:dyDescent="0.3">
      <c r="A220" s="14">
        <v>45447</v>
      </c>
      <c r="B220" s="54">
        <v>0.46508101851851852</v>
      </c>
      <c r="C220" s="11">
        <v>0.01</v>
      </c>
      <c r="D220" s="11">
        <v>24.12</v>
      </c>
      <c r="E220" s="11">
        <v>55.04</v>
      </c>
      <c r="F220" s="11">
        <v>6.56</v>
      </c>
      <c r="G220" s="11">
        <v>0.02</v>
      </c>
      <c r="H220" s="11">
        <v>24.18</v>
      </c>
      <c r="I220" s="11">
        <v>1.0999999999999999E-2</v>
      </c>
      <c r="J220" s="11">
        <f t="shared" si="3"/>
        <v>17.165699999999994</v>
      </c>
    </row>
    <row r="221" spans="1:10" x14ac:dyDescent="0.3">
      <c r="A221" s="14">
        <v>45447</v>
      </c>
      <c r="B221" s="54">
        <v>0.46577546296296296</v>
      </c>
      <c r="C221" s="11">
        <v>0.01</v>
      </c>
      <c r="D221" s="11">
        <v>24.11</v>
      </c>
      <c r="E221" s="11">
        <v>54.92</v>
      </c>
      <c r="F221" s="11">
        <v>6.56</v>
      </c>
      <c r="G221" s="11">
        <v>0.02</v>
      </c>
      <c r="H221" s="11">
        <v>24.16</v>
      </c>
      <c r="I221" s="11">
        <v>1.0999999999999999E-2</v>
      </c>
      <c r="J221" s="11">
        <f t="shared" si="3"/>
        <v>17.165699999999994</v>
      </c>
    </row>
    <row r="222" spans="1:10" x14ac:dyDescent="0.3">
      <c r="A222" s="14">
        <v>45447</v>
      </c>
      <c r="B222" s="54">
        <v>0.4664699074074074</v>
      </c>
      <c r="C222" s="11">
        <v>0.01</v>
      </c>
      <c r="D222" s="11">
        <v>24.12</v>
      </c>
      <c r="E222" s="11">
        <v>54.81</v>
      </c>
      <c r="F222" s="11">
        <v>6.56</v>
      </c>
      <c r="G222" s="11">
        <v>0.02</v>
      </c>
      <c r="H222" s="11">
        <v>24.16</v>
      </c>
      <c r="I222" s="11">
        <v>1.0999999999999999E-2</v>
      </c>
      <c r="J222" s="11">
        <f t="shared" si="3"/>
        <v>17.165699999999994</v>
      </c>
    </row>
    <row r="223" spans="1:10" x14ac:dyDescent="0.3">
      <c r="A223" s="14">
        <v>45447</v>
      </c>
      <c r="B223" s="54">
        <v>0.46716435185185184</v>
      </c>
      <c r="C223" s="11">
        <v>0.01</v>
      </c>
      <c r="D223" s="11">
        <v>24.11</v>
      </c>
      <c r="E223" s="11">
        <v>54.7</v>
      </c>
      <c r="F223" s="11">
        <v>6.56</v>
      </c>
      <c r="G223" s="11">
        <v>0.02</v>
      </c>
      <c r="H223" s="11">
        <v>24.15</v>
      </c>
      <c r="I223" s="11">
        <v>1.0999999999999999E-2</v>
      </c>
      <c r="J223" s="11">
        <f t="shared" si="3"/>
        <v>17.165699999999994</v>
      </c>
    </row>
    <row r="224" spans="1:10" x14ac:dyDescent="0.3">
      <c r="A224" s="14">
        <v>45447</v>
      </c>
      <c r="B224" s="54">
        <v>0.46785879629629629</v>
      </c>
      <c r="C224" s="11">
        <v>0.01</v>
      </c>
      <c r="D224" s="11">
        <v>24.12</v>
      </c>
      <c r="E224" s="11">
        <v>54.53</v>
      </c>
      <c r="F224" s="11">
        <v>6.57</v>
      </c>
      <c r="G224" s="11">
        <v>0.02</v>
      </c>
      <c r="H224" s="11">
        <v>24.15</v>
      </c>
      <c r="I224" s="11">
        <v>1.0999999999999999E-2</v>
      </c>
      <c r="J224" s="11">
        <f t="shared" si="3"/>
        <v>17.165699999999994</v>
      </c>
    </row>
    <row r="225" spans="1:10" x14ac:dyDescent="0.3">
      <c r="A225" s="14">
        <v>45447</v>
      </c>
      <c r="B225" s="54">
        <v>0.46855324074074073</v>
      </c>
      <c r="C225" s="11">
        <v>0.01</v>
      </c>
      <c r="D225" s="11">
        <v>24.12</v>
      </c>
      <c r="E225" s="11">
        <v>54.33</v>
      </c>
      <c r="F225" s="11">
        <v>6.56</v>
      </c>
      <c r="G225" s="11">
        <v>0.03</v>
      </c>
      <c r="H225" s="11">
        <v>24.19</v>
      </c>
      <c r="I225" s="11">
        <v>1.0999999999999999E-2</v>
      </c>
      <c r="J225" s="11">
        <f t="shared" si="3"/>
        <v>17.165699999999994</v>
      </c>
    </row>
    <row r="226" spans="1:10" x14ac:dyDescent="0.3">
      <c r="A226" s="14">
        <v>45447</v>
      </c>
      <c r="B226" s="54">
        <v>0.46924768518518517</v>
      </c>
      <c r="C226" s="11">
        <v>0.01</v>
      </c>
      <c r="D226" s="11">
        <v>24.12</v>
      </c>
      <c r="E226" s="11">
        <v>54.17</v>
      </c>
      <c r="F226" s="11">
        <v>6.56</v>
      </c>
      <c r="G226" s="11">
        <v>0.03</v>
      </c>
      <c r="H226" s="11">
        <v>24.16</v>
      </c>
      <c r="I226" s="11">
        <v>0.01</v>
      </c>
      <c r="J226" s="11">
        <f t="shared" si="3"/>
        <v>14.611999999999998</v>
      </c>
    </row>
    <row r="227" spans="1:10" x14ac:dyDescent="0.3">
      <c r="A227" s="14">
        <v>45447</v>
      </c>
      <c r="B227" s="54">
        <v>0.46994212962962961</v>
      </c>
      <c r="C227" s="11">
        <v>0.01</v>
      </c>
      <c r="D227" s="11">
        <v>24.12</v>
      </c>
      <c r="E227" s="11">
        <v>54.03</v>
      </c>
      <c r="F227" s="11">
        <v>6.56</v>
      </c>
      <c r="G227" s="11">
        <v>0.02</v>
      </c>
      <c r="H227" s="11">
        <v>24.16</v>
      </c>
      <c r="I227" s="11">
        <v>0.01</v>
      </c>
      <c r="J227" s="11">
        <f t="shared" si="3"/>
        <v>14.611999999999998</v>
      </c>
    </row>
    <row r="228" spans="1:10" x14ac:dyDescent="0.3">
      <c r="A228" s="14">
        <v>45447</v>
      </c>
      <c r="B228" s="54">
        <v>0.47063657407407405</v>
      </c>
      <c r="C228" s="11">
        <v>0.01</v>
      </c>
      <c r="D228" s="11">
        <v>24.12</v>
      </c>
      <c r="E228" s="11">
        <v>53.86</v>
      </c>
      <c r="F228" s="11">
        <v>6.56</v>
      </c>
      <c r="G228" s="11">
        <v>0.03</v>
      </c>
      <c r="H228" s="11">
        <v>24.16</v>
      </c>
      <c r="I228" s="11">
        <v>0.01</v>
      </c>
      <c r="J228" s="11">
        <f t="shared" si="3"/>
        <v>14.611999999999998</v>
      </c>
    </row>
    <row r="229" spans="1:10" x14ac:dyDescent="0.3">
      <c r="A229" s="14">
        <v>45447</v>
      </c>
      <c r="B229" s="54">
        <v>0.4713310185185185</v>
      </c>
      <c r="C229" s="11">
        <v>0.01</v>
      </c>
      <c r="D229" s="11">
        <v>24.12</v>
      </c>
      <c r="E229" s="11">
        <v>53.61</v>
      </c>
      <c r="F229" s="11">
        <v>6.56</v>
      </c>
      <c r="G229" s="11">
        <v>0.02</v>
      </c>
      <c r="H229" s="11">
        <v>24.16</v>
      </c>
      <c r="I229" s="11">
        <v>0.01</v>
      </c>
      <c r="J229" s="11">
        <f t="shared" si="3"/>
        <v>14.611999999999998</v>
      </c>
    </row>
    <row r="230" spans="1:10" x14ac:dyDescent="0.3">
      <c r="A230" s="14">
        <v>45447</v>
      </c>
      <c r="B230" s="54">
        <v>0.47202546296296299</v>
      </c>
      <c r="C230" s="11">
        <v>0.01</v>
      </c>
      <c r="D230" s="11">
        <v>24.12</v>
      </c>
      <c r="E230" s="11">
        <v>53.43</v>
      </c>
      <c r="F230" s="11">
        <v>6.56</v>
      </c>
      <c r="G230" s="11">
        <v>0.02</v>
      </c>
      <c r="H230" s="11">
        <v>24.17</v>
      </c>
      <c r="I230" s="11">
        <v>0.01</v>
      </c>
      <c r="J230" s="11">
        <f t="shared" si="3"/>
        <v>14.611999999999998</v>
      </c>
    </row>
    <row r="231" spans="1:10" x14ac:dyDescent="0.3">
      <c r="A231" s="14">
        <v>45447</v>
      </c>
      <c r="B231" s="54">
        <v>0.47271990740740738</v>
      </c>
      <c r="C231" s="11">
        <v>0.01</v>
      </c>
      <c r="D231" s="11">
        <v>24.12</v>
      </c>
      <c r="E231" s="11">
        <v>53.32</v>
      </c>
      <c r="F231" s="11">
        <v>6.57</v>
      </c>
      <c r="G231" s="11">
        <v>0.02</v>
      </c>
      <c r="H231" s="11">
        <v>24.17</v>
      </c>
      <c r="I231" s="11">
        <v>0.01</v>
      </c>
      <c r="J231" s="11">
        <f t="shared" si="3"/>
        <v>14.611999999999998</v>
      </c>
    </row>
    <row r="232" spans="1:10" x14ac:dyDescent="0.3">
      <c r="A232" s="14">
        <v>45447</v>
      </c>
      <c r="B232" s="54">
        <v>0.47341435185185188</v>
      </c>
      <c r="C232" s="11">
        <v>0.01</v>
      </c>
      <c r="D232" s="11">
        <v>24.12</v>
      </c>
      <c r="E232" s="11">
        <v>53.26</v>
      </c>
      <c r="F232" s="11">
        <v>6.56</v>
      </c>
      <c r="G232" s="11">
        <v>0.02</v>
      </c>
      <c r="H232" s="11">
        <v>24.16</v>
      </c>
      <c r="I232" s="11">
        <v>0.01</v>
      </c>
      <c r="J232" s="11">
        <f t="shared" si="3"/>
        <v>14.611999999999998</v>
      </c>
    </row>
    <row r="233" spans="1:10" x14ac:dyDescent="0.3">
      <c r="A233" s="14">
        <v>45447</v>
      </c>
      <c r="B233" s="54">
        <v>0.47410879629629626</v>
      </c>
      <c r="C233" s="11">
        <v>0.01</v>
      </c>
      <c r="D233" s="11">
        <v>24.12</v>
      </c>
      <c r="E233" s="11">
        <v>53.19</v>
      </c>
      <c r="F233" s="11">
        <v>6.56</v>
      </c>
      <c r="G233" s="11">
        <v>0.02</v>
      </c>
      <c r="H233" s="11">
        <v>24.16</v>
      </c>
      <c r="I233" s="11">
        <v>0.01</v>
      </c>
      <c r="J233" s="11">
        <f t="shared" si="3"/>
        <v>14.611999999999998</v>
      </c>
    </row>
    <row r="234" spans="1:10" x14ac:dyDescent="0.3">
      <c r="A234" s="14">
        <v>45447</v>
      </c>
      <c r="B234" s="54">
        <v>0.47480324074074076</v>
      </c>
      <c r="C234" s="11">
        <v>0.01</v>
      </c>
      <c r="D234" s="11">
        <v>24.12</v>
      </c>
      <c r="E234" s="11">
        <v>53.19</v>
      </c>
      <c r="F234" s="11">
        <v>6.56</v>
      </c>
      <c r="G234" s="11">
        <v>0.03</v>
      </c>
      <c r="H234" s="11">
        <v>24.16</v>
      </c>
      <c r="I234" s="11">
        <v>0.01</v>
      </c>
      <c r="J234" s="11">
        <f t="shared" si="3"/>
        <v>14.611999999999998</v>
      </c>
    </row>
    <row r="235" spans="1:10" x14ac:dyDescent="0.3">
      <c r="A235" s="14">
        <v>45447</v>
      </c>
      <c r="B235" s="54">
        <v>0.47549768518518515</v>
      </c>
      <c r="C235" s="11">
        <v>0.01</v>
      </c>
      <c r="D235" s="11">
        <v>24.12</v>
      </c>
      <c r="E235" s="11">
        <v>53.22</v>
      </c>
      <c r="F235" s="11">
        <v>6.56</v>
      </c>
      <c r="G235" s="11">
        <v>0.02</v>
      </c>
      <c r="H235" s="11">
        <v>24.15</v>
      </c>
      <c r="I235" s="11">
        <v>0.01</v>
      </c>
      <c r="J235" s="11">
        <f t="shared" si="3"/>
        <v>14.611999999999998</v>
      </c>
    </row>
    <row r="236" spans="1:10" x14ac:dyDescent="0.3">
      <c r="A236" s="14">
        <v>45447</v>
      </c>
      <c r="B236" s="54">
        <v>0.47619212962962965</v>
      </c>
      <c r="C236" s="11">
        <v>0.01</v>
      </c>
      <c r="D236" s="11">
        <v>24.12</v>
      </c>
      <c r="E236" s="11">
        <v>53.24</v>
      </c>
      <c r="F236" s="11">
        <v>6.56</v>
      </c>
      <c r="G236" s="11">
        <v>0.02</v>
      </c>
      <c r="H236" s="11">
        <v>24.17</v>
      </c>
      <c r="I236" s="11">
        <v>0.01</v>
      </c>
      <c r="J236" s="11">
        <f t="shared" si="3"/>
        <v>14.611999999999998</v>
      </c>
    </row>
    <row r="237" spans="1:10" x14ac:dyDescent="0.3">
      <c r="A237" s="14">
        <v>45447</v>
      </c>
      <c r="B237" s="54">
        <v>0.47688657407407403</v>
      </c>
      <c r="C237" s="11">
        <v>0.01</v>
      </c>
      <c r="D237" s="11">
        <v>24.12</v>
      </c>
      <c r="E237" s="11">
        <v>53.22</v>
      </c>
      <c r="F237" s="11">
        <v>6.56</v>
      </c>
      <c r="G237" s="11">
        <v>0.02</v>
      </c>
      <c r="H237" s="11">
        <v>24.17</v>
      </c>
      <c r="I237" s="11">
        <v>0.01</v>
      </c>
      <c r="J237" s="11">
        <f t="shared" si="3"/>
        <v>14.611999999999998</v>
      </c>
    </row>
    <row r="238" spans="1:10" x14ac:dyDescent="0.3">
      <c r="A238" s="14">
        <v>45447</v>
      </c>
      <c r="B238" s="54">
        <v>0.47758101851851853</v>
      </c>
      <c r="C238" s="11">
        <v>0.01</v>
      </c>
      <c r="D238" s="11">
        <v>24.12</v>
      </c>
      <c r="E238" s="11">
        <v>53.19</v>
      </c>
      <c r="F238" s="11">
        <v>6.57</v>
      </c>
      <c r="G238" s="11">
        <v>0.02</v>
      </c>
      <c r="H238" s="11">
        <v>24.16</v>
      </c>
      <c r="I238" s="11">
        <v>1.0999999999999999E-2</v>
      </c>
      <c r="J238" s="11">
        <f t="shared" si="3"/>
        <v>17.165699999999994</v>
      </c>
    </row>
    <row r="239" spans="1:10" x14ac:dyDescent="0.3">
      <c r="A239" s="14">
        <v>45447</v>
      </c>
      <c r="B239" s="54">
        <v>0.47827546296296292</v>
      </c>
      <c r="C239" s="11">
        <v>0.01</v>
      </c>
      <c r="D239" s="11">
        <v>24.12</v>
      </c>
      <c r="E239" s="11">
        <v>53.17</v>
      </c>
      <c r="F239" s="11">
        <v>6.56</v>
      </c>
      <c r="G239" s="11">
        <v>0.02</v>
      </c>
      <c r="H239" s="11">
        <v>24.16</v>
      </c>
      <c r="I239" s="11">
        <v>1.0999999999999999E-2</v>
      </c>
      <c r="J239" s="11">
        <f t="shared" si="3"/>
        <v>17.165699999999994</v>
      </c>
    </row>
    <row r="240" spans="1:10" x14ac:dyDescent="0.3">
      <c r="A240" s="14">
        <v>45447</v>
      </c>
      <c r="B240" s="54">
        <v>0.47896990740740741</v>
      </c>
      <c r="C240" s="11">
        <v>0.01</v>
      </c>
      <c r="D240" s="11">
        <v>24.12</v>
      </c>
      <c r="E240" s="11">
        <v>53.21</v>
      </c>
      <c r="F240" s="11">
        <v>6.56</v>
      </c>
      <c r="G240" s="11">
        <v>0.03</v>
      </c>
      <c r="H240" s="11">
        <v>24.16</v>
      </c>
      <c r="I240" s="11">
        <v>1.0999999999999999E-2</v>
      </c>
      <c r="J240" s="11">
        <f t="shared" si="3"/>
        <v>17.165699999999994</v>
      </c>
    </row>
    <row r="241" spans="1:10" x14ac:dyDescent="0.3">
      <c r="A241" s="14">
        <v>45447</v>
      </c>
      <c r="B241" s="54">
        <v>0.4796643518518518</v>
      </c>
      <c r="C241" s="11">
        <v>0.01</v>
      </c>
      <c r="D241" s="11">
        <v>24.12</v>
      </c>
      <c r="E241" s="11">
        <v>53.18</v>
      </c>
      <c r="F241" s="11">
        <v>6.56</v>
      </c>
      <c r="G241" s="11">
        <v>0.02</v>
      </c>
      <c r="H241" s="11">
        <v>24.18</v>
      </c>
      <c r="I241" s="11">
        <v>1.0999999999999999E-2</v>
      </c>
      <c r="J241" s="11">
        <f t="shared" si="3"/>
        <v>17.165699999999994</v>
      </c>
    </row>
    <row r="242" spans="1:10" x14ac:dyDescent="0.3">
      <c r="A242" s="14">
        <v>45447</v>
      </c>
      <c r="B242" s="54">
        <v>0.4803587962962963</v>
      </c>
      <c r="C242" s="11">
        <v>0.01</v>
      </c>
      <c r="D242" s="11">
        <v>24.12</v>
      </c>
      <c r="E242" s="11">
        <v>53.09</v>
      </c>
      <c r="F242" s="11">
        <v>6.56</v>
      </c>
      <c r="G242" s="11">
        <v>0.03</v>
      </c>
      <c r="H242" s="11">
        <v>24.16</v>
      </c>
      <c r="I242" s="11">
        <v>1.0999999999999999E-2</v>
      </c>
      <c r="J242" s="11">
        <f t="shared" si="3"/>
        <v>17.165699999999994</v>
      </c>
    </row>
    <row r="243" spans="1:10" x14ac:dyDescent="0.3">
      <c r="A243" s="14">
        <v>45447</v>
      </c>
      <c r="B243" s="54">
        <v>0.4810532407407408</v>
      </c>
      <c r="C243" s="11">
        <v>0.01</v>
      </c>
      <c r="D243" s="11">
        <v>24.12</v>
      </c>
      <c r="E243" s="11">
        <v>53.05</v>
      </c>
      <c r="F243" s="11">
        <v>6.56</v>
      </c>
      <c r="G243" s="11">
        <v>0.02</v>
      </c>
      <c r="H243" s="11">
        <v>24.16</v>
      </c>
      <c r="I243" s="11">
        <v>1.0999999999999999E-2</v>
      </c>
      <c r="J243" s="11">
        <f t="shared" si="3"/>
        <v>17.165699999999994</v>
      </c>
    </row>
    <row r="244" spans="1:10" x14ac:dyDescent="0.3">
      <c r="A244" s="14">
        <v>45447</v>
      </c>
      <c r="B244" s="54">
        <v>0.48174768518518518</v>
      </c>
      <c r="C244" s="11">
        <v>0.01</v>
      </c>
      <c r="D244" s="11">
        <v>24.12</v>
      </c>
      <c r="E244" s="11">
        <v>52.93</v>
      </c>
      <c r="F244" s="11">
        <v>6.57</v>
      </c>
      <c r="G244" s="11">
        <v>0.02</v>
      </c>
      <c r="H244" s="11">
        <v>24.14</v>
      </c>
      <c r="I244" s="11">
        <v>1.2E-2</v>
      </c>
      <c r="J244" s="11">
        <f t="shared" si="3"/>
        <v>19.719399999999997</v>
      </c>
    </row>
    <row r="245" spans="1:10" x14ac:dyDescent="0.3">
      <c r="A245" s="14">
        <v>45447</v>
      </c>
      <c r="B245" s="54">
        <v>0.48244212962962968</v>
      </c>
      <c r="C245" s="11">
        <v>0.01</v>
      </c>
      <c r="D245" s="11">
        <v>24.12</v>
      </c>
      <c r="E245" s="11">
        <v>52.79</v>
      </c>
      <c r="F245" s="11">
        <v>6.57</v>
      </c>
      <c r="G245" s="11">
        <v>0.02</v>
      </c>
      <c r="H245" s="11">
        <v>24.13</v>
      </c>
      <c r="I245" s="11">
        <v>1.2E-2</v>
      </c>
      <c r="J245" s="11">
        <f t="shared" si="3"/>
        <v>19.719399999999997</v>
      </c>
    </row>
    <row r="246" spans="1:10" x14ac:dyDescent="0.3">
      <c r="A246" s="14">
        <v>45447</v>
      </c>
      <c r="B246" s="54">
        <v>0.48313657407407407</v>
      </c>
      <c r="C246" s="11">
        <v>0.01</v>
      </c>
      <c r="D246" s="11">
        <v>24.12</v>
      </c>
      <c r="E246" s="11">
        <v>52.64</v>
      </c>
      <c r="F246" s="11">
        <v>6.56</v>
      </c>
      <c r="G246" s="11">
        <v>0.02</v>
      </c>
      <c r="H246" s="11">
        <v>24.21</v>
      </c>
      <c r="I246" s="11">
        <v>1.2E-2</v>
      </c>
      <c r="J246" s="11">
        <f t="shared" si="3"/>
        <v>19.719399999999997</v>
      </c>
    </row>
    <row r="247" spans="1:10" x14ac:dyDescent="0.3">
      <c r="A247" s="14">
        <v>45447</v>
      </c>
      <c r="B247" s="54">
        <v>0.48383101851851856</v>
      </c>
      <c r="C247" s="11">
        <v>0.01</v>
      </c>
      <c r="D247" s="11">
        <v>24.12</v>
      </c>
      <c r="E247" s="11">
        <v>52.52</v>
      </c>
      <c r="F247" s="11">
        <v>6.56</v>
      </c>
      <c r="G247" s="11">
        <v>0.03</v>
      </c>
      <c r="H247" s="11">
        <v>24.16</v>
      </c>
      <c r="I247" s="11">
        <v>1.2E-2</v>
      </c>
      <c r="J247" s="11">
        <f t="shared" si="3"/>
        <v>19.719399999999997</v>
      </c>
    </row>
    <row r="248" spans="1:10" x14ac:dyDescent="0.3">
      <c r="A248" s="14">
        <v>45447</v>
      </c>
      <c r="B248" s="54">
        <v>0.48452546296296295</v>
      </c>
      <c r="C248" s="11">
        <v>0.01</v>
      </c>
      <c r="D248" s="11">
        <v>24.12</v>
      </c>
      <c r="E248" s="11">
        <v>52.41</v>
      </c>
      <c r="F248" s="11">
        <v>6.56</v>
      </c>
      <c r="G248" s="11">
        <v>0.02</v>
      </c>
      <c r="H248" s="11">
        <v>24.16</v>
      </c>
      <c r="I248" s="11">
        <v>1.2E-2</v>
      </c>
      <c r="J248" s="11">
        <f t="shared" si="3"/>
        <v>19.719399999999997</v>
      </c>
    </row>
    <row r="249" spans="1:10" x14ac:dyDescent="0.3">
      <c r="A249" s="14">
        <v>45447</v>
      </c>
      <c r="B249" s="54">
        <v>0.48521990740740745</v>
      </c>
      <c r="C249" s="11">
        <v>0.01</v>
      </c>
      <c r="D249" s="11">
        <v>24.12</v>
      </c>
      <c r="E249" s="11">
        <v>52.35</v>
      </c>
      <c r="F249" s="11">
        <v>6.56</v>
      </c>
      <c r="G249" s="11">
        <v>0.02</v>
      </c>
      <c r="H249" s="11">
        <v>24.16</v>
      </c>
      <c r="I249" s="11">
        <v>1.2E-2</v>
      </c>
      <c r="J249" s="11">
        <f t="shared" si="3"/>
        <v>19.719399999999997</v>
      </c>
    </row>
    <row r="250" spans="1:10" x14ac:dyDescent="0.3">
      <c r="A250" s="14">
        <v>45447</v>
      </c>
      <c r="B250" s="54">
        <v>0.48591435185185183</v>
      </c>
      <c r="C250" s="11">
        <v>0.01</v>
      </c>
      <c r="D250" s="11">
        <v>24.12</v>
      </c>
      <c r="E250" s="11">
        <v>52.31</v>
      </c>
      <c r="F250" s="11">
        <v>6.56</v>
      </c>
      <c r="G250" s="11">
        <v>0.03</v>
      </c>
      <c r="H250" s="11">
        <v>24.15</v>
      </c>
      <c r="I250" s="11">
        <v>1.2E-2</v>
      </c>
      <c r="J250" s="11">
        <f t="shared" si="3"/>
        <v>19.719399999999997</v>
      </c>
    </row>
    <row r="251" spans="1:10" x14ac:dyDescent="0.3">
      <c r="A251" s="14">
        <v>45447</v>
      </c>
      <c r="B251" s="54">
        <v>0.48660879629629633</v>
      </c>
      <c r="C251" s="11">
        <v>0.01</v>
      </c>
      <c r="D251" s="11">
        <v>24.12</v>
      </c>
      <c r="E251" s="11">
        <v>52.24</v>
      </c>
      <c r="F251" s="11">
        <v>6.57</v>
      </c>
      <c r="G251" s="11">
        <v>0.02</v>
      </c>
      <c r="H251" s="11">
        <v>24.17</v>
      </c>
      <c r="I251" s="11">
        <v>1.2E-2</v>
      </c>
      <c r="J251" s="11">
        <f t="shared" si="3"/>
        <v>19.719399999999997</v>
      </c>
    </row>
    <row r="252" spans="1:10" x14ac:dyDescent="0.3">
      <c r="A252" s="14">
        <v>45447</v>
      </c>
      <c r="B252" s="54">
        <v>0.48730324074074072</v>
      </c>
      <c r="C252" s="11">
        <v>0.01</v>
      </c>
      <c r="D252" s="11">
        <v>24.12</v>
      </c>
      <c r="E252" s="11">
        <v>52.2</v>
      </c>
      <c r="F252" s="11">
        <v>6.56</v>
      </c>
      <c r="G252" s="11">
        <v>0.01</v>
      </c>
      <c r="H252" s="11">
        <v>24.16</v>
      </c>
      <c r="I252" s="11">
        <v>1.2E-2</v>
      </c>
      <c r="J252" s="11">
        <f t="shared" si="3"/>
        <v>19.719399999999997</v>
      </c>
    </row>
    <row r="253" spans="1:10" x14ac:dyDescent="0.3">
      <c r="A253" s="14">
        <v>45447</v>
      </c>
      <c r="B253" s="54">
        <v>0.48799768518518521</v>
      </c>
      <c r="C253" s="11">
        <v>0.01</v>
      </c>
      <c r="D253" s="11">
        <v>24.12</v>
      </c>
      <c r="E253" s="11">
        <v>52.17</v>
      </c>
      <c r="F253" s="11">
        <v>6.56</v>
      </c>
      <c r="G253" s="11">
        <v>0.02</v>
      </c>
      <c r="H253" s="11">
        <v>24.16</v>
      </c>
      <c r="I253" s="11">
        <v>1.2E-2</v>
      </c>
      <c r="J253" s="11">
        <f t="shared" si="3"/>
        <v>19.719399999999997</v>
      </c>
    </row>
    <row r="254" spans="1:10" x14ac:dyDescent="0.3">
      <c r="A254" s="14">
        <v>45447</v>
      </c>
      <c r="B254" s="54">
        <v>0.4886921296296296</v>
      </c>
      <c r="C254" s="11">
        <v>0.01</v>
      </c>
      <c r="D254" s="11">
        <v>24.12</v>
      </c>
      <c r="E254" s="11">
        <v>52.19</v>
      </c>
      <c r="F254" s="11">
        <v>6.56</v>
      </c>
      <c r="G254" s="11">
        <v>0.02</v>
      </c>
      <c r="H254" s="11">
        <v>24.16</v>
      </c>
      <c r="I254" s="11">
        <v>1.0999999999999999E-2</v>
      </c>
      <c r="J254" s="11">
        <f t="shared" si="3"/>
        <v>17.165699999999994</v>
      </c>
    </row>
    <row r="255" spans="1:10" x14ac:dyDescent="0.3">
      <c r="A255" s="14">
        <v>45447</v>
      </c>
      <c r="B255" s="54">
        <v>0.4893865740740741</v>
      </c>
      <c r="C255" s="11">
        <v>0.01</v>
      </c>
      <c r="D255" s="11">
        <v>24.12</v>
      </c>
      <c r="E255" s="11">
        <v>52.19</v>
      </c>
      <c r="F255" s="11">
        <v>6.56</v>
      </c>
      <c r="G255" s="11">
        <v>0.02</v>
      </c>
      <c r="H255" s="11">
        <v>24.15</v>
      </c>
      <c r="I255" s="11">
        <v>1.0999999999999999E-2</v>
      </c>
      <c r="J255" s="11">
        <f t="shared" si="3"/>
        <v>17.165699999999994</v>
      </c>
    </row>
    <row r="256" spans="1:10" x14ac:dyDescent="0.3">
      <c r="A256" s="14">
        <v>45447</v>
      </c>
      <c r="B256" s="54">
        <v>0.49008101851851849</v>
      </c>
      <c r="C256" s="11">
        <v>0.01</v>
      </c>
      <c r="D256" s="11">
        <v>24.12</v>
      </c>
      <c r="E256" s="11">
        <v>52.15</v>
      </c>
      <c r="F256" s="11">
        <v>6.56</v>
      </c>
      <c r="G256" s="11">
        <v>0.02</v>
      </c>
      <c r="H256" s="11">
        <v>24.18</v>
      </c>
      <c r="I256" s="11">
        <v>1.0999999999999999E-2</v>
      </c>
      <c r="J256" s="11">
        <f t="shared" si="3"/>
        <v>17.165699999999994</v>
      </c>
    </row>
    <row r="257" spans="1:10" x14ac:dyDescent="0.3">
      <c r="A257" s="14">
        <v>45447</v>
      </c>
      <c r="B257" s="54">
        <v>0.49077546296296298</v>
      </c>
      <c r="C257" s="11">
        <v>0.01</v>
      </c>
      <c r="D257" s="11">
        <v>24.12</v>
      </c>
      <c r="E257" s="11">
        <v>52.05</v>
      </c>
      <c r="F257" s="11">
        <v>6.57</v>
      </c>
      <c r="G257" s="11">
        <v>0.03</v>
      </c>
      <c r="H257" s="11">
        <v>24.16</v>
      </c>
      <c r="I257" s="11">
        <v>1.0999999999999999E-2</v>
      </c>
      <c r="J257" s="11">
        <f t="shared" si="3"/>
        <v>17.165699999999994</v>
      </c>
    </row>
    <row r="258" spans="1:10" x14ac:dyDescent="0.3">
      <c r="A258" s="14">
        <v>45447</v>
      </c>
      <c r="B258" s="54">
        <v>0.49146990740740742</v>
      </c>
      <c r="C258" s="11">
        <v>0.01</v>
      </c>
      <c r="D258" s="11">
        <v>24.12</v>
      </c>
      <c r="E258" s="11">
        <v>51.95</v>
      </c>
      <c r="F258" s="11">
        <v>6.57</v>
      </c>
      <c r="G258" s="11">
        <v>0.02</v>
      </c>
      <c r="H258" s="11">
        <v>24.17</v>
      </c>
      <c r="I258" s="11">
        <v>1.0999999999999999E-2</v>
      </c>
      <c r="J258" s="11">
        <f t="shared" si="3"/>
        <v>17.165699999999994</v>
      </c>
    </row>
    <row r="259" spans="1:10" x14ac:dyDescent="0.3">
      <c r="A259" s="14">
        <v>45447</v>
      </c>
      <c r="B259" s="54">
        <v>0.49216435185185187</v>
      </c>
      <c r="C259" s="11">
        <v>0.01</v>
      </c>
      <c r="D259" s="11">
        <v>24.15</v>
      </c>
      <c r="E259" s="11">
        <v>51.9</v>
      </c>
      <c r="F259" s="11">
        <v>6.56</v>
      </c>
      <c r="G259" s="11">
        <v>0.02</v>
      </c>
      <c r="H259" s="11">
        <v>24.16</v>
      </c>
      <c r="I259" s="11">
        <v>1.0999999999999999E-2</v>
      </c>
      <c r="J259" s="11">
        <f t="shared" si="3"/>
        <v>17.165699999999994</v>
      </c>
    </row>
    <row r="260" spans="1:10" x14ac:dyDescent="0.3">
      <c r="A260" s="14">
        <v>45447</v>
      </c>
      <c r="B260" s="54">
        <v>0.49285879629629631</v>
      </c>
      <c r="C260" s="11">
        <v>0.01</v>
      </c>
      <c r="D260" s="11">
        <v>24.18</v>
      </c>
      <c r="E260" s="11">
        <v>51.65</v>
      </c>
      <c r="F260" s="11">
        <v>6.56</v>
      </c>
      <c r="G260" s="11">
        <v>0.02</v>
      </c>
      <c r="H260" s="11">
        <v>24.16</v>
      </c>
      <c r="I260" s="11">
        <v>1.0999999999999999E-2</v>
      </c>
      <c r="J260" s="11">
        <f t="shared" si="3"/>
        <v>17.165699999999994</v>
      </c>
    </row>
    <row r="261" spans="1:10" x14ac:dyDescent="0.3">
      <c r="A261" s="14">
        <v>45447</v>
      </c>
      <c r="B261" s="54">
        <v>0.49355324074074075</v>
      </c>
      <c r="C261" s="11">
        <v>0.01</v>
      </c>
      <c r="D261" s="11">
        <v>24.21</v>
      </c>
      <c r="E261" s="11">
        <v>51.19</v>
      </c>
      <c r="F261" s="11">
        <v>6.56</v>
      </c>
      <c r="G261" s="11">
        <v>0.03</v>
      </c>
      <c r="H261" s="11">
        <v>24.17</v>
      </c>
      <c r="I261" s="11">
        <v>1.2E-2</v>
      </c>
      <c r="J261" s="11">
        <f t="shared" si="3"/>
        <v>19.719399999999997</v>
      </c>
    </row>
    <row r="262" spans="1:10" x14ac:dyDescent="0.3">
      <c r="A262" s="14">
        <v>45447</v>
      </c>
      <c r="B262" s="54">
        <v>0.49424768518518519</v>
      </c>
      <c r="C262" s="11">
        <v>0.01</v>
      </c>
      <c r="D262" s="11">
        <v>24.21</v>
      </c>
      <c r="E262" s="11">
        <v>50.83</v>
      </c>
      <c r="F262" s="11">
        <v>6.56</v>
      </c>
      <c r="G262" s="11">
        <v>0.03</v>
      </c>
      <c r="H262" s="11">
        <v>24.17</v>
      </c>
      <c r="I262" s="11">
        <v>1.0999999999999999E-2</v>
      </c>
      <c r="J262" s="11">
        <f t="shared" si="3"/>
        <v>17.165699999999994</v>
      </c>
    </row>
    <row r="263" spans="1:10" x14ac:dyDescent="0.3">
      <c r="A263" s="14">
        <v>45447</v>
      </c>
      <c r="B263" s="54">
        <v>0.49494212962962963</v>
      </c>
      <c r="C263" s="11">
        <v>0.01</v>
      </c>
      <c r="D263" s="11">
        <v>24.18</v>
      </c>
      <c r="E263" s="11">
        <v>50.65</v>
      </c>
      <c r="F263" s="11">
        <v>6.56</v>
      </c>
      <c r="G263" s="11">
        <v>0.02</v>
      </c>
      <c r="H263" s="11">
        <v>24.16</v>
      </c>
      <c r="I263" s="11">
        <v>1.2E-2</v>
      </c>
      <c r="J263" s="11">
        <f t="shared" si="3"/>
        <v>19.719399999999997</v>
      </c>
    </row>
    <row r="264" spans="1:10" x14ac:dyDescent="0.3">
      <c r="A264" s="14">
        <v>45447</v>
      </c>
      <c r="B264" s="54">
        <v>0.49563657407407408</v>
      </c>
      <c r="C264" s="11">
        <v>0.01</v>
      </c>
      <c r="D264" s="11">
        <v>24.19</v>
      </c>
      <c r="E264" s="11">
        <v>50.57</v>
      </c>
      <c r="F264" s="11">
        <v>6.57</v>
      </c>
      <c r="G264" s="11">
        <v>0.02</v>
      </c>
      <c r="H264" s="11">
        <v>24.16</v>
      </c>
      <c r="I264" s="11">
        <v>1.2E-2</v>
      </c>
      <c r="J264" s="11">
        <f t="shared" si="3"/>
        <v>19.719399999999997</v>
      </c>
    </row>
    <row r="265" spans="1:10" x14ac:dyDescent="0.3">
      <c r="A265" s="14">
        <v>45447</v>
      </c>
      <c r="B265" s="54">
        <v>0.49633101851851852</v>
      </c>
      <c r="C265" s="11">
        <v>0.01</v>
      </c>
      <c r="D265" s="11">
        <v>24.19</v>
      </c>
      <c r="E265" s="11">
        <v>50.53</v>
      </c>
      <c r="F265" s="11">
        <v>6.56</v>
      </c>
      <c r="G265" s="11">
        <v>0.02</v>
      </c>
      <c r="H265" s="11">
        <v>24.15</v>
      </c>
      <c r="I265" s="11">
        <v>1.0999999999999999E-2</v>
      </c>
      <c r="J265" s="11">
        <f t="shared" si="3"/>
        <v>17.165699999999994</v>
      </c>
    </row>
    <row r="266" spans="1:10" x14ac:dyDescent="0.3">
      <c r="A266" s="14">
        <v>45447</v>
      </c>
      <c r="B266" s="54">
        <v>0.49702546296296296</v>
      </c>
      <c r="C266" s="11">
        <v>0.01</v>
      </c>
      <c r="D266" s="11">
        <v>24.2</v>
      </c>
      <c r="E266" s="11">
        <v>50.5</v>
      </c>
      <c r="F266" s="11">
        <v>6.56</v>
      </c>
      <c r="G266" s="11">
        <v>0.02</v>
      </c>
      <c r="H266" s="11">
        <v>24.18</v>
      </c>
      <c r="I266" s="11">
        <v>1.0999999999999999E-2</v>
      </c>
      <c r="J266" s="11">
        <f t="shared" si="3"/>
        <v>17.165699999999994</v>
      </c>
    </row>
    <row r="267" spans="1:10" x14ac:dyDescent="0.3">
      <c r="A267" s="14">
        <v>45447</v>
      </c>
      <c r="B267" s="54">
        <v>0.4977199074074074</v>
      </c>
      <c r="C267" s="11">
        <v>0.01</v>
      </c>
      <c r="D267" s="11">
        <v>24.21</v>
      </c>
      <c r="E267" s="11">
        <v>50.38</v>
      </c>
      <c r="F267" s="11">
        <v>6.56</v>
      </c>
      <c r="G267" s="11">
        <v>0.02</v>
      </c>
      <c r="H267" s="11">
        <v>24.16</v>
      </c>
      <c r="I267" s="11">
        <v>1.0999999999999999E-2</v>
      </c>
      <c r="J267" s="11">
        <f t="shared" si="3"/>
        <v>17.165699999999994</v>
      </c>
    </row>
    <row r="268" spans="1:10" x14ac:dyDescent="0.3">
      <c r="A268" s="14">
        <v>45447</v>
      </c>
      <c r="B268" s="54">
        <v>0.49841435185185184</v>
      </c>
      <c r="C268" s="11">
        <v>0.01</v>
      </c>
      <c r="D268" s="11">
        <v>24.18</v>
      </c>
      <c r="E268" s="11">
        <v>50.01</v>
      </c>
      <c r="F268" s="11">
        <v>6.56</v>
      </c>
      <c r="G268" s="11">
        <v>0.02</v>
      </c>
      <c r="H268" s="11">
        <v>24.16</v>
      </c>
      <c r="I268" s="11">
        <v>1.0999999999999999E-2</v>
      </c>
      <c r="J268" s="11">
        <f t="shared" si="3"/>
        <v>17.165699999999994</v>
      </c>
    </row>
    <row r="269" spans="1:10" x14ac:dyDescent="0.3">
      <c r="A269" s="14">
        <v>45447</v>
      </c>
      <c r="B269" s="54">
        <v>0.49910879629629629</v>
      </c>
      <c r="C269" s="11">
        <v>0.01</v>
      </c>
      <c r="D269" s="11">
        <v>24.2</v>
      </c>
      <c r="E269" s="11">
        <v>49.44</v>
      </c>
      <c r="F269" s="11">
        <v>6.56</v>
      </c>
      <c r="G269" s="11">
        <v>0.02</v>
      </c>
      <c r="H269" s="11">
        <v>24.16</v>
      </c>
      <c r="I269" s="11">
        <v>0.01</v>
      </c>
      <c r="J269" s="11">
        <f t="shared" si="3"/>
        <v>14.611999999999998</v>
      </c>
    </row>
    <row r="270" spans="1:10" x14ac:dyDescent="0.3">
      <c r="A270" s="14">
        <v>45447</v>
      </c>
      <c r="B270" s="54">
        <v>0.49980324074074073</v>
      </c>
      <c r="C270" s="11">
        <v>0.01</v>
      </c>
      <c r="D270" s="11">
        <v>24.19</v>
      </c>
      <c r="E270" s="11">
        <v>48.87</v>
      </c>
      <c r="F270" s="11">
        <v>6.56</v>
      </c>
      <c r="G270" s="11">
        <v>0.02</v>
      </c>
      <c r="H270" s="11">
        <v>24.15</v>
      </c>
      <c r="I270" s="11">
        <v>0.01</v>
      </c>
      <c r="J270" s="11">
        <f t="shared" ref="J270:J304" si="4">I270*2553.7-10.925</f>
        <v>14.611999999999998</v>
      </c>
    </row>
    <row r="271" spans="1:10" x14ac:dyDescent="0.3">
      <c r="A271" s="14">
        <v>45447</v>
      </c>
      <c r="B271" s="54">
        <v>0.50049768518518511</v>
      </c>
      <c r="C271" s="11">
        <v>0.01</v>
      </c>
      <c r="D271" s="11">
        <v>24.18</v>
      </c>
      <c r="E271" s="11">
        <v>48.49</v>
      </c>
      <c r="F271" s="11">
        <v>6.57</v>
      </c>
      <c r="G271" s="11">
        <v>0.02</v>
      </c>
      <c r="H271" s="11">
        <v>24.19</v>
      </c>
      <c r="I271" s="11">
        <v>1.0999999999999999E-2</v>
      </c>
      <c r="J271" s="11">
        <f t="shared" si="4"/>
        <v>17.165699999999994</v>
      </c>
    </row>
    <row r="272" spans="1:10" x14ac:dyDescent="0.3">
      <c r="A272" s="14">
        <v>45447</v>
      </c>
      <c r="B272" s="54">
        <v>0.50119212962962967</v>
      </c>
      <c r="C272" s="11">
        <v>0.01</v>
      </c>
      <c r="D272" s="11">
        <v>24.17</v>
      </c>
      <c r="E272" s="11">
        <v>48.34</v>
      </c>
      <c r="F272" s="11">
        <v>6.56</v>
      </c>
      <c r="G272" s="11">
        <v>0.02</v>
      </c>
      <c r="H272" s="11">
        <v>24.17</v>
      </c>
      <c r="I272" s="11">
        <v>0.01</v>
      </c>
      <c r="J272" s="11">
        <f t="shared" si="4"/>
        <v>14.611999999999998</v>
      </c>
    </row>
    <row r="273" spans="1:10" x14ac:dyDescent="0.3">
      <c r="A273" s="14">
        <v>45447</v>
      </c>
      <c r="B273" s="54">
        <v>0.50188657407407411</v>
      </c>
      <c r="C273" s="11">
        <v>0.01</v>
      </c>
      <c r="D273" s="11">
        <v>24.2</v>
      </c>
      <c r="E273" s="11">
        <v>48.23</v>
      </c>
      <c r="F273" s="11">
        <v>6.56</v>
      </c>
      <c r="G273" s="11">
        <v>0.02</v>
      </c>
      <c r="H273" s="11">
        <v>24.16</v>
      </c>
      <c r="I273" s="11">
        <v>1.0999999999999999E-2</v>
      </c>
      <c r="J273" s="11">
        <f t="shared" si="4"/>
        <v>17.165699999999994</v>
      </c>
    </row>
    <row r="274" spans="1:10" x14ac:dyDescent="0.3">
      <c r="A274" s="14">
        <v>45447</v>
      </c>
      <c r="B274" s="54">
        <v>0.50258101851851855</v>
      </c>
      <c r="C274" s="11">
        <v>0.01</v>
      </c>
      <c r="D274" s="11">
        <v>24.19</v>
      </c>
      <c r="E274" s="11">
        <v>48.17</v>
      </c>
      <c r="F274" s="11">
        <v>6.56</v>
      </c>
      <c r="G274" s="11">
        <v>0.02</v>
      </c>
      <c r="H274" s="11">
        <v>24.16</v>
      </c>
      <c r="I274" s="11">
        <v>0.01</v>
      </c>
      <c r="J274" s="11">
        <f t="shared" si="4"/>
        <v>14.611999999999998</v>
      </c>
    </row>
    <row r="275" spans="1:10" x14ac:dyDescent="0.3">
      <c r="A275" s="14">
        <v>45447</v>
      </c>
      <c r="B275" s="54">
        <v>0.50327546296296299</v>
      </c>
      <c r="C275" s="11">
        <v>0.01</v>
      </c>
      <c r="D275" s="11">
        <v>24.2</v>
      </c>
      <c r="E275" s="11">
        <v>48.14</v>
      </c>
      <c r="F275" s="11">
        <v>6.56</v>
      </c>
      <c r="G275" s="11">
        <v>0.02</v>
      </c>
      <c r="H275" s="11">
        <v>24.16</v>
      </c>
      <c r="I275" s="11">
        <v>0.01</v>
      </c>
      <c r="J275" s="11">
        <f t="shared" si="4"/>
        <v>14.611999999999998</v>
      </c>
    </row>
    <row r="276" spans="1:10" x14ac:dyDescent="0.3">
      <c r="A276" s="14">
        <v>45447</v>
      </c>
      <c r="B276" s="54">
        <v>0.50396990740740744</v>
      </c>
      <c r="C276" s="11">
        <v>0.01</v>
      </c>
      <c r="D276" s="11">
        <v>24.19</v>
      </c>
      <c r="E276" s="11">
        <v>48.17</v>
      </c>
      <c r="F276" s="11">
        <v>6.56</v>
      </c>
      <c r="G276" s="11">
        <v>0.02</v>
      </c>
      <c r="H276" s="11">
        <v>24.16</v>
      </c>
      <c r="I276" s="11">
        <v>1.0999999999999999E-2</v>
      </c>
      <c r="J276" s="11">
        <f t="shared" si="4"/>
        <v>17.165699999999994</v>
      </c>
    </row>
    <row r="277" spans="1:10" x14ac:dyDescent="0.3">
      <c r="A277" s="14">
        <v>45447</v>
      </c>
      <c r="B277" s="54">
        <v>0.50466435185185188</v>
      </c>
      <c r="C277" s="11">
        <v>0.01</v>
      </c>
      <c r="D277" s="11">
        <v>24.22</v>
      </c>
      <c r="E277" s="11">
        <v>48.14</v>
      </c>
      <c r="F277" s="11">
        <v>6.56</v>
      </c>
      <c r="G277" s="11">
        <v>0.02</v>
      </c>
      <c r="H277" s="11">
        <v>24.17</v>
      </c>
      <c r="I277" s="11">
        <v>0.01</v>
      </c>
      <c r="J277" s="11">
        <f t="shared" si="4"/>
        <v>14.611999999999998</v>
      </c>
    </row>
    <row r="278" spans="1:10" x14ac:dyDescent="0.3">
      <c r="A278" s="14">
        <v>45447</v>
      </c>
      <c r="B278" s="54">
        <v>0.50535879629629632</v>
      </c>
      <c r="C278" s="11">
        <v>0.01</v>
      </c>
      <c r="D278" s="11">
        <v>24.22</v>
      </c>
      <c r="E278" s="11">
        <v>48.12</v>
      </c>
      <c r="F278" s="11">
        <v>6.57</v>
      </c>
      <c r="G278" s="11">
        <v>0.02</v>
      </c>
      <c r="H278" s="11">
        <v>24.16</v>
      </c>
      <c r="I278" s="11">
        <v>1.0999999999999999E-2</v>
      </c>
      <c r="J278" s="11">
        <f t="shared" si="4"/>
        <v>17.165699999999994</v>
      </c>
    </row>
    <row r="279" spans="1:10" x14ac:dyDescent="0.3">
      <c r="A279" s="14">
        <v>45447</v>
      </c>
      <c r="B279" s="54">
        <v>0.50605324074074076</v>
      </c>
      <c r="C279" s="11">
        <v>0.01</v>
      </c>
      <c r="D279" s="11">
        <v>24.24</v>
      </c>
      <c r="E279" s="11">
        <v>48.1</v>
      </c>
      <c r="F279" s="11">
        <v>6.56</v>
      </c>
      <c r="G279" s="11">
        <v>0.03</v>
      </c>
      <c r="H279" s="11">
        <v>24.16</v>
      </c>
      <c r="I279" s="11">
        <v>0.01</v>
      </c>
      <c r="J279" s="11">
        <f t="shared" si="4"/>
        <v>14.611999999999998</v>
      </c>
    </row>
    <row r="280" spans="1:10" x14ac:dyDescent="0.3">
      <c r="A280" s="14">
        <v>45447</v>
      </c>
      <c r="B280" s="54">
        <v>0.5067476851851852</v>
      </c>
      <c r="C280" s="11">
        <v>0.01</v>
      </c>
      <c r="D280" s="11">
        <v>24.21</v>
      </c>
      <c r="E280" s="11">
        <v>48.07</v>
      </c>
      <c r="F280" s="11">
        <v>6.57</v>
      </c>
      <c r="G280" s="11">
        <v>0.02</v>
      </c>
      <c r="H280" s="11">
        <v>24.16</v>
      </c>
      <c r="I280" s="11">
        <v>0.01</v>
      </c>
      <c r="J280" s="11">
        <f t="shared" si="4"/>
        <v>14.611999999999998</v>
      </c>
    </row>
    <row r="281" spans="1:10" x14ac:dyDescent="0.3">
      <c r="A281" s="14">
        <v>45447</v>
      </c>
      <c r="B281" s="54">
        <v>0.50744212962962965</v>
      </c>
      <c r="C281" s="11">
        <v>0.01</v>
      </c>
      <c r="D281" s="11">
        <v>24.19</v>
      </c>
      <c r="E281" s="11">
        <v>48.05</v>
      </c>
      <c r="F281" s="11">
        <v>6.56</v>
      </c>
      <c r="G281" s="11">
        <v>0.02</v>
      </c>
      <c r="H281" s="11">
        <v>24.15</v>
      </c>
      <c r="I281" s="11">
        <v>1.0999999999999999E-2</v>
      </c>
      <c r="J281" s="11">
        <f t="shared" si="4"/>
        <v>17.165699999999994</v>
      </c>
    </row>
    <row r="282" spans="1:10" x14ac:dyDescent="0.3">
      <c r="A282" s="14">
        <v>45447</v>
      </c>
      <c r="B282" s="54">
        <v>0.50813657407407409</v>
      </c>
      <c r="C282" s="11">
        <v>0.01</v>
      </c>
      <c r="D282" s="11">
        <v>24.19</v>
      </c>
      <c r="E282" s="11">
        <v>48.06</v>
      </c>
      <c r="F282" s="11">
        <v>6.56</v>
      </c>
      <c r="G282" s="11">
        <v>0.02</v>
      </c>
      <c r="H282" s="11">
        <v>24.17</v>
      </c>
      <c r="I282" s="11">
        <v>1.0999999999999999E-2</v>
      </c>
      <c r="J282" s="11">
        <f t="shared" si="4"/>
        <v>17.165699999999994</v>
      </c>
    </row>
    <row r="283" spans="1:10" x14ac:dyDescent="0.3">
      <c r="A283" s="14">
        <v>45447</v>
      </c>
      <c r="B283" s="54">
        <v>0.50883101851851853</v>
      </c>
      <c r="C283" s="11">
        <v>0.01</v>
      </c>
      <c r="D283" s="11">
        <v>24.19</v>
      </c>
      <c r="E283" s="11">
        <v>48.12</v>
      </c>
      <c r="F283" s="11">
        <v>6.56</v>
      </c>
      <c r="G283" s="11">
        <v>0.02</v>
      </c>
      <c r="H283" s="11">
        <v>24.16</v>
      </c>
      <c r="I283" s="11">
        <v>1.0999999999999999E-2</v>
      </c>
      <c r="J283" s="11">
        <f t="shared" si="4"/>
        <v>17.165699999999994</v>
      </c>
    </row>
    <row r="284" spans="1:10" x14ac:dyDescent="0.3">
      <c r="A284" s="14">
        <v>45447</v>
      </c>
      <c r="B284" s="54">
        <v>0.50952546296296297</v>
      </c>
      <c r="C284" s="11">
        <v>0.01</v>
      </c>
      <c r="D284" s="11">
        <v>24.21</v>
      </c>
      <c r="E284" s="11">
        <v>48.14</v>
      </c>
      <c r="F284" s="11">
        <v>6.56</v>
      </c>
      <c r="G284" s="11">
        <v>0.02</v>
      </c>
      <c r="H284" s="11">
        <v>24.16</v>
      </c>
      <c r="I284" s="11">
        <v>1.0999999999999999E-2</v>
      </c>
      <c r="J284" s="11">
        <f t="shared" si="4"/>
        <v>17.165699999999994</v>
      </c>
    </row>
    <row r="285" spans="1:10" x14ac:dyDescent="0.3">
      <c r="A285" s="14">
        <v>45447</v>
      </c>
      <c r="B285" s="54">
        <v>0.51021990740740741</v>
      </c>
      <c r="C285" s="11">
        <v>0.01</v>
      </c>
      <c r="D285" s="11">
        <v>24.21</v>
      </c>
      <c r="E285" s="11">
        <v>48.15</v>
      </c>
      <c r="F285" s="11">
        <v>6.57</v>
      </c>
      <c r="G285" s="11">
        <v>0.02</v>
      </c>
      <c r="H285" s="11">
        <v>24.16</v>
      </c>
      <c r="I285" s="11">
        <v>1.0999999999999999E-2</v>
      </c>
      <c r="J285" s="11">
        <f t="shared" si="4"/>
        <v>17.165699999999994</v>
      </c>
    </row>
    <row r="286" spans="1:10" x14ac:dyDescent="0.3">
      <c r="A286" s="14">
        <v>45447</v>
      </c>
      <c r="B286" s="54">
        <v>0.51091435185185186</v>
      </c>
      <c r="C286" s="11">
        <v>0.01</v>
      </c>
      <c r="D286" s="11">
        <v>24.17</v>
      </c>
      <c r="E286" s="11">
        <v>48.17</v>
      </c>
      <c r="F286" s="11">
        <v>6.56</v>
      </c>
      <c r="G286" s="11">
        <v>0.02</v>
      </c>
      <c r="H286" s="11">
        <v>24.16</v>
      </c>
      <c r="I286" s="11">
        <v>1.0999999999999999E-2</v>
      </c>
      <c r="J286" s="11">
        <f t="shared" si="4"/>
        <v>17.165699999999994</v>
      </c>
    </row>
    <row r="287" spans="1:10" x14ac:dyDescent="0.3">
      <c r="A287" s="14">
        <v>45447</v>
      </c>
      <c r="B287" s="54">
        <v>0.5116087962962963</v>
      </c>
      <c r="C287" s="11">
        <v>0.01</v>
      </c>
      <c r="D287" s="11">
        <v>24.18</v>
      </c>
      <c r="E287" s="11">
        <v>48.18</v>
      </c>
      <c r="F287" s="11">
        <v>6.56</v>
      </c>
      <c r="G287" s="11">
        <v>0.02</v>
      </c>
      <c r="H287" s="11">
        <v>24.18</v>
      </c>
      <c r="I287" s="11">
        <v>1.2E-2</v>
      </c>
      <c r="J287" s="11">
        <f t="shared" si="4"/>
        <v>19.719399999999997</v>
      </c>
    </row>
    <row r="288" spans="1:10" x14ac:dyDescent="0.3">
      <c r="A288" s="14">
        <v>45447</v>
      </c>
      <c r="B288" s="54">
        <v>0.51230324074074074</v>
      </c>
      <c r="C288" s="11">
        <v>0.01</v>
      </c>
      <c r="D288" s="11">
        <v>24.2</v>
      </c>
      <c r="E288" s="11">
        <v>48.17</v>
      </c>
      <c r="F288" s="11">
        <v>6.56</v>
      </c>
      <c r="G288" s="11">
        <v>0.02</v>
      </c>
      <c r="H288" s="11">
        <v>24.16</v>
      </c>
      <c r="I288" s="11">
        <v>1.2E-2</v>
      </c>
      <c r="J288" s="11">
        <f t="shared" si="4"/>
        <v>19.719399999999997</v>
      </c>
    </row>
    <row r="289" spans="1:10" x14ac:dyDescent="0.3">
      <c r="A289" s="14">
        <v>45447</v>
      </c>
      <c r="B289" s="54">
        <v>0.51299768518518518</v>
      </c>
      <c r="C289" s="11">
        <v>0.01</v>
      </c>
      <c r="D289" s="11">
        <v>24.21</v>
      </c>
      <c r="E289" s="11">
        <v>48.18</v>
      </c>
      <c r="F289" s="11">
        <v>6.56</v>
      </c>
      <c r="G289" s="11">
        <v>0.02</v>
      </c>
      <c r="H289" s="11">
        <v>24.16</v>
      </c>
      <c r="I289" s="11">
        <v>1.2E-2</v>
      </c>
      <c r="J289" s="11">
        <f t="shared" si="4"/>
        <v>19.719399999999997</v>
      </c>
    </row>
    <row r="290" spans="1:10" x14ac:dyDescent="0.3">
      <c r="A290" s="14">
        <v>45447</v>
      </c>
      <c r="B290" s="54">
        <v>0.51369212962962962</v>
      </c>
      <c r="C290" s="11">
        <v>0.01</v>
      </c>
      <c r="D290" s="11">
        <v>24.19</v>
      </c>
      <c r="E290" s="11">
        <v>48.19</v>
      </c>
      <c r="F290" s="11">
        <v>6.56</v>
      </c>
      <c r="G290" s="11">
        <v>0.02</v>
      </c>
      <c r="H290" s="11">
        <v>24.16</v>
      </c>
      <c r="I290" s="11">
        <v>1.0999999999999999E-2</v>
      </c>
      <c r="J290" s="11">
        <f t="shared" si="4"/>
        <v>17.165699999999994</v>
      </c>
    </row>
    <row r="291" spans="1:10" x14ac:dyDescent="0.3">
      <c r="A291" s="14">
        <v>45447</v>
      </c>
      <c r="B291" s="54">
        <v>0.51438657407407407</v>
      </c>
      <c r="C291" s="11">
        <v>0.01</v>
      </c>
      <c r="D291" s="11">
        <v>24.18</v>
      </c>
      <c r="E291" s="11">
        <v>48.19</v>
      </c>
      <c r="F291" s="11">
        <v>6.56</v>
      </c>
      <c r="G291" s="11">
        <v>0.02</v>
      </c>
      <c r="H291" s="11">
        <v>24.16</v>
      </c>
      <c r="I291" s="11">
        <v>1.2E-2</v>
      </c>
      <c r="J291" s="11">
        <f t="shared" si="4"/>
        <v>19.719399999999997</v>
      </c>
    </row>
    <row r="292" spans="1:10" x14ac:dyDescent="0.3">
      <c r="A292" s="14">
        <v>45447</v>
      </c>
      <c r="B292" s="54">
        <v>0.51508101851851851</v>
      </c>
      <c r="C292" s="11">
        <v>0.01</v>
      </c>
      <c r="D292" s="11">
        <v>24.18</v>
      </c>
      <c r="E292" s="11">
        <v>48.39</v>
      </c>
      <c r="F292" s="11">
        <v>6.57</v>
      </c>
      <c r="G292" s="11">
        <v>0.02</v>
      </c>
      <c r="H292" s="11">
        <v>24.16</v>
      </c>
      <c r="I292" s="11">
        <v>1.2E-2</v>
      </c>
      <c r="J292" s="11">
        <f t="shared" si="4"/>
        <v>19.719399999999997</v>
      </c>
    </row>
    <row r="293" spans="1:10" x14ac:dyDescent="0.3">
      <c r="A293" s="14">
        <v>45447</v>
      </c>
      <c r="B293" s="54">
        <v>0.51577546296296295</v>
      </c>
      <c r="C293" s="11">
        <v>0.01</v>
      </c>
      <c r="D293" s="11">
        <v>24.2</v>
      </c>
      <c r="E293" s="11">
        <v>48.75</v>
      </c>
      <c r="F293" s="11">
        <v>6.56</v>
      </c>
      <c r="G293" s="11">
        <v>0.02</v>
      </c>
      <c r="H293" s="11">
        <v>24.19</v>
      </c>
      <c r="I293" s="11">
        <v>1.0999999999999999E-2</v>
      </c>
      <c r="J293" s="11">
        <f t="shared" si="4"/>
        <v>17.165699999999994</v>
      </c>
    </row>
    <row r="294" spans="1:10" x14ac:dyDescent="0.3">
      <c r="A294" s="14">
        <v>45447</v>
      </c>
      <c r="B294" s="54">
        <v>0.51646990740740739</v>
      </c>
      <c r="C294" s="11">
        <v>0.01</v>
      </c>
      <c r="D294" s="11">
        <v>24.19</v>
      </c>
      <c r="E294" s="11">
        <v>49.17</v>
      </c>
      <c r="F294" s="11">
        <v>6.56</v>
      </c>
      <c r="G294" s="11">
        <v>0.02</v>
      </c>
      <c r="H294" s="11">
        <v>24.16</v>
      </c>
      <c r="I294" s="11">
        <v>1.0999999999999999E-2</v>
      </c>
      <c r="J294" s="11">
        <f t="shared" si="4"/>
        <v>17.165699999999994</v>
      </c>
    </row>
    <row r="295" spans="1:10" x14ac:dyDescent="0.3">
      <c r="A295" s="14">
        <v>45447</v>
      </c>
      <c r="B295" s="54">
        <v>0.51716435185185183</v>
      </c>
      <c r="C295" s="11">
        <v>0.01</v>
      </c>
      <c r="D295" s="11">
        <v>24.15</v>
      </c>
      <c r="E295" s="11">
        <v>49.57</v>
      </c>
      <c r="F295" s="11">
        <v>6.56</v>
      </c>
      <c r="G295" s="11">
        <v>0.03</v>
      </c>
      <c r="H295" s="11">
        <v>24.16</v>
      </c>
      <c r="I295" s="11">
        <v>1.2E-2</v>
      </c>
      <c r="J295" s="11">
        <f t="shared" si="4"/>
        <v>19.719399999999997</v>
      </c>
    </row>
    <row r="296" spans="1:10" x14ac:dyDescent="0.3">
      <c r="A296" s="14">
        <v>45447</v>
      </c>
      <c r="B296" s="54">
        <v>0.51785879629629628</v>
      </c>
      <c r="C296" s="11">
        <v>0.01</v>
      </c>
      <c r="D296" s="11">
        <v>24.15</v>
      </c>
      <c r="E296" s="11">
        <v>49.84</v>
      </c>
      <c r="F296" s="11">
        <v>6.56</v>
      </c>
      <c r="G296" s="11">
        <v>0.02</v>
      </c>
      <c r="H296" s="11">
        <v>24.15</v>
      </c>
      <c r="I296" s="11">
        <v>1.2E-2</v>
      </c>
      <c r="J296" s="11">
        <f t="shared" si="4"/>
        <v>19.719399999999997</v>
      </c>
    </row>
    <row r="297" spans="1:10" x14ac:dyDescent="0.3">
      <c r="A297" s="14">
        <v>45447</v>
      </c>
      <c r="B297" s="54">
        <v>0.51855324074074072</v>
      </c>
      <c r="C297" s="11">
        <v>0.01</v>
      </c>
      <c r="D297" s="11">
        <v>24.16</v>
      </c>
      <c r="E297" s="11">
        <v>49.96</v>
      </c>
      <c r="F297" s="11">
        <v>6.56</v>
      </c>
      <c r="G297" s="11">
        <v>0.02</v>
      </c>
      <c r="H297" s="11">
        <v>24.14</v>
      </c>
      <c r="I297" s="11">
        <v>1.2E-2</v>
      </c>
      <c r="J297" s="11">
        <f t="shared" si="4"/>
        <v>19.719399999999997</v>
      </c>
    </row>
    <row r="298" spans="1:10" x14ac:dyDescent="0.3">
      <c r="A298" s="14">
        <v>45447</v>
      </c>
      <c r="B298" s="54">
        <v>0.51924768518518516</v>
      </c>
      <c r="C298" s="11">
        <v>0.01</v>
      </c>
      <c r="D298" s="11">
        <v>24.16</v>
      </c>
      <c r="E298" s="11">
        <v>49.99</v>
      </c>
      <c r="F298" s="11">
        <v>6.57</v>
      </c>
      <c r="G298" s="11">
        <v>0.02</v>
      </c>
      <c r="H298" s="11">
        <v>17.78</v>
      </c>
      <c r="I298" s="11">
        <v>0.01</v>
      </c>
      <c r="J298" s="11">
        <f t="shared" si="4"/>
        <v>14.611999999999998</v>
      </c>
    </row>
    <row r="299" spans="1:10" x14ac:dyDescent="0.3">
      <c r="A299" s="14">
        <v>45447</v>
      </c>
      <c r="B299" s="54">
        <v>0.5199421296296296</v>
      </c>
      <c r="C299" s="11">
        <v>0</v>
      </c>
      <c r="D299" s="11">
        <v>24.16</v>
      </c>
      <c r="E299" s="11">
        <v>50.12</v>
      </c>
      <c r="F299" s="11">
        <v>6.57</v>
      </c>
      <c r="G299" s="11">
        <v>0.02</v>
      </c>
      <c r="H299" s="11">
        <v>-0.79</v>
      </c>
      <c r="I299" s="11">
        <v>5.0000000000000001E-3</v>
      </c>
      <c r="J299" s="11">
        <f t="shared" si="4"/>
        <v>1.8434999999999988</v>
      </c>
    </row>
    <row r="300" spans="1:10" x14ac:dyDescent="0.3">
      <c r="A300" s="14">
        <v>45447</v>
      </c>
      <c r="B300" s="54">
        <v>0.52063657407407404</v>
      </c>
      <c r="C300" s="11">
        <v>0</v>
      </c>
      <c r="D300" s="11">
        <v>24.13</v>
      </c>
      <c r="E300" s="11">
        <v>50.32</v>
      </c>
      <c r="F300" s="11">
        <v>6.56</v>
      </c>
      <c r="G300" s="11">
        <v>0.01</v>
      </c>
      <c r="H300" s="11">
        <v>-0.75</v>
      </c>
      <c r="I300" s="11">
        <v>2E-3</v>
      </c>
      <c r="J300" s="11">
        <f t="shared" si="4"/>
        <v>-5.8176000000000005</v>
      </c>
    </row>
    <row r="301" spans="1:10" x14ac:dyDescent="0.3">
      <c r="A301" s="14">
        <v>45447</v>
      </c>
      <c r="B301" s="54">
        <v>0.52133101851851849</v>
      </c>
      <c r="C301" s="11">
        <v>0</v>
      </c>
      <c r="D301" s="11">
        <v>24.13</v>
      </c>
      <c r="E301" s="11">
        <v>50.46</v>
      </c>
      <c r="F301" s="11">
        <v>6.57</v>
      </c>
      <c r="G301" s="11">
        <v>0</v>
      </c>
      <c r="H301" s="11">
        <v>-0.7</v>
      </c>
      <c r="I301" s="11">
        <v>1E-3</v>
      </c>
      <c r="J301" s="11">
        <f t="shared" si="4"/>
        <v>-8.3713000000000015</v>
      </c>
    </row>
    <row r="302" spans="1:10" x14ac:dyDescent="0.3">
      <c r="A302" s="14">
        <v>45447</v>
      </c>
      <c r="B302" s="54">
        <v>0.52202546296296293</v>
      </c>
      <c r="C302" s="11">
        <v>0</v>
      </c>
      <c r="D302" s="11">
        <v>24.15</v>
      </c>
      <c r="E302" s="11">
        <v>50.43</v>
      </c>
      <c r="F302" s="11">
        <v>6.57</v>
      </c>
      <c r="G302" s="11">
        <v>0</v>
      </c>
      <c r="H302" s="11">
        <v>-0.72</v>
      </c>
      <c r="I302" s="11">
        <v>1E-3</v>
      </c>
      <c r="J302" s="11">
        <f t="shared" si="4"/>
        <v>-8.3713000000000015</v>
      </c>
    </row>
    <row r="303" spans="1:10" x14ac:dyDescent="0.3">
      <c r="A303" s="14">
        <v>45447</v>
      </c>
      <c r="B303" s="54">
        <v>0.52271990740740748</v>
      </c>
      <c r="C303" s="11">
        <v>0</v>
      </c>
      <c r="D303" s="11">
        <v>24.13</v>
      </c>
      <c r="E303" s="11">
        <v>50.41</v>
      </c>
      <c r="F303" s="11">
        <v>6.56</v>
      </c>
      <c r="G303" s="11">
        <v>0</v>
      </c>
      <c r="H303" s="11">
        <v>-0.73</v>
      </c>
      <c r="I303" s="11">
        <v>1E-3</v>
      </c>
      <c r="J303" s="11">
        <f t="shared" si="4"/>
        <v>-8.3713000000000015</v>
      </c>
    </row>
    <row r="304" spans="1:10" x14ac:dyDescent="0.3">
      <c r="A304" s="14">
        <v>45447</v>
      </c>
      <c r="B304" s="54">
        <v>0.52341435185185181</v>
      </c>
      <c r="C304" s="11">
        <v>0</v>
      </c>
      <c r="D304" s="11">
        <v>24.13</v>
      </c>
      <c r="E304" s="11">
        <v>50.32</v>
      </c>
      <c r="F304" s="11">
        <v>6.56</v>
      </c>
      <c r="G304" s="11">
        <v>0</v>
      </c>
      <c r="H304" s="11">
        <v>-0.73</v>
      </c>
      <c r="I304" s="11">
        <v>1E-3</v>
      </c>
      <c r="J304" s="11">
        <f t="shared" si="4"/>
        <v>-8.3713000000000015</v>
      </c>
    </row>
    <row r="306" spans="1:10" ht="30" customHeight="1" x14ac:dyDescent="0.3">
      <c r="A306" s="11" t="str">
        <f>A12</f>
        <v>Date</v>
      </c>
      <c r="C306" s="5" t="str">
        <f>C12</f>
        <v>Conc. [PPM]</v>
      </c>
      <c r="D306" s="5" t="str">
        <f t="shared" ref="D306:I306" si="5">D12</f>
        <v>Temp [C]</v>
      </c>
      <c r="E306" s="5" t="str">
        <f t="shared" si="5"/>
        <v xml:space="preserve"> RH [%]</v>
      </c>
      <c r="F306" s="5" t="str">
        <f t="shared" si="5"/>
        <v>Inlet Flow [LPM]</v>
      </c>
      <c r="G306" s="5" t="str">
        <f t="shared" si="5"/>
        <v>Chamber sP [" H2O]</v>
      </c>
      <c r="H306" s="5" t="str">
        <f t="shared" si="5"/>
        <v>TA Low Flow [ml/min]</v>
      </c>
      <c r="I306" s="5" t="str">
        <f t="shared" si="5"/>
        <v>IR Volt Out [AU]</v>
      </c>
    </row>
    <row r="307" spans="1:10" x14ac:dyDescent="0.3">
      <c r="A307" s="14">
        <f>A13</f>
        <v>45447</v>
      </c>
      <c r="B307" s="11" t="s">
        <v>24</v>
      </c>
      <c r="C307" s="10">
        <f>AVERAGE(C57:C300)</f>
        <v>9.8770491803278383E-3</v>
      </c>
      <c r="D307" s="6">
        <f t="shared" ref="D307:I307" si="6">AVERAGE(D57:D300)</f>
        <v>24.144549180327854</v>
      </c>
      <c r="E307" s="6">
        <f t="shared" si="6"/>
        <v>50.930286885245913</v>
      </c>
      <c r="F307" s="9">
        <f t="shared" si="6"/>
        <v>6.5615983606557045</v>
      </c>
      <c r="G307" s="9">
        <f t="shared" si="6"/>
        <v>1.9590163934426169E-2</v>
      </c>
      <c r="H307" s="6">
        <f>AVERAGE(H57:H297)</f>
        <v>24.161369294605773</v>
      </c>
      <c r="I307" s="9">
        <f t="shared" si="6"/>
        <v>1.0270491803278683E-2</v>
      </c>
      <c r="J307" s="9">
        <f>AVERAGE(J57:J300)</f>
        <v>15.302754918032791</v>
      </c>
    </row>
    <row r="308" spans="1:10" x14ac:dyDescent="0.3">
      <c r="A308" s="11" t="s">
        <v>30</v>
      </c>
      <c r="B308" s="11" t="s">
        <v>25</v>
      </c>
      <c r="C308" s="10">
        <f>STDEV(C57:C300)</f>
        <v>1.104259384245747E-3</v>
      </c>
      <c r="D308" s="6">
        <f t="shared" ref="D308:I308" si="7">STDEV(D57:D300)</f>
        <v>3.2663038966876702E-2</v>
      </c>
      <c r="E308" s="6">
        <f t="shared" si="7"/>
        <v>2.0703347375698966</v>
      </c>
      <c r="F308" s="9">
        <f t="shared" si="7"/>
        <v>3.6720719665919183E-3</v>
      </c>
      <c r="G308" s="9">
        <f t="shared" si="7"/>
        <v>4.6961223796995267E-3</v>
      </c>
      <c r="H308" s="6">
        <f>STDEV(H57:H297)</f>
        <v>1.065522813381721E-2</v>
      </c>
      <c r="I308" s="9">
        <f t="shared" si="7"/>
        <v>1.5101134247095785E-3</v>
      </c>
      <c r="J308" s="9">
        <f t="shared" ref="J308" si="8">STDEV(J57:J300)</f>
        <v>3.8563766526807752</v>
      </c>
    </row>
  </sheetData>
  <mergeCells count="2">
    <mergeCell ref="A9:D9"/>
    <mergeCell ref="A11:I11"/>
  </mergeCells>
  <pageMargins left="0.7" right="0.7" top="0.75" bottom="0.75" header="0.3" footer="0.3"/>
  <pageSetup orientation="portrait" horizontalDpi="1200" verticalDpi="1200" r:id="rId1"/>
  <ignoredErrors>
    <ignoredError sqref="C308:G308 C307:G307 I307 I30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0EF5-FCDF-4446-9C71-0696780D4472}">
  <dimension ref="A1:I308"/>
  <sheetViews>
    <sheetView workbookViewId="0">
      <pane ySplit="12" topLeftCell="A298" activePane="bottomLeft" state="frozen"/>
      <selection pane="bottomLeft" activeCell="H303" sqref="H303"/>
    </sheetView>
  </sheetViews>
  <sheetFormatPr defaultColWidth="9.109375" defaultRowHeight="15.6" x14ac:dyDescent="0.3"/>
  <cols>
    <col min="1" max="1" width="10.6640625" style="1" customWidth="1"/>
    <col min="2" max="5" width="10.6640625" style="11" customWidth="1"/>
    <col min="6" max="6" width="11.6640625" style="11" customWidth="1"/>
    <col min="7" max="16384" width="9.109375" style="1"/>
  </cols>
  <sheetData>
    <row r="1" spans="1:6" x14ac:dyDescent="0.3">
      <c r="A1" s="1" t="s">
        <v>0</v>
      </c>
    </row>
    <row r="2" spans="1:6" x14ac:dyDescent="0.3">
      <c r="A2" s="1" t="s">
        <v>1</v>
      </c>
    </row>
    <row r="3" spans="1:6" x14ac:dyDescent="0.3">
      <c r="A3" s="1" t="s">
        <v>26</v>
      </c>
      <c r="B3" s="11" t="s">
        <v>27</v>
      </c>
    </row>
    <row r="4" spans="1:6" x14ac:dyDescent="0.3">
      <c r="A4" s="1" t="s">
        <v>4</v>
      </c>
    </row>
    <row r="5" spans="1:6" x14ac:dyDescent="0.3">
      <c r="A5" s="1" t="s">
        <v>5</v>
      </c>
    </row>
    <row r="6" spans="1:6" x14ac:dyDescent="0.3">
      <c r="A6" s="1" t="s">
        <v>19</v>
      </c>
    </row>
    <row r="8" spans="1:6" x14ac:dyDescent="0.3">
      <c r="A8" s="1" t="s">
        <v>7</v>
      </c>
    </row>
    <row r="9" spans="1:6" x14ac:dyDescent="0.3">
      <c r="A9" s="18" t="s">
        <v>31</v>
      </c>
      <c r="B9" s="18"/>
      <c r="C9" s="18"/>
    </row>
    <row r="10" spans="1:6" x14ac:dyDescent="0.3">
      <c r="A10" s="1" t="s">
        <v>23</v>
      </c>
    </row>
    <row r="12" spans="1:6" ht="30" customHeight="1" x14ac:dyDescent="0.3">
      <c r="A12" s="1" t="s">
        <v>10</v>
      </c>
      <c r="B12" s="5" t="s">
        <v>11</v>
      </c>
      <c r="C12" s="5" t="s">
        <v>13</v>
      </c>
      <c r="D12" s="5" t="s">
        <v>20</v>
      </c>
      <c r="E12" s="5" t="s">
        <v>15</v>
      </c>
      <c r="F12" s="5" t="s">
        <v>21</v>
      </c>
    </row>
    <row r="13" spans="1:6" x14ac:dyDescent="0.3">
      <c r="A13" s="2">
        <v>45447</v>
      </c>
      <c r="B13" s="54">
        <v>0.32133101851851853</v>
      </c>
      <c r="C13" s="11">
        <v>24.11</v>
      </c>
      <c r="D13" s="11">
        <v>47.65</v>
      </c>
      <c r="E13" s="11">
        <v>6.63</v>
      </c>
      <c r="F13" s="11">
        <v>-0.01</v>
      </c>
    </row>
    <row r="14" spans="1:6" x14ac:dyDescent="0.3">
      <c r="A14" s="2">
        <v>45447</v>
      </c>
      <c r="B14" s="54">
        <v>0.32202546296296297</v>
      </c>
      <c r="C14" s="11">
        <v>24.12</v>
      </c>
      <c r="D14" s="11">
        <v>47.93</v>
      </c>
      <c r="E14" s="11">
        <v>6.63</v>
      </c>
      <c r="F14" s="11">
        <v>-0.01</v>
      </c>
    </row>
    <row r="15" spans="1:6" x14ac:dyDescent="0.3">
      <c r="A15" s="2">
        <v>45447</v>
      </c>
      <c r="B15" s="54">
        <v>0.32271990740740741</v>
      </c>
      <c r="C15" s="11">
        <v>24.13</v>
      </c>
      <c r="D15" s="11">
        <v>48.1</v>
      </c>
      <c r="E15" s="11">
        <v>6.63</v>
      </c>
      <c r="F15" s="11">
        <v>-0.01</v>
      </c>
    </row>
    <row r="16" spans="1:6" x14ac:dyDescent="0.3">
      <c r="A16" s="2">
        <v>45447</v>
      </c>
      <c r="B16" s="54">
        <v>0.32341435185185186</v>
      </c>
      <c r="C16" s="11">
        <v>24.14</v>
      </c>
      <c r="D16" s="11">
        <v>48.18</v>
      </c>
      <c r="E16" s="11">
        <v>6.63</v>
      </c>
      <c r="F16" s="11">
        <v>-0.01</v>
      </c>
    </row>
    <row r="17" spans="1:6" x14ac:dyDescent="0.3">
      <c r="A17" s="2">
        <v>45447</v>
      </c>
      <c r="B17" s="54">
        <v>0.3241087962962963</v>
      </c>
      <c r="C17" s="11">
        <v>24.15</v>
      </c>
      <c r="D17" s="11">
        <v>48.22</v>
      </c>
      <c r="E17" s="11">
        <v>6.63</v>
      </c>
      <c r="F17" s="11">
        <v>-0.01</v>
      </c>
    </row>
    <row r="18" spans="1:6" x14ac:dyDescent="0.3">
      <c r="A18" s="2">
        <v>45447</v>
      </c>
      <c r="B18" s="54">
        <v>0.32480324074074074</v>
      </c>
      <c r="C18" s="11">
        <v>24.14</v>
      </c>
      <c r="D18" s="11">
        <v>48.23</v>
      </c>
      <c r="E18" s="11">
        <v>6.63</v>
      </c>
      <c r="F18" s="11">
        <v>-0.01</v>
      </c>
    </row>
    <row r="19" spans="1:6" x14ac:dyDescent="0.3">
      <c r="A19" s="2">
        <v>45447</v>
      </c>
      <c r="B19" s="54">
        <v>0.32549768518518518</v>
      </c>
      <c r="C19" s="11">
        <v>24.14</v>
      </c>
      <c r="D19" s="11">
        <v>48.23</v>
      </c>
      <c r="E19" s="11">
        <v>6.63</v>
      </c>
      <c r="F19" s="11">
        <v>-0.01</v>
      </c>
    </row>
    <row r="20" spans="1:6" x14ac:dyDescent="0.3">
      <c r="A20" s="2">
        <v>45447</v>
      </c>
      <c r="B20" s="54">
        <v>0.32619212962962962</v>
      </c>
      <c r="C20" s="11">
        <v>24.19</v>
      </c>
      <c r="D20" s="11">
        <v>48.23</v>
      </c>
      <c r="E20" s="11">
        <v>6.63</v>
      </c>
      <c r="F20" s="11">
        <v>-0.01</v>
      </c>
    </row>
    <row r="21" spans="1:6" x14ac:dyDescent="0.3">
      <c r="A21" s="2">
        <v>45447</v>
      </c>
      <c r="B21" s="54">
        <v>0.32688657407407407</v>
      </c>
      <c r="C21" s="11">
        <v>24.24</v>
      </c>
      <c r="D21" s="11">
        <v>48.22</v>
      </c>
      <c r="E21" s="11">
        <v>6.63</v>
      </c>
      <c r="F21" s="11">
        <v>-0.01</v>
      </c>
    </row>
    <row r="22" spans="1:6" x14ac:dyDescent="0.3">
      <c r="A22" s="2">
        <v>45447</v>
      </c>
      <c r="B22" s="54">
        <v>0.32758101851851851</v>
      </c>
      <c r="C22" s="11">
        <v>24.25</v>
      </c>
      <c r="D22" s="11">
        <v>48.28</v>
      </c>
      <c r="E22" s="11">
        <v>6.63</v>
      </c>
      <c r="F22" s="11">
        <v>-0.01</v>
      </c>
    </row>
    <row r="23" spans="1:6" x14ac:dyDescent="0.3">
      <c r="A23" s="2">
        <v>45447</v>
      </c>
      <c r="B23" s="54">
        <v>0.32827546296296295</v>
      </c>
      <c r="C23" s="11">
        <v>24.26</v>
      </c>
      <c r="D23" s="11">
        <v>48.38</v>
      </c>
      <c r="E23" s="11">
        <v>6.63</v>
      </c>
      <c r="F23" s="11">
        <v>-0.01</v>
      </c>
    </row>
    <row r="24" spans="1:6" x14ac:dyDescent="0.3">
      <c r="A24" s="2">
        <v>45447</v>
      </c>
      <c r="B24" s="54">
        <v>0.32896990740740745</v>
      </c>
      <c r="C24" s="11">
        <v>24.26</v>
      </c>
      <c r="D24" s="11">
        <v>48.43</v>
      </c>
      <c r="E24" s="11">
        <v>6.63</v>
      </c>
      <c r="F24" s="11">
        <v>-0.01</v>
      </c>
    </row>
    <row r="25" spans="1:6" x14ac:dyDescent="0.3">
      <c r="A25" s="2">
        <v>45447</v>
      </c>
      <c r="B25" s="54">
        <v>0.32966435185185183</v>
      </c>
      <c r="C25" s="11">
        <v>24.25</v>
      </c>
      <c r="D25" s="11">
        <v>48.51</v>
      </c>
      <c r="E25" s="11">
        <v>6.63</v>
      </c>
      <c r="F25" s="11">
        <v>-0.01</v>
      </c>
    </row>
    <row r="26" spans="1:6" x14ac:dyDescent="0.3">
      <c r="A26" s="2">
        <v>45447</v>
      </c>
      <c r="B26" s="54">
        <v>0.33035879629629633</v>
      </c>
      <c r="C26" s="11">
        <v>24.25</v>
      </c>
      <c r="D26" s="11">
        <v>48.52</v>
      </c>
      <c r="E26" s="11">
        <v>6.63</v>
      </c>
      <c r="F26" s="11">
        <v>-0.01</v>
      </c>
    </row>
    <row r="27" spans="1:6" x14ac:dyDescent="0.3">
      <c r="A27" s="2">
        <v>45447</v>
      </c>
      <c r="B27" s="54">
        <v>0.33105324074074077</v>
      </c>
      <c r="C27" s="11">
        <v>24.25</v>
      </c>
      <c r="D27" s="11">
        <v>48.53</v>
      </c>
      <c r="E27" s="11">
        <v>6.63</v>
      </c>
      <c r="F27" s="11">
        <v>-0.01</v>
      </c>
    </row>
    <row r="28" spans="1:6" x14ac:dyDescent="0.3">
      <c r="A28" s="2">
        <v>45447</v>
      </c>
      <c r="B28" s="54">
        <v>0.33174768518518521</v>
      </c>
      <c r="C28" s="11">
        <v>24.25</v>
      </c>
      <c r="D28" s="11">
        <v>48.55</v>
      </c>
      <c r="E28" s="11">
        <v>6.63</v>
      </c>
      <c r="F28" s="11">
        <v>-0.01</v>
      </c>
    </row>
    <row r="29" spans="1:6" x14ac:dyDescent="0.3">
      <c r="A29" s="2">
        <v>45447</v>
      </c>
      <c r="B29" s="54">
        <v>0.33244212962962966</v>
      </c>
      <c r="C29" s="11">
        <v>24.25</v>
      </c>
      <c r="D29" s="11">
        <v>48.59</v>
      </c>
      <c r="E29" s="11">
        <v>6.63</v>
      </c>
      <c r="F29" s="11">
        <v>-0.01</v>
      </c>
    </row>
    <row r="30" spans="1:6" x14ac:dyDescent="0.3">
      <c r="A30" s="2">
        <v>45447</v>
      </c>
      <c r="B30" s="54">
        <v>0.3331365740740741</v>
      </c>
      <c r="C30" s="11">
        <v>24.25</v>
      </c>
      <c r="D30" s="11">
        <v>48.64</v>
      </c>
      <c r="E30" s="11">
        <v>6.63</v>
      </c>
      <c r="F30" s="11">
        <v>-0.01</v>
      </c>
    </row>
    <row r="31" spans="1:6" x14ac:dyDescent="0.3">
      <c r="A31" s="2">
        <v>45447</v>
      </c>
      <c r="B31" s="54">
        <v>0.33383101851851849</v>
      </c>
      <c r="C31" s="11">
        <v>24.25</v>
      </c>
      <c r="D31" s="11">
        <v>48.69</v>
      </c>
      <c r="E31" s="11">
        <v>6.63</v>
      </c>
      <c r="F31" s="11">
        <v>-0.01</v>
      </c>
    </row>
    <row r="32" spans="1:6" x14ac:dyDescent="0.3">
      <c r="A32" s="2">
        <v>45447</v>
      </c>
      <c r="B32" s="54">
        <v>0.33452546296296298</v>
      </c>
      <c r="C32" s="11">
        <v>24.25</v>
      </c>
      <c r="D32" s="11">
        <v>48.75</v>
      </c>
      <c r="E32" s="11">
        <v>6.63</v>
      </c>
      <c r="F32" s="11">
        <v>-0.01</v>
      </c>
    </row>
    <row r="33" spans="1:6" x14ac:dyDescent="0.3">
      <c r="A33" s="2">
        <v>45447</v>
      </c>
      <c r="B33" s="54">
        <v>0.33521990740740742</v>
      </c>
      <c r="C33" s="11">
        <v>24.25</v>
      </c>
      <c r="D33" s="11">
        <v>48.73</v>
      </c>
      <c r="E33" s="11">
        <v>6.63</v>
      </c>
      <c r="F33" s="11">
        <v>-0.01</v>
      </c>
    </row>
    <row r="34" spans="1:6" x14ac:dyDescent="0.3">
      <c r="A34" s="2">
        <v>45447</v>
      </c>
      <c r="B34" s="54">
        <v>0.33591435185185187</v>
      </c>
      <c r="C34" s="11">
        <v>24.25</v>
      </c>
      <c r="D34" s="11">
        <v>48.75</v>
      </c>
      <c r="E34" s="11">
        <v>6.63</v>
      </c>
      <c r="F34" s="11">
        <v>-0.01</v>
      </c>
    </row>
    <row r="35" spans="1:6" x14ac:dyDescent="0.3">
      <c r="A35" s="2">
        <v>45447</v>
      </c>
      <c r="B35" s="54">
        <v>0.33660879629629631</v>
      </c>
      <c r="C35" s="11">
        <v>24.25</v>
      </c>
      <c r="D35" s="11">
        <v>48.72</v>
      </c>
      <c r="E35" s="11">
        <v>6.63</v>
      </c>
      <c r="F35" s="11">
        <v>-0.01</v>
      </c>
    </row>
    <row r="36" spans="1:6" x14ac:dyDescent="0.3">
      <c r="A36" s="2">
        <v>45447</v>
      </c>
      <c r="B36" s="54">
        <v>0.33730324074074075</v>
      </c>
      <c r="C36" s="11">
        <v>24.25</v>
      </c>
      <c r="D36" s="11">
        <v>48.69</v>
      </c>
      <c r="E36" s="11">
        <v>6.63</v>
      </c>
      <c r="F36" s="11">
        <v>-0.01</v>
      </c>
    </row>
    <row r="37" spans="1:6" x14ac:dyDescent="0.3">
      <c r="A37" s="2">
        <v>45447</v>
      </c>
      <c r="B37" s="54">
        <v>0.33799768518518519</v>
      </c>
      <c r="C37" s="11">
        <v>24.26</v>
      </c>
      <c r="D37" s="11">
        <v>48.67</v>
      </c>
      <c r="E37" s="11">
        <v>6.63</v>
      </c>
      <c r="F37" s="11">
        <v>-0.01</v>
      </c>
    </row>
    <row r="38" spans="1:6" x14ac:dyDescent="0.3">
      <c r="A38" s="2">
        <v>45447</v>
      </c>
      <c r="B38" s="54">
        <v>0.33869212962962963</v>
      </c>
      <c r="C38" s="11">
        <v>24.34</v>
      </c>
      <c r="D38" s="11">
        <v>48.66</v>
      </c>
      <c r="E38" s="11">
        <v>6.63</v>
      </c>
      <c r="F38" s="11">
        <v>0</v>
      </c>
    </row>
    <row r="39" spans="1:6" x14ac:dyDescent="0.3">
      <c r="A39" s="2">
        <v>45447</v>
      </c>
      <c r="B39" s="54">
        <v>0.33938657407407408</v>
      </c>
      <c r="C39" s="11">
        <v>24.4</v>
      </c>
      <c r="D39" s="11">
        <v>48.66</v>
      </c>
      <c r="E39" s="11">
        <v>6.63</v>
      </c>
      <c r="F39" s="11">
        <v>0</v>
      </c>
    </row>
    <row r="40" spans="1:6" x14ac:dyDescent="0.3">
      <c r="A40" s="2">
        <v>45447</v>
      </c>
      <c r="B40" s="54">
        <v>0.34008101851851852</v>
      </c>
      <c r="C40" s="11">
        <v>24.42</v>
      </c>
      <c r="D40" s="11">
        <v>48.64</v>
      </c>
      <c r="E40" s="11">
        <v>6.63</v>
      </c>
      <c r="F40" s="11">
        <v>0.01</v>
      </c>
    </row>
    <row r="41" spans="1:6" x14ac:dyDescent="0.3">
      <c r="A41" s="2">
        <v>45447</v>
      </c>
      <c r="B41" s="54">
        <v>0.34077546296296296</v>
      </c>
      <c r="C41" s="11">
        <v>24.42</v>
      </c>
      <c r="D41" s="11">
        <v>48.59</v>
      </c>
      <c r="E41" s="11">
        <v>6.63</v>
      </c>
      <c r="F41" s="11">
        <v>0.01</v>
      </c>
    </row>
    <row r="42" spans="1:6" x14ac:dyDescent="0.3">
      <c r="A42" s="2">
        <v>45447</v>
      </c>
      <c r="B42" s="54">
        <v>0.3414699074074074</v>
      </c>
      <c r="C42" s="11">
        <v>24.42</v>
      </c>
      <c r="D42" s="11">
        <v>48.59</v>
      </c>
      <c r="E42" s="11">
        <v>6.63</v>
      </c>
      <c r="F42" s="11">
        <v>0.06</v>
      </c>
    </row>
    <row r="43" spans="1:6" x14ac:dyDescent="0.3">
      <c r="A43" s="2">
        <v>45447</v>
      </c>
      <c r="B43" s="54">
        <v>0.34216435185185184</v>
      </c>
      <c r="C43" s="11">
        <v>24.42</v>
      </c>
      <c r="D43" s="11">
        <v>48.53</v>
      </c>
      <c r="E43" s="11">
        <v>6.63</v>
      </c>
      <c r="F43" s="11">
        <v>0.06</v>
      </c>
    </row>
    <row r="44" spans="1:6" x14ac:dyDescent="0.3">
      <c r="A44" s="2">
        <v>45447</v>
      </c>
      <c r="B44" s="54">
        <v>0.34285879629629629</v>
      </c>
      <c r="C44" s="11">
        <v>24.42</v>
      </c>
      <c r="D44" s="11">
        <v>48.49</v>
      </c>
      <c r="E44" s="11">
        <v>6.63</v>
      </c>
      <c r="F44" s="11">
        <v>0.01</v>
      </c>
    </row>
    <row r="45" spans="1:6" x14ac:dyDescent="0.3">
      <c r="A45" s="2">
        <v>45447</v>
      </c>
      <c r="B45" s="54">
        <v>0.34355324074074073</v>
      </c>
      <c r="C45" s="11">
        <v>24.42</v>
      </c>
      <c r="D45" s="11">
        <v>48.47</v>
      </c>
      <c r="E45" s="11">
        <v>6.63</v>
      </c>
      <c r="F45" s="11">
        <v>0.03</v>
      </c>
    </row>
    <row r="46" spans="1:6" x14ac:dyDescent="0.3">
      <c r="A46" s="2">
        <v>45447</v>
      </c>
      <c r="B46" s="54">
        <v>0.34424768518518517</v>
      </c>
      <c r="C46" s="11">
        <v>24.42</v>
      </c>
      <c r="D46" s="11">
        <v>48.45</v>
      </c>
      <c r="E46" s="11">
        <v>6.63</v>
      </c>
      <c r="F46" s="11">
        <v>0.04</v>
      </c>
    </row>
    <row r="47" spans="1:6" x14ac:dyDescent="0.3">
      <c r="A47" s="2">
        <v>45447</v>
      </c>
      <c r="B47" s="54">
        <v>0.34494212962962961</v>
      </c>
      <c r="C47" s="11">
        <v>24.42</v>
      </c>
      <c r="D47" s="11">
        <v>48.44</v>
      </c>
      <c r="E47" s="11">
        <v>6.63</v>
      </c>
      <c r="F47" s="11">
        <v>0.02</v>
      </c>
    </row>
    <row r="48" spans="1:6" x14ac:dyDescent="0.3">
      <c r="A48" s="2">
        <v>45447</v>
      </c>
      <c r="B48" s="54">
        <v>0.34563657407407405</v>
      </c>
      <c r="C48" s="11">
        <v>24.42</v>
      </c>
      <c r="D48" s="11">
        <v>48.44</v>
      </c>
      <c r="E48" s="11">
        <v>6.63</v>
      </c>
      <c r="F48" s="11">
        <v>7.0000000000000007E-2</v>
      </c>
    </row>
    <row r="49" spans="1:6" x14ac:dyDescent="0.3">
      <c r="A49" s="2">
        <v>45447</v>
      </c>
      <c r="B49" s="54">
        <v>0.3463310185185185</v>
      </c>
      <c r="C49" s="11">
        <v>24.42</v>
      </c>
      <c r="D49" s="11">
        <v>48.44</v>
      </c>
      <c r="E49" s="11">
        <v>6.63</v>
      </c>
      <c r="F49" s="11">
        <v>0.08</v>
      </c>
    </row>
    <row r="50" spans="1:6" x14ac:dyDescent="0.3">
      <c r="A50" s="2">
        <v>45447</v>
      </c>
      <c r="B50" s="54">
        <v>0.34702546296296299</v>
      </c>
      <c r="C50" s="11">
        <v>24.42</v>
      </c>
      <c r="D50" s="11">
        <v>48.45</v>
      </c>
      <c r="E50" s="11">
        <v>6.63</v>
      </c>
      <c r="F50" s="11">
        <v>0.14000000000000001</v>
      </c>
    </row>
    <row r="51" spans="1:6" x14ac:dyDescent="0.3">
      <c r="A51" s="2">
        <v>45447</v>
      </c>
      <c r="B51" s="54">
        <v>0.34771990740740738</v>
      </c>
      <c r="C51" s="11">
        <v>24.43</v>
      </c>
      <c r="D51" s="11">
        <v>48.48</v>
      </c>
      <c r="E51" s="11">
        <v>6.63</v>
      </c>
      <c r="F51" s="11">
        <v>0.03</v>
      </c>
    </row>
    <row r="52" spans="1:6" x14ac:dyDescent="0.3">
      <c r="A52" s="2">
        <v>45447</v>
      </c>
      <c r="B52" s="54">
        <v>0.34841435185185188</v>
      </c>
      <c r="C52" s="11">
        <v>24.45</v>
      </c>
      <c r="D52" s="11">
        <v>48.48</v>
      </c>
      <c r="E52" s="11">
        <v>6.63</v>
      </c>
      <c r="F52" s="11">
        <v>0.12</v>
      </c>
    </row>
    <row r="53" spans="1:6" x14ac:dyDescent="0.3">
      <c r="A53" s="2">
        <v>45447</v>
      </c>
      <c r="B53" s="54">
        <v>0.34910879629629626</v>
      </c>
      <c r="C53" s="11">
        <v>24.51</v>
      </c>
      <c r="D53" s="11">
        <v>48.49</v>
      </c>
      <c r="E53" s="11">
        <v>6.63</v>
      </c>
      <c r="F53" s="11">
        <v>0.02</v>
      </c>
    </row>
    <row r="54" spans="1:6" x14ac:dyDescent="0.3">
      <c r="A54" s="2">
        <v>45447</v>
      </c>
      <c r="B54" s="54">
        <v>0.34980324074074076</v>
      </c>
      <c r="C54" s="11">
        <v>24.54</v>
      </c>
      <c r="D54" s="11">
        <v>48.49</v>
      </c>
      <c r="E54" s="11">
        <v>6.63</v>
      </c>
      <c r="F54" s="11">
        <v>0.01</v>
      </c>
    </row>
    <row r="55" spans="1:6" x14ac:dyDescent="0.3">
      <c r="A55" s="2">
        <v>45447</v>
      </c>
      <c r="B55" s="54">
        <v>0.35049768518518515</v>
      </c>
      <c r="C55" s="11">
        <v>24.55</v>
      </c>
      <c r="D55" s="11">
        <v>48.47</v>
      </c>
      <c r="E55" s="11">
        <v>6.63</v>
      </c>
      <c r="F55" s="11">
        <v>0.03</v>
      </c>
    </row>
    <row r="56" spans="1:6" x14ac:dyDescent="0.3">
      <c r="A56" s="2">
        <v>45447</v>
      </c>
      <c r="B56" s="54">
        <v>0.35119212962962965</v>
      </c>
      <c r="C56" s="11">
        <v>24.55</v>
      </c>
      <c r="D56" s="11">
        <v>48.51</v>
      </c>
      <c r="E56" s="11">
        <v>6.63</v>
      </c>
      <c r="F56" s="11">
        <v>0.04</v>
      </c>
    </row>
    <row r="57" spans="1:6" x14ac:dyDescent="0.3">
      <c r="A57" s="2">
        <v>45447</v>
      </c>
      <c r="B57" s="54">
        <v>0.35188657407407403</v>
      </c>
      <c r="C57" s="11">
        <v>24.55</v>
      </c>
      <c r="D57" s="11">
        <v>48.54</v>
      </c>
      <c r="E57" s="11">
        <v>6.63</v>
      </c>
      <c r="F57" s="11">
        <v>0.02</v>
      </c>
    </row>
    <row r="58" spans="1:6" x14ac:dyDescent="0.3">
      <c r="A58" s="2">
        <v>45447</v>
      </c>
      <c r="B58" s="54">
        <v>0.35258101851851853</v>
      </c>
      <c r="C58" s="11">
        <v>24.55</v>
      </c>
      <c r="D58" s="11">
        <v>48.55</v>
      </c>
      <c r="E58" s="11">
        <v>6.63</v>
      </c>
      <c r="F58" s="11">
        <v>0.03</v>
      </c>
    </row>
    <row r="59" spans="1:6" x14ac:dyDescent="0.3">
      <c r="A59" s="2">
        <v>45447</v>
      </c>
      <c r="B59" s="54">
        <v>0.35327546296296292</v>
      </c>
      <c r="C59" s="11">
        <v>24.55</v>
      </c>
      <c r="D59" s="11">
        <v>48.57</v>
      </c>
      <c r="E59" s="11">
        <v>6.63</v>
      </c>
      <c r="F59" s="11">
        <v>0.02</v>
      </c>
    </row>
    <row r="60" spans="1:6" x14ac:dyDescent="0.3">
      <c r="A60" s="2">
        <v>45447</v>
      </c>
      <c r="B60" s="54">
        <v>0.35396990740740741</v>
      </c>
      <c r="C60" s="11">
        <v>24.53</v>
      </c>
      <c r="D60" s="11">
        <v>48.55</v>
      </c>
      <c r="E60" s="11">
        <v>6.63</v>
      </c>
      <c r="F60" s="11">
        <v>0.02</v>
      </c>
    </row>
    <row r="61" spans="1:6" x14ac:dyDescent="0.3">
      <c r="A61" s="2">
        <v>45447</v>
      </c>
      <c r="B61" s="54">
        <v>0.3546643518518518</v>
      </c>
      <c r="C61" s="11">
        <v>24.53</v>
      </c>
      <c r="D61" s="11">
        <v>48.61</v>
      </c>
      <c r="E61" s="11">
        <v>6.63</v>
      </c>
      <c r="F61" s="11">
        <v>0.01</v>
      </c>
    </row>
    <row r="62" spans="1:6" x14ac:dyDescent="0.3">
      <c r="A62" s="2">
        <v>45447</v>
      </c>
      <c r="B62" s="54">
        <v>0.3553587962962963</v>
      </c>
      <c r="C62" s="11">
        <v>24.52</v>
      </c>
      <c r="D62" s="11">
        <v>48.69</v>
      </c>
      <c r="E62" s="11">
        <v>6.63</v>
      </c>
      <c r="F62" s="11">
        <v>0.01</v>
      </c>
    </row>
    <row r="63" spans="1:6" x14ac:dyDescent="0.3">
      <c r="A63" s="2">
        <v>45447</v>
      </c>
      <c r="B63" s="54">
        <v>0.3560532407407408</v>
      </c>
      <c r="C63" s="11">
        <v>24.53</v>
      </c>
      <c r="D63" s="11">
        <v>48.78</v>
      </c>
      <c r="E63" s="11">
        <v>6.63</v>
      </c>
      <c r="F63" s="11">
        <v>0.01</v>
      </c>
    </row>
    <row r="64" spans="1:6" x14ac:dyDescent="0.3">
      <c r="A64" s="2">
        <v>45447</v>
      </c>
      <c r="B64" s="54">
        <v>0.35674768518518518</v>
      </c>
      <c r="C64" s="11">
        <v>24.47</v>
      </c>
      <c r="D64" s="11">
        <v>49.04</v>
      </c>
      <c r="E64" s="11">
        <v>6.63</v>
      </c>
      <c r="F64" s="11">
        <v>0.01</v>
      </c>
    </row>
    <row r="65" spans="1:6" x14ac:dyDescent="0.3">
      <c r="A65" s="2">
        <v>45447</v>
      </c>
      <c r="B65" s="54">
        <v>0.35744212962962968</v>
      </c>
      <c r="C65" s="11">
        <v>24.42</v>
      </c>
      <c r="D65" s="11">
        <v>49.36</v>
      </c>
      <c r="E65" s="11">
        <v>6.63</v>
      </c>
      <c r="F65" s="11">
        <v>0.02</v>
      </c>
    </row>
    <row r="66" spans="1:6" x14ac:dyDescent="0.3">
      <c r="A66" s="2">
        <v>45447</v>
      </c>
      <c r="B66" s="54">
        <v>0.35813657407407407</v>
      </c>
      <c r="C66" s="11">
        <v>24.42</v>
      </c>
      <c r="D66" s="11">
        <v>49.6</v>
      </c>
      <c r="E66" s="11">
        <v>6.63</v>
      </c>
      <c r="F66" s="11">
        <v>0.02</v>
      </c>
    </row>
    <row r="67" spans="1:6" x14ac:dyDescent="0.3">
      <c r="A67" s="2">
        <v>45447</v>
      </c>
      <c r="B67" s="54">
        <v>0.35883101851851856</v>
      </c>
      <c r="C67" s="11">
        <v>24.42</v>
      </c>
      <c r="D67" s="11">
        <v>49.8</v>
      </c>
      <c r="E67" s="11">
        <v>6.63</v>
      </c>
      <c r="F67" s="11">
        <v>0.05</v>
      </c>
    </row>
    <row r="68" spans="1:6" x14ac:dyDescent="0.3">
      <c r="A68" s="2">
        <v>45447</v>
      </c>
      <c r="B68" s="54">
        <v>0.35952546296296295</v>
      </c>
      <c r="C68" s="11">
        <v>24.42</v>
      </c>
      <c r="D68" s="11">
        <v>49.94</v>
      </c>
      <c r="E68" s="11">
        <v>6.63</v>
      </c>
      <c r="F68" s="11">
        <v>0.04</v>
      </c>
    </row>
    <row r="69" spans="1:6" x14ac:dyDescent="0.3">
      <c r="A69" s="2">
        <v>45447</v>
      </c>
      <c r="B69" s="54">
        <v>0.36021990740740745</v>
      </c>
      <c r="C69" s="11">
        <v>24.42</v>
      </c>
      <c r="D69" s="11">
        <v>49.98</v>
      </c>
      <c r="E69" s="11">
        <v>6.63</v>
      </c>
      <c r="F69" s="11">
        <v>0.04</v>
      </c>
    </row>
    <row r="70" spans="1:6" x14ac:dyDescent="0.3">
      <c r="A70" s="2">
        <v>45447</v>
      </c>
      <c r="B70" s="54">
        <v>0.36091435185185183</v>
      </c>
      <c r="C70" s="11">
        <v>24.42</v>
      </c>
      <c r="D70" s="11">
        <v>49.99</v>
      </c>
      <c r="E70" s="11">
        <v>6.63</v>
      </c>
      <c r="F70" s="11">
        <v>0.05</v>
      </c>
    </row>
    <row r="71" spans="1:6" x14ac:dyDescent="0.3">
      <c r="A71" s="2">
        <v>45447</v>
      </c>
      <c r="B71" s="54">
        <v>0.36160879629629633</v>
      </c>
      <c r="C71" s="11">
        <v>24.42</v>
      </c>
      <c r="D71" s="11">
        <v>50.03</v>
      </c>
      <c r="E71" s="11">
        <v>6.63</v>
      </c>
      <c r="F71" s="11">
        <v>0.02</v>
      </c>
    </row>
    <row r="72" spans="1:6" x14ac:dyDescent="0.3">
      <c r="A72" s="2">
        <v>45447</v>
      </c>
      <c r="B72" s="54">
        <v>0.36230324074074072</v>
      </c>
      <c r="C72" s="11">
        <v>24.42</v>
      </c>
      <c r="D72" s="11">
        <v>50.03</v>
      </c>
      <c r="E72" s="11">
        <v>6.63</v>
      </c>
      <c r="F72" s="11">
        <v>0.03</v>
      </c>
    </row>
    <row r="73" spans="1:6" x14ac:dyDescent="0.3">
      <c r="A73" s="2">
        <v>45447</v>
      </c>
      <c r="B73" s="54">
        <v>0.36299768518518521</v>
      </c>
      <c r="C73" s="11">
        <v>24.44</v>
      </c>
      <c r="D73" s="11">
        <v>49.98</v>
      </c>
      <c r="E73" s="11">
        <v>6.63</v>
      </c>
      <c r="F73" s="11">
        <v>7.0000000000000007E-2</v>
      </c>
    </row>
    <row r="74" spans="1:6" x14ac:dyDescent="0.3">
      <c r="A74" s="2">
        <v>45447</v>
      </c>
      <c r="B74" s="54">
        <v>0.3636921296296296</v>
      </c>
      <c r="C74" s="11">
        <v>24.45</v>
      </c>
      <c r="D74" s="11">
        <v>49.86</v>
      </c>
      <c r="E74" s="11">
        <v>6.63</v>
      </c>
      <c r="F74" s="11">
        <v>0.03</v>
      </c>
    </row>
    <row r="75" spans="1:6" x14ac:dyDescent="0.3">
      <c r="A75" s="2">
        <v>45447</v>
      </c>
      <c r="B75" s="54">
        <v>0.3643865740740741</v>
      </c>
      <c r="C75" s="11">
        <v>24.47</v>
      </c>
      <c r="D75" s="11">
        <v>49.68</v>
      </c>
      <c r="E75" s="11">
        <v>6.63</v>
      </c>
      <c r="F75" s="11">
        <v>0.03</v>
      </c>
    </row>
    <row r="76" spans="1:6" x14ac:dyDescent="0.3">
      <c r="A76" s="2">
        <v>45447</v>
      </c>
      <c r="B76" s="54">
        <v>0.36508101851851849</v>
      </c>
      <c r="C76" s="11">
        <v>24.51</v>
      </c>
      <c r="D76" s="11">
        <v>49.5</v>
      </c>
      <c r="E76" s="11">
        <v>6.63</v>
      </c>
      <c r="F76" s="11">
        <v>0.04</v>
      </c>
    </row>
    <row r="77" spans="1:6" x14ac:dyDescent="0.3">
      <c r="A77" s="2">
        <v>45447</v>
      </c>
      <c r="B77" s="54">
        <v>0.36577546296296298</v>
      </c>
      <c r="C77" s="11">
        <v>24.53</v>
      </c>
      <c r="D77" s="11">
        <v>49.3</v>
      </c>
      <c r="E77" s="11">
        <v>6.63</v>
      </c>
      <c r="F77" s="11">
        <v>0.1</v>
      </c>
    </row>
    <row r="78" spans="1:6" x14ac:dyDescent="0.3">
      <c r="A78" s="2">
        <v>45447</v>
      </c>
      <c r="B78" s="54">
        <v>0.36646990740740742</v>
      </c>
      <c r="C78" s="11">
        <v>24.53</v>
      </c>
      <c r="D78" s="11">
        <v>49.1</v>
      </c>
      <c r="E78" s="11">
        <v>6.63</v>
      </c>
      <c r="F78" s="11">
        <v>7.0000000000000007E-2</v>
      </c>
    </row>
    <row r="79" spans="1:6" x14ac:dyDescent="0.3">
      <c r="A79" s="2">
        <v>45447</v>
      </c>
      <c r="B79" s="54">
        <v>0.36716435185185187</v>
      </c>
      <c r="C79" s="11">
        <v>24.52</v>
      </c>
      <c r="D79" s="11">
        <v>48.85</v>
      </c>
      <c r="E79" s="11">
        <v>6.63</v>
      </c>
      <c r="F79" s="11">
        <v>0.13</v>
      </c>
    </row>
    <row r="80" spans="1:6" x14ac:dyDescent="0.3">
      <c r="A80" s="2">
        <v>45447</v>
      </c>
      <c r="B80" s="54">
        <v>0.36785879629629631</v>
      </c>
      <c r="C80" s="11">
        <v>24.5</v>
      </c>
      <c r="D80" s="11">
        <v>48.7</v>
      </c>
      <c r="E80" s="11">
        <v>6.63</v>
      </c>
      <c r="F80" s="11">
        <v>0.04</v>
      </c>
    </row>
    <row r="81" spans="1:6" x14ac:dyDescent="0.3">
      <c r="A81" s="2">
        <v>45447</v>
      </c>
      <c r="B81" s="54">
        <v>0.36855324074074075</v>
      </c>
      <c r="C81" s="11">
        <v>24.53</v>
      </c>
      <c r="D81" s="11">
        <v>48.63</v>
      </c>
      <c r="E81" s="11">
        <v>6.63</v>
      </c>
      <c r="F81" s="11">
        <v>0.04</v>
      </c>
    </row>
    <row r="82" spans="1:6" x14ac:dyDescent="0.3">
      <c r="A82" s="2">
        <v>45447</v>
      </c>
      <c r="B82" s="54">
        <v>0.36924768518518519</v>
      </c>
      <c r="C82" s="11">
        <v>24.54</v>
      </c>
      <c r="D82" s="11">
        <v>48.59</v>
      </c>
      <c r="E82" s="11">
        <v>6.63</v>
      </c>
      <c r="F82" s="11">
        <v>0.06</v>
      </c>
    </row>
    <row r="83" spans="1:6" x14ac:dyDescent="0.3">
      <c r="A83" s="2">
        <v>45447</v>
      </c>
      <c r="B83" s="54">
        <v>0.36994212962962963</v>
      </c>
      <c r="C83" s="11">
        <v>24.54</v>
      </c>
      <c r="D83" s="11">
        <v>48.57</v>
      </c>
      <c r="E83" s="11">
        <v>6.63</v>
      </c>
      <c r="F83" s="11">
        <v>0.08</v>
      </c>
    </row>
    <row r="84" spans="1:6" x14ac:dyDescent="0.3">
      <c r="A84" s="2">
        <v>45447</v>
      </c>
      <c r="B84" s="54">
        <v>0.37063657407407408</v>
      </c>
      <c r="C84" s="11">
        <v>24.54</v>
      </c>
      <c r="D84" s="11">
        <v>48.55</v>
      </c>
      <c r="E84" s="11">
        <v>6.63</v>
      </c>
      <c r="F84" s="11">
        <v>0.05</v>
      </c>
    </row>
    <row r="85" spans="1:6" x14ac:dyDescent="0.3">
      <c r="A85" s="2">
        <v>45447</v>
      </c>
      <c r="B85" s="54">
        <v>0.37133101851851852</v>
      </c>
      <c r="C85" s="11">
        <v>24.54</v>
      </c>
      <c r="D85" s="11">
        <v>48.52</v>
      </c>
      <c r="E85" s="11">
        <v>6.63</v>
      </c>
      <c r="F85" s="11">
        <v>0.12</v>
      </c>
    </row>
    <row r="86" spans="1:6" x14ac:dyDescent="0.3">
      <c r="A86" s="2">
        <v>45447</v>
      </c>
      <c r="B86" s="54">
        <v>0.37202546296296296</v>
      </c>
      <c r="C86" s="11">
        <v>24.54</v>
      </c>
      <c r="D86" s="11">
        <v>48.54</v>
      </c>
      <c r="E86" s="11">
        <v>6.63</v>
      </c>
      <c r="F86" s="11">
        <v>0.04</v>
      </c>
    </row>
    <row r="87" spans="1:6" x14ac:dyDescent="0.3">
      <c r="A87" s="2">
        <v>45447</v>
      </c>
      <c r="B87" s="54">
        <v>0.3727199074074074</v>
      </c>
      <c r="C87" s="11">
        <v>24.54</v>
      </c>
      <c r="D87" s="11">
        <v>48.54</v>
      </c>
      <c r="E87" s="11">
        <v>6.63</v>
      </c>
      <c r="F87" s="11">
        <v>0.06</v>
      </c>
    </row>
    <row r="88" spans="1:6" x14ac:dyDescent="0.3">
      <c r="A88" s="2">
        <v>45447</v>
      </c>
      <c r="B88" s="54">
        <v>0.37341435185185184</v>
      </c>
      <c r="C88" s="11">
        <v>24.54</v>
      </c>
      <c r="D88" s="11">
        <v>48.53</v>
      </c>
      <c r="E88" s="11">
        <v>6.63</v>
      </c>
      <c r="F88" s="11">
        <v>0.02</v>
      </c>
    </row>
    <row r="89" spans="1:6" x14ac:dyDescent="0.3">
      <c r="A89" s="2">
        <v>45447</v>
      </c>
      <c r="B89" s="54">
        <v>0.37410879629629629</v>
      </c>
      <c r="C89" s="11">
        <v>24.54</v>
      </c>
      <c r="D89" s="11">
        <v>48.53</v>
      </c>
      <c r="E89" s="11">
        <v>6.63</v>
      </c>
      <c r="F89" s="11">
        <v>0.01</v>
      </c>
    </row>
    <row r="90" spans="1:6" x14ac:dyDescent="0.3">
      <c r="A90" s="2">
        <v>45447</v>
      </c>
      <c r="B90" s="54">
        <v>0.37480324074074073</v>
      </c>
      <c r="C90" s="11">
        <v>24.54</v>
      </c>
      <c r="D90" s="11">
        <v>48.55</v>
      </c>
      <c r="E90" s="11">
        <v>6.63</v>
      </c>
      <c r="F90" s="11">
        <v>0.02</v>
      </c>
    </row>
    <row r="91" spans="1:6" x14ac:dyDescent="0.3">
      <c r="A91" s="2">
        <v>45447</v>
      </c>
      <c r="B91" s="54">
        <v>0.37549768518518517</v>
      </c>
      <c r="C91" s="11">
        <v>24.54</v>
      </c>
      <c r="D91" s="11">
        <v>48.57</v>
      </c>
      <c r="E91" s="11">
        <v>6.63</v>
      </c>
      <c r="F91" s="11">
        <v>0.09</v>
      </c>
    </row>
    <row r="92" spans="1:6" x14ac:dyDescent="0.3">
      <c r="A92" s="2">
        <v>45447</v>
      </c>
      <c r="B92" s="54">
        <v>0.37619212962962961</v>
      </c>
      <c r="C92" s="11">
        <v>24.54</v>
      </c>
      <c r="D92" s="11">
        <v>48.59</v>
      </c>
      <c r="E92" s="11">
        <v>6.63</v>
      </c>
      <c r="F92" s="11">
        <v>0.04</v>
      </c>
    </row>
    <row r="93" spans="1:6" x14ac:dyDescent="0.3">
      <c r="A93" s="2">
        <v>45447</v>
      </c>
      <c r="B93" s="54">
        <v>0.37688657407407411</v>
      </c>
      <c r="C93" s="11">
        <v>24.54</v>
      </c>
      <c r="D93" s="11">
        <v>48.59</v>
      </c>
      <c r="E93" s="11">
        <v>6.63</v>
      </c>
      <c r="F93" s="11">
        <v>0.05</v>
      </c>
    </row>
    <row r="94" spans="1:6" x14ac:dyDescent="0.3">
      <c r="A94" s="2">
        <v>45447</v>
      </c>
      <c r="B94" s="54">
        <v>0.3775810185185185</v>
      </c>
      <c r="C94" s="11">
        <v>24.53</v>
      </c>
      <c r="D94" s="11">
        <v>48.61</v>
      </c>
      <c r="E94" s="11">
        <v>6.63</v>
      </c>
      <c r="F94" s="11">
        <v>0.01</v>
      </c>
    </row>
    <row r="95" spans="1:6" x14ac:dyDescent="0.3">
      <c r="A95" s="2">
        <v>45447</v>
      </c>
      <c r="B95" s="54">
        <v>0.37827546296296299</v>
      </c>
      <c r="C95" s="11">
        <v>24.47</v>
      </c>
      <c r="D95" s="11">
        <v>48.61</v>
      </c>
      <c r="E95" s="11">
        <v>6.63</v>
      </c>
      <c r="F95" s="11">
        <v>0.02</v>
      </c>
    </row>
    <row r="96" spans="1:6" x14ac:dyDescent="0.3">
      <c r="A96" s="2">
        <v>45447</v>
      </c>
      <c r="B96" s="54">
        <v>0.37896990740740738</v>
      </c>
      <c r="C96" s="11">
        <v>24.43</v>
      </c>
      <c r="D96" s="11">
        <v>48.64</v>
      </c>
      <c r="E96" s="11">
        <v>6.63</v>
      </c>
      <c r="F96" s="11">
        <v>0.02</v>
      </c>
    </row>
    <row r="97" spans="1:6" x14ac:dyDescent="0.3">
      <c r="A97" s="2">
        <v>45447</v>
      </c>
      <c r="B97" s="54">
        <v>0.37966435185185188</v>
      </c>
      <c r="C97" s="11">
        <v>24.41</v>
      </c>
      <c r="D97" s="11">
        <v>48.65</v>
      </c>
      <c r="E97" s="11">
        <v>6.63</v>
      </c>
      <c r="F97" s="11">
        <v>0.06</v>
      </c>
    </row>
    <row r="98" spans="1:6" x14ac:dyDescent="0.3">
      <c r="A98" s="2">
        <v>45447</v>
      </c>
      <c r="B98" s="54">
        <v>0.38035879629629626</v>
      </c>
      <c r="C98" s="11">
        <v>24.41</v>
      </c>
      <c r="D98" s="11">
        <v>48.72</v>
      </c>
      <c r="E98" s="11">
        <v>6.63</v>
      </c>
      <c r="F98" s="11">
        <v>7.0000000000000007E-2</v>
      </c>
    </row>
    <row r="99" spans="1:6" x14ac:dyDescent="0.3">
      <c r="A99" s="2">
        <v>45447</v>
      </c>
      <c r="B99" s="54">
        <v>0.38105324074074076</v>
      </c>
      <c r="C99" s="11">
        <v>24.41</v>
      </c>
      <c r="D99" s="11">
        <v>48.79</v>
      </c>
      <c r="E99" s="11">
        <v>6.63</v>
      </c>
      <c r="F99" s="11">
        <v>7.0000000000000007E-2</v>
      </c>
    </row>
    <row r="100" spans="1:6" x14ac:dyDescent="0.3">
      <c r="A100" s="2">
        <v>45447</v>
      </c>
      <c r="B100" s="54">
        <v>0.38174768518518515</v>
      </c>
      <c r="C100" s="11">
        <v>24.42</v>
      </c>
      <c r="D100" s="11">
        <v>48.84</v>
      </c>
      <c r="E100" s="11">
        <v>6.63</v>
      </c>
      <c r="F100" s="11">
        <v>0.01</v>
      </c>
    </row>
    <row r="101" spans="1:6" x14ac:dyDescent="0.3">
      <c r="A101" s="2">
        <v>45447</v>
      </c>
      <c r="B101" s="54">
        <v>0.38244212962962965</v>
      </c>
      <c r="C101" s="11">
        <v>24.42</v>
      </c>
      <c r="D101" s="11">
        <v>48.86</v>
      </c>
      <c r="E101" s="11">
        <v>6.63</v>
      </c>
      <c r="F101" s="11">
        <v>0.02</v>
      </c>
    </row>
    <row r="102" spans="1:6" x14ac:dyDescent="0.3">
      <c r="A102" s="2">
        <v>45447</v>
      </c>
      <c r="B102" s="54">
        <v>0.38313657407407403</v>
      </c>
      <c r="C102" s="11">
        <v>24.42</v>
      </c>
      <c r="D102" s="11">
        <v>48.93</v>
      </c>
      <c r="E102" s="11">
        <v>6.63</v>
      </c>
      <c r="F102" s="11">
        <v>0.06</v>
      </c>
    </row>
    <row r="103" spans="1:6" x14ac:dyDescent="0.3">
      <c r="A103" s="2">
        <v>45447</v>
      </c>
      <c r="B103" s="54">
        <v>0.38383101851851853</v>
      </c>
      <c r="C103" s="11">
        <v>24.42</v>
      </c>
      <c r="D103" s="11">
        <v>49.02</v>
      </c>
      <c r="E103" s="11">
        <v>6.63</v>
      </c>
      <c r="F103" s="11">
        <v>0.12</v>
      </c>
    </row>
    <row r="104" spans="1:6" x14ac:dyDescent="0.3">
      <c r="A104" s="2">
        <v>45447</v>
      </c>
      <c r="B104" s="54">
        <v>0.38452546296296292</v>
      </c>
      <c r="C104" s="11">
        <v>24.42</v>
      </c>
      <c r="D104" s="11">
        <v>49.07</v>
      </c>
      <c r="E104" s="11">
        <v>6.63</v>
      </c>
      <c r="F104" s="11">
        <v>0.04</v>
      </c>
    </row>
    <row r="105" spans="1:6" x14ac:dyDescent="0.3">
      <c r="A105" s="2">
        <v>45447</v>
      </c>
      <c r="B105" s="54">
        <v>0.38521990740740741</v>
      </c>
      <c r="C105" s="11">
        <v>24.42</v>
      </c>
      <c r="D105" s="11">
        <v>49.1</v>
      </c>
      <c r="E105" s="11">
        <v>6.63</v>
      </c>
      <c r="F105" s="11">
        <v>0.04</v>
      </c>
    </row>
    <row r="106" spans="1:6" x14ac:dyDescent="0.3">
      <c r="A106" s="2">
        <v>45447</v>
      </c>
      <c r="B106" s="54">
        <v>0.3859143518518518</v>
      </c>
      <c r="C106" s="11">
        <v>24.41</v>
      </c>
      <c r="D106" s="11">
        <v>49.2</v>
      </c>
      <c r="E106" s="11">
        <v>6.63</v>
      </c>
      <c r="F106" s="11">
        <v>0.05</v>
      </c>
    </row>
    <row r="107" spans="1:6" x14ac:dyDescent="0.3">
      <c r="A107" s="2">
        <v>45447</v>
      </c>
      <c r="B107" s="54">
        <v>0.3866087962962963</v>
      </c>
      <c r="C107" s="11">
        <v>24.41</v>
      </c>
      <c r="D107" s="11">
        <v>49.27</v>
      </c>
      <c r="E107" s="11">
        <v>6.63</v>
      </c>
      <c r="F107" s="11">
        <v>0.08</v>
      </c>
    </row>
    <row r="108" spans="1:6" x14ac:dyDescent="0.3">
      <c r="A108" s="2">
        <v>45447</v>
      </c>
      <c r="B108" s="54">
        <v>0.38730324074074068</v>
      </c>
      <c r="C108" s="11">
        <v>24.41</v>
      </c>
      <c r="D108" s="11">
        <v>49.34</v>
      </c>
      <c r="E108" s="11">
        <v>6.63</v>
      </c>
      <c r="F108" s="11">
        <v>0.06</v>
      </c>
    </row>
    <row r="109" spans="1:6" x14ac:dyDescent="0.3">
      <c r="A109" s="2">
        <v>45447</v>
      </c>
      <c r="B109" s="54">
        <v>0.38799768518518518</v>
      </c>
      <c r="C109" s="11">
        <v>24.41</v>
      </c>
      <c r="D109" s="11">
        <v>49.38</v>
      </c>
      <c r="E109" s="11">
        <v>6.63</v>
      </c>
      <c r="F109" s="11">
        <v>0.04</v>
      </c>
    </row>
    <row r="110" spans="1:6" x14ac:dyDescent="0.3">
      <c r="A110" s="2">
        <v>45447</v>
      </c>
      <c r="B110" s="54">
        <v>0.38869212962962968</v>
      </c>
      <c r="C110" s="11">
        <v>24.41</v>
      </c>
      <c r="D110" s="11">
        <v>49.46</v>
      </c>
      <c r="E110" s="11">
        <v>6.63</v>
      </c>
      <c r="F110" s="11">
        <v>0.09</v>
      </c>
    </row>
    <row r="111" spans="1:6" x14ac:dyDescent="0.3">
      <c r="A111" s="2">
        <v>45447</v>
      </c>
      <c r="B111" s="54">
        <v>0.38938657407407407</v>
      </c>
      <c r="C111" s="11">
        <v>24.41</v>
      </c>
      <c r="D111" s="11">
        <v>49.56</v>
      </c>
      <c r="E111" s="11">
        <v>6.63</v>
      </c>
      <c r="F111" s="11">
        <v>0.04</v>
      </c>
    </row>
    <row r="112" spans="1:6" x14ac:dyDescent="0.3">
      <c r="A112" s="2">
        <v>45447</v>
      </c>
      <c r="B112" s="54">
        <v>0.39008101851851856</v>
      </c>
      <c r="C112" s="11">
        <v>24.41</v>
      </c>
      <c r="D112" s="11">
        <v>49.6</v>
      </c>
      <c r="E112" s="11">
        <v>6.63</v>
      </c>
      <c r="F112" s="11">
        <v>0.04</v>
      </c>
    </row>
    <row r="113" spans="1:6" x14ac:dyDescent="0.3">
      <c r="A113" s="2">
        <v>45447</v>
      </c>
      <c r="B113" s="54">
        <v>0.39077546296296295</v>
      </c>
      <c r="C113" s="11">
        <v>24.4</v>
      </c>
      <c r="D113" s="11">
        <v>49.63</v>
      </c>
      <c r="E113" s="11">
        <v>6.63</v>
      </c>
      <c r="F113" s="11">
        <v>0.04</v>
      </c>
    </row>
    <row r="114" spans="1:6" x14ac:dyDescent="0.3">
      <c r="A114" s="2">
        <v>45447</v>
      </c>
      <c r="B114" s="54">
        <v>0.39146990740740745</v>
      </c>
      <c r="C114" s="11">
        <v>24.41</v>
      </c>
      <c r="D114" s="11">
        <v>49.76</v>
      </c>
      <c r="E114" s="11">
        <v>6.63</v>
      </c>
      <c r="F114" s="11">
        <v>0.02</v>
      </c>
    </row>
    <row r="115" spans="1:6" x14ac:dyDescent="0.3">
      <c r="A115" s="2">
        <v>45447</v>
      </c>
      <c r="B115" s="54">
        <v>0.39216435185185183</v>
      </c>
      <c r="C115" s="11">
        <v>24.41</v>
      </c>
      <c r="D115" s="11">
        <v>49.79</v>
      </c>
      <c r="E115" s="11">
        <v>6.63</v>
      </c>
      <c r="F115" s="11">
        <v>0.02</v>
      </c>
    </row>
    <row r="116" spans="1:6" x14ac:dyDescent="0.3">
      <c r="A116" s="2">
        <v>45447</v>
      </c>
      <c r="B116" s="54">
        <v>0.39285879629629633</v>
      </c>
      <c r="C116" s="11">
        <v>24.4</v>
      </c>
      <c r="D116" s="11">
        <v>49.83</v>
      </c>
      <c r="E116" s="11">
        <v>6.63</v>
      </c>
      <c r="F116" s="11">
        <v>0.06</v>
      </c>
    </row>
    <row r="117" spans="1:6" x14ac:dyDescent="0.3">
      <c r="A117" s="2">
        <v>45447</v>
      </c>
      <c r="B117" s="54">
        <v>0.39355324074074072</v>
      </c>
      <c r="C117" s="11">
        <v>24.36</v>
      </c>
      <c r="D117" s="11">
        <v>49.82</v>
      </c>
      <c r="E117" s="11">
        <v>6.63</v>
      </c>
      <c r="F117" s="11">
        <v>7.0000000000000007E-2</v>
      </c>
    </row>
    <row r="118" spans="1:6" x14ac:dyDescent="0.3">
      <c r="A118" s="2">
        <v>45447</v>
      </c>
      <c r="B118" s="54">
        <v>0.39424768518518521</v>
      </c>
      <c r="C118" s="11">
        <v>24.3</v>
      </c>
      <c r="D118" s="11">
        <v>49.85</v>
      </c>
      <c r="E118" s="11">
        <v>6.63</v>
      </c>
      <c r="F118" s="11">
        <v>0.08</v>
      </c>
    </row>
    <row r="119" spans="1:6" x14ac:dyDescent="0.3">
      <c r="A119" s="2">
        <v>45447</v>
      </c>
      <c r="B119" s="54">
        <v>0.3949421296296296</v>
      </c>
      <c r="C119" s="11">
        <v>24.26</v>
      </c>
      <c r="D119" s="11">
        <v>49.88</v>
      </c>
      <c r="E119" s="11">
        <v>6.63</v>
      </c>
      <c r="F119" s="11">
        <v>0.06</v>
      </c>
    </row>
    <row r="120" spans="1:6" x14ac:dyDescent="0.3">
      <c r="A120" s="2">
        <v>45447</v>
      </c>
      <c r="B120" s="54">
        <v>0.3956365740740741</v>
      </c>
      <c r="C120" s="11">
        <v>24.24</v>
      </c>
      <c r="D120" s="11">
        <v>49.83</v>
      </c>
      <c r="E120" s="11">
        <v>6.63</v>
      </c>
      <c r="F120" s="11">
        <v>0.05</v>
      </c>
    </row>
    <row r="121" spans="1:6" x14ac:dyDescent="0.3">
      <c r="A121" s="2">
        <v>45447</v>
      </c>
      <c r="B121" s="54">
        <v>0.39633101851851849</v>
      </c>
      <c r="C121" s="11">
        <v>24.24</v>
      </c>
      <c r="D121" s="11">
        <v>49.86</v>
      </c>
      <c r="E121" s="11">
        <v>6.63</v>
      </c>
      <c r="F121" s="11">
        <v>0.12</v>
      </c>
    </row>
    <row r="122" spans="1:6" x14ac:dyDescent="0.3">
      <c r="A122" s="2">
        <v>45447</v>
      </c>
      <c r="B122" s="54">
        <v>0.39702546296296298</v>
      </c>
      <c r="C122" s="11">
        <v>24.24</v>
      </c>
      <c r="D122" s="11">
        <v>49.91</v>
      </c>
      <c r="E122" s="11">
        <v>6.63</v>
      </c>
      <c r="F122" s="11">
        <v>0.12</v>
      </c>
    </row>
    <row r="123" spans="1:6" x14ac:dyDescent="0.3">
      <c r="A123" s="2">
        <v>45447</v>
      </c>
      <c r="B123" s="54">
        <v>0.39771990740740742</v>
      </c>
      <c r="C123" s="11">
        <v>24.24</v>
      </c>
      <c r="D123" s="11">
        <v>49.95</v>
      </c>
      <c r="E123" s="11">
        <v>6.63</v>
      </c>
      <c r="F123" s="11">
        <v>0.05</v>
      </c>
    </row>
    <row r="124" spans="1:6" x14ac:dyDescent="0.3">
      <c r="A124" s="2">
        <v>45447</v>
      </c>
      <c r="B124" s="54">
        <v>0.39841435185185187</v>
      </c>
      <c r="C124" s="11">
        <v>24.24</v>
      </c>
      <c r="D124" s="11">
        <v>49.98</v>
      </c>
      <c r="E124" s="11">
        <v>6.63</v>
      </c>
      <c r="F124" s="11">
        <v>0.04</v>
      </c>
    </row>
    <row r="125" spans="1:6" x14ac:dyDescent="0.3">
      <c r="A125" s="2">
        <v>45447</v>
      </c>
      <c r="B125" s="54">
        <v>0.39910879629629631</v>
      </c>
      <c r="C125" s="11">
        <v>24.24</v>
      </c>
      <c r="D125" s="11">
        <v>50.01</v>
      </c>
      <c r="E125" s="11">
        <v>6.63</v>
      </c>
      <c r="F125" s="11">
        <v>0.03</v>
      </c>
    </row>
    <row r="126" spans="1:6" x14ac:dyDescent="0.3">
      <c r="A126" s="2">
        <v>45447</v>
      </c>
      <c r="B126" s="54">
        <v>0.39980324074074075</v>
      </c>
      <c r="C126" s="11">
        <v>24.24</v>
      </c>
      <c r="D126" s="11">
        <v>49.99</v>
      </c>
      <c r="E126" s="11">
        <v>6.63</v>
      </c>
      <c r="F126" s="11">
        <v>0.04</v>
      </c>
    </row>
    <row r="127" spans="1:6" x14ac:dyDescent="0.3">
      <c r="A127" s="2">
        <v>45447</v>
      </c>
      <c r="B127" s="54">
        <v>0.40049768518518519</v>
      </c>
      <c r="C127" s="11">
        <v>24.24</v>
      </c>
      <c r="D127" s="11">
        <v>49.99</v>
      </c>
      <c r="E127" s="11">
        <v>6.63</v>
      </c>
      <c r="F127" s="11">
        <v>0.08</v>
      </c>
    </row>
    <row r="128" spans="1:6" x14ac:dyDescent="0.3">
      <c r="A128" s="2">
        <v>45447</v>
      </c>
      <c r="B128" s="54">
        <v>0.40119212962962963</v>
      </c>
      <c r="C128" s="11">
        <v>24.24</v>
      </c>
      <c r="D128" s="11">
        <v>50.02</v>
      </c>
      <c r="E128" s="11">
        <v>6.63</v>
      </c>
      <c r="F128" s="11">
        <v>7.0000000000000007E-2</v>
      </c>
    </row>
    <row r="129" spans="1:6" x14ac:dyDescent="0.3">
      <c r="A129" s="2">
        <v>45447</v>
      </c>
      <c r="B129" s="54">
        <v>0.40188657407407408</v>
      </c>
      <c r="C129" s="11">
        <v>24.24</v>
      </c>
      <c r="D129" s="11">
        <v>50</v>
      </c>
      <c r="E129" s="11">
        <v>6.63</v>
      </c>
      <c r="F129" s="11">
        <v>0.06</v>
      </c>
    </row>
    <row r="130" spans="1:6" x14ac:dyDescent="0.3">
      <c r="A130" s="2">
        <v>45447</v>
      </c>
      <c r="B130" s="54">
        <v>0.40258101851851852</v>
      </c>
      <c r="C130" s="11">
        <v>24.24</v>
      </c>
      <c r="D130" s="11">
        <v>50.02</v>
      </c>
      <c r="E130" s="11">
        <v>6.63</v>
      </c>
      <c r="F130" s="11">
        <v>0.03</v>
      </c>
    </row>
    <row r="131" spans="1:6" x14ac:dyDescent="0.3">
      <c r="A131" s="2">
        <v>45447</v>
      </c>
      <c r="B131" s="54">
        <v>0.40327546296296296</v>
      </c>
      <c r="C131" s="11">
        <v>24.24</v>
      </c>
      <c r="D131" s="11">
        <v>50.01</v>
      </c>
      <c r="E131" s="11">
        <v>6.63</v>
      </c>
      <c r="F131" s="11">
        <v>7.0000000000000007E-2</v>
      </c>
    </row>
    <row r="132" spans="1:6" x14ac:dyDescent="0.3">
      <c r="A132" s="2">
        <v>45447</v>
      </c>
      <c r="B132" s="54">
        <v>0.4039699074074074</v>
      </c>
      <c r="C132" s="11">
        <v>24.24</v>
      </c>
      <c r="D132" s="11">
        <v>50.03</v>
      </c>
      <c r="E132" s="11">
        <v>6.63</v>
      </c>
      <c r="F132" s="11">
        <v>0.1</v>
      </c>
    </row>
    <row r="133" spans="1:6" x14ac:dyDescent="0.3">
      <c r="A133" s="2">
        <v>45447</v>
      </c>
      <c r="B133" s="54">
        <v>0.40466435185185184</v>
      </c>
      <c r="C133" s="11">
        <v>24.24</v>
      </c>
      <c r="D133" s="11">
        <v>50.04</v>
      </c>
      <c r="E133" s="11">
        <v>6.63</v>
      </c>
      <c r="F133" s="11">
        <v>0.05</v>
      </c>
    </row>
    <row r="134" spans="1:6" x14ac:dyDescent="0.3">
      <c r="A134" s="2">
        <v>45447</v>
      </c>
      <c r="B134" s="54">
        <v>0.40535879629629629</v>
      </c>
      <c r="C134" s="11">
        <v>24.24</v>
      </c>
      <c r="D134" s="11">
        <v>49.95</v>
      </c>
      <c r="E134" s="11">
        <v>6.63</v>
      </c>
      <c r="F134" s="11">
        <v>0.04</v>
      </c>
    </row>
    <row r="135" spans="1:6" x14ac:dyDescent="0.3">
      <c r="A135" s="2">
        <v>45447</v>
      </c>
      <c r="B135" s="54">
        <v>0.40605324074074073</v>
      </c>
      <c r="C135" s="11">
        <v>24.24</v>
      </c>
      <c r="D135" s="11">
        <v>49.96</v>
      </c>
      <c r="E135" s="11">
        <v>6.63</v>
      </c>
      <c r="F135" s="11">
        <v>7.0000000000000007E-2</v>
      </c>
    </row>
    <row r="136" spans="1:6" x14ac:dyDescent="0.3">
      <c r="A136" s="2">
        <v>45447</v>
      </c>
      <c r="B136" s="54">
        <v>0.40674768518518517</v>
      </c>
      <c r="C136" s="11">
        <v>24.24</v>
      </c>
      <c r="D136" s="11">
        <v>49.95</v>
      </c>
      <c r="E136" s="11">
        <v>6.63</v>
      </c>
      <c r="F136" s="11">
        <v>0.04</v>
      </c>
    </row>
    <row r="137" spans="1:6" x14ac:dyDescent="0.3">
      <c r="A137" s="2">
        <v>45447</v>
      </c>
      <c r="B137" s="54">
        <v>0.40744212962962961</v>
      </c>
      <c r="C137" s="11">
        <v>24.24</v>
      </c>
      <c r="D137" s="11">
        <v>49.88</v>
      </c>
      <c r="E137" s="11">
        <v>6.63</v>
      </c>
      <c r="F137" s="11">
        <v>0.03</v>
      </c>
    </row>
    <row r="138" spans="1:6" x14ac:dyDescent="0.3">
      <c r="A138" s="2">
        <v>45447</v>
      </c>
      <c r="B138" s="54">
        <v>0.40813657407407411</v>
      </c>
      <c r="C138" s="11">
        <v>24.24</v>
      </c>
      <c r="D138" s="11">
        <v>49.78</v>
      </c>
      <c r="E138" s="11">
        <v>6.63</v>
      </c>
      <c r="F138" s="11">
        <v>7.0000000000000007E-2</v>
      </c>
    </row>
    <row r="139" spans="1:6" x14ac:dyDescent="0.3">
      <c r="A139" s="2">
        <v>45447</v>
      </c>
      <c r="B139" s="54">
        <v>0.4088310185185185</v>
      </c>
      <c r="C139" s="11">
        <v>24.24</v>
      </c>
      <c r="D139" s="11">
        <v>49.75</v>
      </c>
      <c r="E139" s="11">
        <v>6.63</v>
      </c>
      <c r="F139" s="11">
        <v>0.05</v>
      </c>
    </row>
    <row r="140" spans="1:6" x14ac:dyDescent="0.3">
      <c r="A140" s="2">
        <v>45447</v>
      </c>
      <c r="B140" s="54">
        <v>0.40952546296296299</v>
      </c>
      <c r="C140" s="11">
        <v>24.24</v>
      </c>
      <c r="D140" s="11">
        <v>49.7</v>
      </c>
      <c r="E140" s="11">
        <v>6.63</v>
      </c>
      <c r="F140" s="11">
        <v>0.04</v>
      </c>
    </row>
    <row r="141" spans="1:6" x14ac:dyDescent="0.3">
      <c r="A141" s="2">
        <v>45447</v>
      </c>
      <c r="B141" s="54">
        <v>0.41021990740740738</v>
      </c>
      <c r="C141" s="11">
        <v>24.24</v>
      </c>
      <c r="D141" s="11">
        <v>49.66</v>
      </c>
      <c r="E141" s="11">
        <v>6.63</v>
      </c>
      <c r="F141" s="11">
        <v>7.0000000000000007E-2</v>
      </c>
    </row>
    <row r="142" spans="1:6" x14ac:dyDescent="0.3">
      <c r="A142" s="2">
        <v>45447</v>
      </c>
      <c r="B142" s="54">
        <v>0.41091435185185188</v>
      </c>
      <c r="C142" s="11">
        <v>24.24</v>
      </c>
      <c r="D142" s="11">
        <v>49.6</v>
      </c>
      <c r="E142" s="11">
        <v>6.63</v>
      </c>
      <c r="F142" s="11">
        <v>0.03</v>
      </c>
    </row>
    <row r="143" spans="1:6" x14ac:dyDescent="0.3">
      <c r="A143" s="2">
        <v>45447</v>
      </c>
      <c r="B143" s="54">
        <v>0.41160879629629626</v>
      </c>
      <c r="C143" s="11">
        <v>24.24</v>
      </c>
      <c r="D143" s="11">
        <v>49.6</v>
      </c>
      <c r="E143" s="11">
        <v>6.63</v>
      </c>
      <c r="F143" s="11">
        <v>0.02</v>
      </c>
    </row>
    <row r="144" spans="1:6" x14ac:dyDescent="0.3">
      <c r="A144" s="2">
        <v>45447</v>
      </c>
      <c r="B144" s="54">
        <v>0.41230324074074076</v>
      </c>
      <c r="C144" s="11">
        <v>24.24</v>
      </c>
      <c r="D144" s="11">
        <v>49.55</v>
      </c>
      <c r="E144" s="11">
        <v>6.63</v>
      </c>
      <c r="F144" s="11">
        <v>0.02</v>
      </c>
    </row>
    <row r="145" spans="1:6" x14ac:dyDescent="0.3">
      <c r="A145" s="2">
        <v>45447</v>
      </c>
      <c r="B145" s="54">
        <v>0.41299768518518515</v>
      </c>
      <c r="C145" s="11">
        <v>24.24</v>
      </c>
      <c r="D145" s="11">
        <v>49.57</v>
      </c>
      <c r="E145" s="11">
        <v>6.63</v>
      </c>
      <c r="F145" s="11">
        <v>0.04</v>
      </c>
    </row>
    <row r="146" spans="1:6" x14ac:dyDescent="0.3">
      <c r="A146" s="2">
        <v>45447</v>
      </c>
      <c r="B146" s="54">
        <v>0.41369212962962965</v>
      </c>
      <c r="C146" s="11">
        <v>24.24</v>
      </c>
      <c r="D146" s="11">
        <v>49.57</v>
      </c>
      <c r="E146" s="11">
        <v>6.63</v>
      </c>
      <c r="F146" s="11">
        <v>0.02</v>
      </c>
    </row>
    <row r="147" spans="1:6" x14ac:dyDescent="0.3">
      <c r="A147" s="2">
        <v>45447</v>
      </c>
      <c r="B147" s="54">
        <v>0.41438657407407403</v>
      </c>
      <c r="C147" s="11">
        <v>24.24</v>
      </c>
      <c r="D147" s="11">
        <v>49.51</v>
      </c>
      <c r="E147" s="11">
        <v>6.63</v>
      </c>
      <c r="F147" s="11">
        <v>0.04</v>
      </c>
    </row>
    <row r="148" spans="1:6" x14ac:dyDescent="0.3">
      <c r="A148" s="2">
        <v>45447</v>
      </c>
      <c r="B148" s="54">
        <v>0.41508101851851853</v>
      </c>
      <c r="C148" s="11">
        <v>24.24</v>
      </c>
      <c r="D148" s="11">
        <v>49.49</v>
      </c>
      <c r="E148" s="11">
        <v>6.63</v>
      </c>
      <c r="F148" s="11">
        <v>0.03</v>
      </c>
    </row>
    <row r="149" spans="1:6" x14ac:dyDescent="0.3">
      <c r="A149" s="2">
        <v>45447</v>
      </c>
      <c r="B149" s="54">
        <v>0.41577546296296292</v>
      </c>
      <c r="C149" s="11">
        <v>24.24</v>
      </c>
      <c r="D149" s="11">
        <v>49.44</v>
      </c>
      <c r="E149" s="11">
        <v>6.63</v>
      </c>
      <c r="F149" s="11">
        <v>0.04</v>
      </c>
    </row>
    <row r="150" spans="1:6" x14ac:dyDescent="0.3">
      <c r="A150" s="2">
        <v>45447</v>
      </c>
      <c r="B150" s="54">
        <v>0.41646990740740741</v>
      </c>
      <c r="C150" s="11">
        <v>24.24</v>
      </c>
      <c r="D150" s="11">
        <v>49.43</v>
      </c>
      <c r="E150" s="11">
        <v>6.63</v>
      </c>
      <c r="F150" s="11">
        <v>0.03</v>
      </c>
    </row>
    <row r="151" spans="1:6" x14ac:dyDescent="0.3">
      <c r="A151" s="2">
        <v>45447</v>
      </c>
      <c r="B151" s="54">
        <v>0.4171643518518518</v>
      </c>
      <c r="C151" s="11">
        <v>24.24</v>
      </c>
      <c r="D151" s="11">
        <v>49.54</v>
      </c>
      <c r="E151" s="11">
        <v>6.63</v>
      </c>
      <c r="F151" s="11">
        <v>0.02</v>
      </c>
    </row>
    <row r="152" spans="1:6" x14ac:dyDescent="0.3">
      <c r="A152" s="2">
        <v>45447</v>
      </c>
      <c r="B152" s="54">
        <v>0.4178587962962963</v>
      </c>
      <c r="C152" s="11">
        <v>24.24</v>
      </c>
      <c r="D152" s="11">
        <v>49.59</v>
      </c>
      <c r="E152" s="11">
        <v>6.63</v>
      </c>
      <c r="F152" s="11">
        <v>0.03</v>
      </c>
    </row>
    <row r="153" spans="1:6" x14ac:dyDescent="0.3">
      <c r="A153" s="2">
        <v>45447</v>
      </c>
      <c r="B153" s="54">
        <v>0.4185532407407408</v>
      </c>
      <c r="C153" s="11">
        <v>24.24</v>
      </c>
      <c r="D153" s="11">
        <v>49.58</v>
      </c>
      <c r="E153" s="11">
        <v>6.63</v>
      </c>
      <c r="F153" s="11">
        <v>0.08</v>
      </c>
    </row>
    <row r="154" spans="1:6" x14ac:dyDescent="0.3">
      <c r="A154" s="2">
        <v>45447</v>
      </c>
      <c r="B154" s="54">
        <v>0.41924768518518518</v>
      </c>
      <c r="C154" s="11">
        <v>24.24</v>
      </c>
      <c r="D154" s="11">
        <v>49.58</v>
      </c>
      <c r="E154" s="11">
        <v>6.63</v>
      </c>
      <c r="F154" s="11">
        <v>0.04</v>
      </c>
    </row>
    <row r="155" spans="1:6" x14ac:dyDescent="0.3">
      <c r="A155" s="2">
        <v>45447</v>
      </c>
      <c r="B155" s="54">
        <v>0.41994212962962968</v>
      </c>
      <c r="C155" s="11">
        <v>24.24</v>
      </c>
      <c r="D155" s="11">
        <v>49.65</v>
      </c>
      <c r="E155" s="11">
        <v>6.63</v>
      </c>
      <c r="F155" s="11">
        <v>0.02</v>
      </c>
    </row>
    <row r="156" spans="1:6" x14ac:dyDescent="0.3">
      <c r="A156" s="2">
        <v>45447</v>
      </c>
      <c r="B156" s="54">
        <v>0.42063657407407407</v>
      </c>
      <c r="C156" s="11">
        <v>24.24</v>
      </c>
      <c r="D156" s="11">
        <v>49.75</v>
      </c>
      <c r="E156" s="11">
        <v>6.63</v>
      </c>
      <c r="F156" s="11">
        <v>0.03</v>
      </c>
    </row>
    <row r="157" spans="1:6" x14ac:dyDescent="0.3">
      <c r="A157" s="2">
        <v>45447</v>
      </c>
      <c r="B157" s="54">
        <v>0.42133101851851856</v>
      </c>
      <c r="C157" s="11">
        <v>24.24</v>
      </c>
      <c r="D157" s="11">
        <v>49.84</v>
      </c>
      <c r="E157" s="11">
        <v>6.63</v>
      </c>
      <c r="F157" s="11">
        <v>0.05</v>
      </c>
    </row>
    <row r="158" spans="1:6" x14ac:dyDescent="0.3">
      <c r="A158" s="2">
        <v>45447</v>
      </c>
      <c r="B158" s="54">
        <v>0.42202546296296295</v>
      </c>
      <c r="C158" s="11">
        <v>24.24</v>
      </c>
      <c r="D158" s="11">
        <v>49.88</v>
      </c>
      <c r="E158" s="11">
        <v>6.63</v>
      </c>
      <c r="F158" s="11">
        <v>0.04</v>
      </c>
    </row>
    <row r="159" spans="1:6" x14ac:dyDescent="0.3">
      <c r="A159" s="2">
        <v>45447</v>
      </c>
      <c r="B159" s="54">
        <v>0.42271990740740745</v>
      </c>
      <c r="C159" s="11">
        <v>24.24</v>
      </c>
      <c r="D159" s="11">
        <v>49.97</v>
      </c>
      <c r="E159" s="11">
        <v>6.63</v>
      </c>
      <c r="F159" s="11">
        <v>0.03</v>
      </c>
    </row>
    <row r="160" spans="1:6" x14ac:dyDescent="0.3">
      <c r="A160" s="2">
        <v>45447</v>
      </c>
      <c r="B160" s="54">
        <v>0.42341435185185183</v>
      </c>
      <c r="C160" s="11">
        <v>24.22</v>
      </c>
      <c r="D160" s="11">
        <v>50.01</v>
      </c>
      <c r="E160" s="11">
        <v>6.63</v>
      </c>
      <c r="F160" s="11">
        <v>7.0000000000000007E-2</v>
      </c>
    </row>
    <row r="161" spans="1:6" x14ac:dyDescent="0.3">
      <c r="A161" s="2">
        <v>45447</v>
      </c>
      <c r="B161" s="54">
        <v>0.42410879629629633</v>
      </c>
      <c r="C161" s="11">
        <v>24.2</v>
      </c>
      <c r="D161" s="11">
        <v>50.04</v>
      </c>
      <c r="E161" s="11">
        <v>6.63</v>
      </c>
      <c r="F161" s="11">
        <v>0.05</v>
      </c>
    </row>
    <row r="162" spans="1:6" x14ac:dyDescent="0.3">
      <c r="A162" s="2">
        <v>45447</v>
      </c>
      <c r="B162" s="54">
        <v>0.42480324074074072</v>
      </c>
      <c r="C162" s="11">
        <v>24.14</v>
      </c>
      <c r="D162" s="11">
        <v>50.08</v>
      </c>
      <c r="E162" s="11">
        <v>6.63</v>
      </c>
      <c r="F162" s="11">
        <v>0.01</v>
      </c>
    </row>
    <row r="163" spans="1:6" x14ac:dyDescent="0.3">
      <c r="A163" s="2">
        <v>45447</v>
      </c>
      <c r="B163" s="54">
        <v>0.42549768518518521</v>
      </c>
      <c r="C163" s="11">
        <v>24.12</v>
      </c>
      <c r="D163" s="11">
        <v>50.18</v>
      </c>
      <c r="E163" s="11">
        <v>6.63</v>
      </c>
      <c r="F163" s="11">
        <v>0.02</v>
      </c>
    </row>
    <row r="164" spans="1:6" x14ac:dyDescent="0.3">
      <c r="A164" s="2">
        <v>45447</v>
      </c>
      <c r="B164" s="54">
        <v>0.4261921296296296</v>
      </c>
      <c r="C164" s="11">
        <v>24.11</v>
      </c>
      <c r="D164" s="11">
        <v>50.29</v>
      </c>
      <c r="E164" s="11">
        <v>6.63</v>
      </c>
      <c r="F164" s="11">
        <v>0.06</v>
      </c>
    </row>
    <row r="165" spans="1:6" x14ac:dyDescent="0.3">
      <c r="A165" s="2">
        <v>45447</v>
      </c>
      <c r="B165" s="54">
        <v>0.4268865740740741</v>
      </c>
      <c r="C165" s="11">
        <v>24.11</v>
      </c>
      <c r="D165" s="11">
        <v>50.39</v>
      </c>
      <c r="E165" s="11">
        <v>6.63</v>
      </c>
      <c r="F165" s="11">
        <v>0.03</v>
      </c>
    </row>
    <row r="166" spans="1:6" x14ac:dyDescent="0.3">
      <c r="A166" s="2">
        <v>45447</v>
      </c>
      <c r="B166" s="54">
        <v>0.42758101851851849</v>
      </c>
      <c r="C166" s="11">
        <v>24.12</v>
      </c>
      <c r="D166" s="11">
        <v>50.45</v>
      </c>
      <c r="E166" s="11">
        <v>6.63</v>
      </c>
      <c r="F166" s="11">
        <v>0.02</v>
      </c>
    </row>
    <row r="167" spans="1:6" x14ac:dyDescent="0.3">
      <c r="A167" s="2">
        <v>45447</v>
      </c>
      <c r="B167" s="54">
        <v>0.42827546296296298</v>
      </c>
      <c r="C167" s="11">
        <v>24.12</v>
      </c>
      <c r="D167" s="11">
        <v>50.56</v>
      </c>
      <c r="E167" s="11">
        <v>6.63</v>
      </c>
      <c r="F167" s="11">
        <v>0.01</v>
      </c>
    </row>
    <row r="168" spans="1:6" x14ac:dyDescent="0.3">
      <c r="A168" s="2">
        <v>45447</v>
      </c>
      <c r="B168" s="54">
        <v>0.42896990740740737</v>
      </c>
      <c r="C168" s="11">
        <v>24.12</v>
      </c>
      <c r="D168" s="11">
        <v>50.66</v>
      </c>
      <c r="E168" s="11">
        <v>6.63</v>
      </c>
      <c r="F168" s="11">
        <v>0.03</v>
      </c>
    </row>
    <row r="169" spans="1:6" x14ac:dyDescent="0.3">
      <c r="A169" s="2">
        <v>45447</v>
      </c>
      <c r="B169" s="54">
        <v>0.42966435185185187</v>
      </c>
      <c r="C169" s="11">
        <v>24.12</v>
      </c>
      <c r="D169" s="11">
        <v>50.75</v>
      </c>
      <c r="E169" s="11">
        <v>6.63</v>
      </c>
      <c r="F169" s="11">
        <v>0.03</v>
      </c>
    </row>
    <row r="170" spans="1:6" x14ac:dyDescent="0.3">
      <c r="A170" s="2">
        <v>45447</v>
      </c>
      <c r="B170" s="54">
        <v>0.43035879629629631</v>
      </c>
      <c r="C170" s="11">
        <v>24.12</v>
      </c>
      <c r="D170" s="11">
        <v>50.78</v>
      </c>
      <c r="E170" s="11">
        <v>6.63</v>
      </c>
      <c r="F170" s="11">
        <v>0.03</v>
      </c>
    </row>
    <row r="171" spans="1:6" x14ac:dyDescent="0.3">
      <c r="A171" s="2">
        <v>45447</v>
      </c>
      <c r="B171" s="54">
        <v>0.43105324074074075</v>
      </c>
      <c r="C171" s="11">
        <v>24.12</v>
      </c>
      <c r="D171" s="11">
        <v>50.8</v>
      </c>
      <c r="E171" s="11">
        <v>6.63</v>
      </c>
      <c r="F171" s="11">
        <v>0.04</v>
      </c>
    </row>
    <row r="172" spans="1:6" x14ac:dyDescent="0.3">
      <c r="A172" s="2">
        <v>45447</v>
      </c>
      <c r="B172" s="54">
        <v>0.43174768518518519</v>
      </c>
      <c r="C172" s="11">
        <v>24.12</v>
      </c>
      <c r="D172" s="11">
        <v>50.83</v>
      </c>
      <c r="E172" s="11">
        <v>6.63</v>
      </c>
      <c r="F172" s="11">
        <v>0.02</v>
      </c>
    </row>
    <row r="173" spans="1:6" x14ac:dyDescent="0.3">
      <c r="A173" s="2">
        <v>45447</v>
      </c>
      <c r="B173" s="54">
        <v>0.43244212962962963</v>
      </c>
      <c r="C173" s="11">
        <v>24.12</v>
      </c>
      <c r="D173" s="11">
        <v>50.86</v>
      </c>
      <c r="E173" s="11">
        <v>6.63</v>
      </c>
      <c r="F173" s="11">
        <v>0.02</v>
      </c>
    </row>
    <row r="174" spans="1:6" x14ac:dyDescent="0.3">
      <c r="A174" s="2">
        <v>45447</v>
      </c>
      <c r="B174" s="54">
        <v>0.43313657407407408</v>
      </c>
      <c r="C174" s="11">
        <v>24.12</v>
      </c>
      <c r="D174" s="11">
        <v>50.87</v>
      </c>
      <c r="E174" s="11">
        <v>6.63</v>
      </c>
      <c r="F174" s="11">
        <v>0.03</v>
      </c>
    </row>
    <row r="175" spans="1:6" x14ac:dyDescent="0.3">
      <c r="A175" s="2">
        <v>45447</v>
      </c>
      <c r="B175" s="54">
        <v>0.43383101851851852</v>
      </c>
      <c r="C175" s="11">
        <v>24.11</v>
      </c>
      <c r="D175" s="11">
        <v>50.89</v>
      </c>
      <c r="E175" s="11">
        <v>6.63</v>
      </c>
      <c r="F175" s="11">
        <v>0.03</v>
      </c>
    </row>
    <row r="176" spans="1:6" x14ac:dyDescent="0.3">
      <c r="A176" s="2">
        <v>45447</v>
      </c>
      <c r="B176" s="54">
        <v>0.43452546296296296</v>
      </c>
      <c r="C176" s="11">
        <v>24.12</v>
      </c>
      <c r="D176" s="11">
        <v>50.9</v>
      </c>
      <c r="E176" s="11">
        <v>6.63</v>
      </c>
      <c r="F176" s="11">
        <v>0.06</v>
      </c>
    </row>
    <row r="177" spans="1:6" x14ac:dyDescent="0.3">
      <c r="A177" s="2">
        <v>45447</v>
      </c>
      <c r="B177" s="54">
        <v>0.4352199074074074</v>
      </c>
      <c r="C177" s="11">
        <v>24.12</v>
      </c>
      <c r="D177" s="11">
        <v>50.95</v>
      </c>
      <c r="E177" s="11">
        <v>6.63</v>
      </c>
      <c r="F177" s="11">
        <v>0.05</v>
      </c>
    </row>
    <row r="178" spans="1:6" x14ac:dyDescent="0.3">
      <c r="A178" s="2">
        <v>45447</v>
      </c>
      <c r="B178" s="54">
        <v>0.43591435185185184</v>
      </c>
      <c r="C178" s="11">
        <v>24.12</v>
      </c>
      <c r="D178" s="11">
        <v>50.97</v>
      </c>
      <c r="E178" s="11">
        <v>6.63</v>
      </c>
      <c r="F178" s="11">
        <v>0.06</v>
      </c>
    </row>
    <row r="179" spans="1:6" x14ac:dyDescent="0.3">
      <c r="A179" s="2">
        <v>45447</v>
      </c>
      <c r="B179" s="54">
        <v>0.43660879629629629</v>
      </c>
      <c r="C179" s="11">
        <v>24.11</v>
      </c>
      <c r="D179" s="11">
        <v>50.99</v>
      </c>
      <c r="E179" s="11">
        <v>6.63</v>
      </c>
      <c r="F179" s="11">
        <v>0.05</v>
      </c>
    </row>
    <row r="180" spans="1:6" x14ac:dyDescent="0.3">
      <c r="A180" s="2">
        <v>45447</v>
      </c>
      <c r="B180" s="54">
        <v>0.43730324074074073</v>
      </c>
      <c r="C180" s="11">
        <v>24.12</v>
      </c>
      <c r="D180" s="11">
        <v>50.98</v>
      </c>
      <c r="E180" s="11">
        <v>6.63</v>
      </c>
      <c r="F180" s="11">
        <v>0.05</v>
      </c>
    </row>
    <row r="181" spans="1:6" x14ac:dyDescent="0.3">
      <c r="A181" s="2">
        <v>45447</v>
      </c>
      <c r="B181" s="54">
        <v>0.43799768518518517</v>
      </c>
      <c r="C181" s="11">
        <v>24.12</v>
      </c>
      <c r="D181" s="11">
        <v>50.99</v>
      </c>
      <c r="E181" s="11">
        <v>6.63</v>
      </c>
      <c r="F181" s="11">
        <v>0.03</v>
      </c>
    </row>
    <row r="182" spans="1:6" x14ac:dyDescent="0.3">
      <c r="A182" s="2">
        <v>45447</v>
      </c>
      <c r="B182" s="54">
        <v>0.43869212962962961</v>
      </c>
      <c r="C182" s="11">
        <v>24.12</v>
      </c>
      <c r="D182" s="11">
        <v>51.02</v>
      </c>
      <c r="E182" s="11">
        <v>6.63</v>
      </c>
      <c r="F182" s="11">
        <v>7.0000000000000007E-2</v>
      </c>
    </row>
    <row r="183" spans="1:6" x14ac:dyDescent="0.3">
      <c r="A183" s="2">
        <v>45447</v>
      </c>
      <c r="B183" s="54">
        <v>0.43938657407407411</v>
      </c>
      <c r="C183" s="11">
        <v>24.12</v>
      </c>
      <c r="D183" s="11">
        <v>51.02</v>
      </c>
      <c r="E183" s="11">
        <v>6.63</v>
      </c>
      <c r="F183" s="11">
        <v>0.06</v>
      </c>
    </row>
    <row r="184" spans="1:6" x14ac:dyDescent="0.3">
      <c r="A184" s="2">
        <v>45447</v>
      </c>
      <c r="B184" s="54">
        <v>0.4400810185185185</v>
      </c>
      <c r="C184" s="11">
        <v>24.12</v>
      </c>
      <c r="D184" s="11">
        <v>51.01</v>
      </c>
      <c r="E184" s="11">
        <v>6.63</v>
      </c>
      <c r="F184" s="11">
        <v>0.08</v>
      </c>
    </row>
    <row r="185" spans="1:6" x14ac:dyDescent="0.3">
      <c r="A185" s="2">
        <v>45447</v>
      </c>
      <c r="B185" s="54">
        <v>0.44077546296296299</v>
      </c>
      <c r="C185" s="11">
        <v>24.12</v>
      </c>
      <c r="D185" s="11">
        <v>51.03</v>
      </c>
      <c r="E185" s="11">
        <v>6.63</v>
      </c>
      <c r="F185" s="11">
        <v>0.03</v>
      </c>
    </row>
    <row r="186" spans="1:6" x14ac:dyDescent="0.3">
      <c r="A186" s="2">
        <v>45447</v>
      </c>
      <c r="B186" s="54">
        <v>0.44146990740740738</v>
      </c>
      <c r="C186" s="11">
        <v>24.11</v>
      </c>
      <c r="D186" s="11">
        <v>51.03</v>
      </c>
      <c r="E186" s="11">
        <v>6.63</v>
      </c>
      <c r="F186" s="11">
        <v>0.02</v>
      </c>
    </row>
    <row r="187" spans="1:6" x14ac:dyDescent="0.3">
      <c r="A187" s="2">
        <v>45447</v>
      </c>
      <c r="B187" s="54">
        <v>0.44216435185185188</v>
      </c>
      <c r="C187" s="11">
        <v>24.11</v>
      </c>
      <c r="D187" s="11">
        <v>51.02</v>
      </c>
      <c r="E187" s="11">
        <v>6.63</v>
      </c>
      <c r="F187" s="11">
        <v>0.01</v>
      </c>
    </row>
    <row r="188" spans="1:6" x14ac:dyDescent="0.3">
      <c r="A188" s="2">
        <v>45447</v>
      </c>
      <c r="B188" s="54">
        <v>0.44285879629629626</v>
      </c>
      <c r="C188" s="11">
        <v>24.12</v>
      </c>
      <c r="D188" s="11">
        <v>51.01</v>
      </c>
      <c r="E188" s="11">
        <v>6.63</v>
      </c>
      <c r="F188" s="11">
        <v>0.03</v>
      </c>
    </row>
    <row r="189" spans="1:6" x14ac:dyDescent="0.3">
      <c r="A189" s="2">
        <v>45447</v>
      </c>
      <c r="B189" s="54">
        <v>0.44355324074074076</v>
      </c>
      <c r="C189" s="11">
        <v>24.12</v>
      </c>
      <c r="D189" s="11">
        <v>51.02</v>
      </c>
      <c r="E189" s="11">
        <v>6.63</v>
      </c>
      <c r="F189" s="11">
        <v>0.06</v>
      </c>
    </row>
    <row r="190" spans="1:6" x14ac:dyDescent="0.3">
      <c r="A190" s="2">
        <v>45447</v>
      </c>
      <c r="B190" s="54">
        <v>0.44424768518518515</v>
      </c>
      <c r="C190" s="11">
        <v>24.12</v>
      </c>
      <c r="D190" s="11">
        <v>51.02</v>
      </c>
      <c r="E190" s="11">
        <v>6.63</v>
      </c>
      <c r="F190" s="11">
        <v>0.05</v>
      </c>
    </row>
    <row r="191" spans="1:6" x14ac:dyDescent="0.3">
      <c r="A191" s="2">
        <v>45447</v>
      </c>
      <c r="B191" s="54">
        <v>0.44494212962962965</v>
      </c>
      <c r="C191" s="11">
        <v>24.12</v>
      </c>
      <c r="D191" s="11">
        <v>50.97</v>
      </c>
      <c r="E191" s="11">
        <v>6.63</v>
      </c>
      <c r="F191" s="11">
        <v>0.02</v>
      </c>
    </row>
    <row r="192" spans="1:6" x14ac:dyDescent="0.3">
      <c r="A192" s="2">
        <v>45447</v>
      </c>
      <c r="B192" s="54">
        <v>0.44563657407407403</v>
      </c>
      <c r="C192" s="11">
        <v>24.12</v>
      </c>
      <c r="D192" s="11">
        <v>50.9</v>
      </c>
      <c r="E192" s="11">
        <v>6.63</v>
      </c>
      <c r="F192" s="11">
        <v>0.01</v>
      </c>
    </row>
    <row r="193" spans="1:6" x14ac:dyDescent="0.3">
      <c r="A193" s="2">
        <v>45447</v>
      </c>
      <c r="B193" s="54">
        <v>0.44633101851851853</v>
      </c>
      <c r="C193" s="11">
        <v>24.12</v>
      </c>
      <c r="D193" s="11">
        <v>50.85</v>
      </c>
      <c r="E193" s="11">
        <v>6.63</v>
      </c>
      <c r="F193" s="11">
        <v>0.01</v>
      </c>
    </row>
    <row r="194" spans="1:6" x14ac:dyDescent="0.3">
      <c r="A194" s="2">
        <v>45447</v>
      </c>
      <c r="B194" s="54">
        <v>0.44702546296296292</v>
      </c>
      <c r="C194" s="11">
        <v>24.12</v>
      </c>
      <c r="D194" s="11">
        <v>50.83</v>
      </c>
      <c r="E194" s="11">
        <v>6.63</v>
      </c>
      <c r="F194" s="11">
        <v>0.01</v>
      </c>
    </row>
    <row r="195" spans="1:6" x14ac:dyDescent="0.3">
      <c r="A195" s="2">
        <v>45447</v>
      </c>
      <c r="B195" s="54">
        <v>0.44771990740740741</v>
      </c>
      <c r="C195" s="11">
        <v>24.12</v>
      </c>
      <c r="D195" s="11">
        <v>50.82</v>
      </c>
      <c r="E195" s="11">
        <v>6.63</v>
      </c>
      <c r="F195" s="11">
        <v>0.01</v>
      </c>
    </row>
    <row r="196" spans="1:6" x14ac:dyDescent="0.3">
      <c r="A196" s="2">
        <v>45447</v>
      </c>
      <c r="B196" s="54">
        <v>0.4484143518518518</v>
      </c>
      <c r="C196" s="11">
        <v>24.12</v>
      </c>
      <c r="D196" s="11">
        <v>50.75</v>
      </c>
      <c r="E196" s="11">
        <v>6.63</v>
      </c>
      <c r="F196" s="11">
        <v>0.02</v>
      </c>
    </row>
    <row r="197" spans="1:6" x14ac:dyDescent="0.3">
      <c r="A197" s="2">
        <v>45447</v>
      </c>
      <c r="B197" s="54">
        <v>0.4491087962962963</v>
      </c>
      <c r="C197" s="11">
        <v>24.12</v>
      </c>
      <c r="D197" s="11">
        <v>50.78</v>
      </c>
      <c r="E197" s="11">
        <v>6.63</v>
      </c>
      <c r="F197" s="11">
        <v>0.06</v>
      </c>
    </row>
    <row r="198" spans="1:6" x14ac:dyDescent="0.3">
      <c r="A198" s="2">
        <v>45447</v>
      </c>
      <c r="B198" s="54">
        <v>0.4498032407407408</v>
      </c>
      <c r="C198" s="11">
        <v>24.12</v>
      </c>
      <c r="D198" s="11">
        <v>50.71</v>
      </c>
      <c r="E198" s="11">
        <v>6.63</v>
      </c>
      <c r="F198" s="11">
        <v>0.02</v>
      </c>
    </row>
    <row r="199" spans="1:6" x14ac:dyDescent="0.3">
      <c r="A199" s="2">
        <v>45447</v>
      </c>
      <c r="B199" s="54">
        <v>0.45049768518518518</v>
      </c>
      <c r="C199" s="11">
        <v>24.12</v>
      </c>
      <c r="D199" s="11">
        <v>50.63</v>
      </c>
      <c r="E199" s="11">
        <v>6.63</v>
      </c>
      <c r="F199" s="11">
        <v>0.02</v>
      </c>
    </row>
    <row r="200" spans="1:6" x14ac:dyDescent="0.3">
      <c r="A200" s="2">
        <v>45447</v>
      </c>
      <c r="B200" s="54">
        <v>0.45119212962962968</v>
      </c>
      <c r="C200" s="11">
        <v>24.12</v>
      </c>
      <c r="D200" s="11">
        <v>50.45</v>
      </c>
      <c r="E200" s="11">
        <v>6.63</v>
      </c>
      <c r="F200" s="11">
        <v>0.03</v>
      </c>
    </row>
    <row r="201" spans="1:6" x14ac:dyDescent="0.3">
      <c r="A201" s="2">
        <v>45447</v>
      </c>
      <c r="B201" s="54">
        <v>0.45188657407407407</v>
      </c>
      <c r="C201" s="11">
        <v>24.12</v>
      </c>
      <c r="D201" s="11">
        <v>50.44</v>
      </c>
      <c r="E201" s="11">
        <v>6.63</v>
      </c>
      <c r="F201" s="11">
        <v>0.01</v>
      </c>
    </row>
    <row r="202" spans="1:6" x14ac:dyDescent="0.3">
      <c r="A202" s="2">
        <v>45447</v>
      </c>
      <c r="B202" s="54">
        <v>0.45258101851851856</v>
      </c>
      <c r="C202" s="11">
        <v>24.12</v>
      </c>
      <c r="D202" s="11">
        <v>50.45</v>
      </c>
      <c r="E202" s="11">
        <v>6.63</v>
      </c>
      <c r="F202" s="11">
        <v>0.03</v>
      </c>
    </row>
    <row r="203" spans="1:6" x14ac:dyDescent="0.3">
      <c r="A203" s="2">
        <v>45447</v>
      </c>
      <c r="B203" s="54">
        <v>0.45327546296296295</v>
      </c>
      <c r="C203" s="11">
        <v>24.12</v>
      </c>
      <c r="D203" s="11">
        <v>50.48</v>
      </c>
      <c r="E203" s="11">
        <v>6.63</v>
      </c>
      <c r="F203" s="11">
        <v>0.03</v>
      </c>
    </row>
    <row r="204" spans="1:6" x14ac:dyDescent="0.3">
      <c r="A204" s="2">
        <v>45447</v>
      </c>
      <c r="B204" s="54">
        <v>0.45396990740740745</v>
      </c>
      <c r="C204" s="11">
        <v>24.12</v>
      </c>
      <c r="D204" s="11">
        <v>50.56</v>
      </c>
      <c r="E204" s="11">
        <v>6.63</v>
      </c>
      <c r="F204" s="11">
        <v>0.02</v>
      </c>
    </row>
    <row r="205" spans="1:6" x14ac:dyDescent="0.3">
      <c r="A205" s="2">
        <v>45447</v>
      </c>
      <c r="B205" s="54">
        <v>0.45466435185185183</v>
      </c>
      <c r="C205" s="11">
        <v>24.12</v>
      </c>
      <c r="D205" s="11">
        <v>50.57</v>
      </c>
      <c r="E205" s="11">
        <v>6.63</v>
      </c>
      <c r="F205" s="11">
        <v>0.02</v>
      </c>
    </row>
    <row r="206" spans="1:6" x14ac:dyDescent="0.3">
      <c r="A206" s="2">
        <v>45447</v>
      </c>
      <c r="B206" s="54">
        <v>0.45535879629629633</v>
      </c>
      <c r="C206" s="11">
        <v>24.12</v>
      </c>
      <c r="D206" s="11">
        <v>50.54</v>
      </c>
      <c r="E206" s="11">
        <v>6.63</v>
      </c>
      <c r="F206" s="11">
        <v>0.01</v>
      </c>
    </row>
    <row r="207" spans="1:6" x14ac:dyDescent="0.3">
      <c r="A207" s="2">
        <v>45447</v>
      </c>
      <c r="B207" s="54">
        <v>0.45605324074074072</v>
      </c>
      <c r="C207" s="11">
        <v>24.12</v>
      </c>
      <c r="D207" s="11">
        <v>50.64</v>
      </c>
      <c r="E207" s="11">
        <v>6.63</v>
      </c>
      <c r="F207" s="11">
        <v>0.02</v>
      </c>
    </row>
    <row r="208" spans="1:6" x14ac:dyDescent="0.3">
      <c r="A208" s="2">
        <v>45447</v>
      </c>
      <c r="B208" s="54">
        <v>0.45674768518518521</v>
      </c>
      <c r="C208" s="11">
        <v>24.12</v>
      </c>
      <c r="D208" s="11">
        <v>50.71</v>
      </c>
      <c r="E208" s="11">
        <v>6.63</v>
      </c>
      <c r="F208" s="11">
        <v>0.04</v>
      </c>
    </row>
    <row r="209" spans="1:6" x14ac:dyDescent="0.3">
      <c r="A209" s="2">
        <v>45447</v>
      </c>
      <c r="B209" s="54">
        <v>0.4574421296296296</v>
      </c>
      <c r="C209" s="11">
        <v>24.12</v>
      </c>
      <c r="D209" s="11">
        <v>50.77</v>
      </c>
      <c r="E209" s="11">
        <v>6.63</v>
      </c>
      <c r="F209" s="11">
        <v>0.01</v>
      </c>
    </row>
    <row r="210" spans="1:6" x14ac:dyDescent="0.3">
      <c r="A210" s="2">
        <v>45447</v>
      </c>
      <c r="B210" s="54">
        <v>0.4581365740740741</v>
      </c>
      <c r="C210" s="11">
        <v>24.12</v>
      </c>
      <c r="D210" s="11">
        <v>50.8</v>
      </c>
      <c r="E210" s="11">
        <v>6.63</v>
      </c>
      <c r="F210" s="11">
        <v>0.01</v>
      </c>
    </row>
    <row r="211" spans="1:6" x14ac:dyDescent="0.3">
      <c r="A211" s="2">
        <v>45447</v>
      </c>
      <c r="B211" s="54">
        <v>0.45883101851851849</v>
      </c>
      <c r="C211" s="11">
        <v>24.12</v>
      </c>
      <c r="D211" s="11">
        <v>50.77</v>
      </c>
      <c r="E211" s="11">
        <v>6.63</v>
      </c>
      <c r="F211" s="11">
        <v>0.01</v>
      </c>
    </row>
    <row r="212" spans="1:6" x14ac:dyDescent="0.3">
      <c r="A212" s="2">
        <v>45447</v>
      </c>
      <c r="B212" s="54">
        <v>0.45952546296296298</v>
      </c>
      <c r="C212" s="11">
        <v>24.12</v>
      </c>
      <c r="D212" s="11">
        <v>50.8</v>
      </c>
      <c r="E212" s="11">
        <v>6.63</v>
      </c>
      <c r="F212" s="11">
        <v>0.01</v>
      </c>
    </row>
    <row r="213" spans="1:6" x14ac:dyDescent="0.3">
      <c r="A213" s="2">
        <v>45447</v>
      </c>
      <c r="B213" s="54">
        <v>0.46021990740740742</v>
      </c>
      <c r="C213" s="11">
        <v>24.12</v>
      </c>
      <c r="D213" s="11">
        <v>50.81</v>
      </c>
      <c r="E213" s="11">
        <v>6.63</v>
      </c>
      <c r="F213" s="11">
        <v>0.03</v>
      </c>
    </row>
    <row r="214" spans="1:6" x14ac:dyDescent="0.3">
      <c r="A214" s="2">
        <v>45447</v>
      </c>
      <c r="B214" s="54">
        <v>0.46091435185185187</v>
      </c>
      <c r="C214" s="11">
        <v>24.13</v>
      </c>
      <c r="D214" s="11">
        <v>50.79</v>
      </c>
      <c r="E214" s="11">
        <v>6.63</v>
      </c>
      <c r="F214" s="11">
        <v>0.06</v>
      </c>
    </row>
    <row r="215" spans="1:6" x14ac:dyDescent="0.3">
      <c r="A215" s="2">
        <v>45447</v>
      </c>
      <c r="B215" s="54">
        <v>0.46160879629629631</v>
      </c>
      <c r="C215" s="11">
        <v>24.12</v>
      </c>
      <c r="D215" s="11">
        <v>50.68</v>
      </c>
      <c r="E215" s="11">
        <v>6.63</v>
      </c>
      <c r="F215" s="11">
        <v>0.01</v>
      </c>
    </row>
    <row r="216" spans="1:6" x14ac:dyDescent="0.3">
      <c r="A216" s="2">
        <v>45447</v>
      </c>
      <c r="B216" s="54">
        <v>0.46230324074074075</v>
      </c>
      <c r="C216" s="11">
        <v>24.12</v>
      </c>
      <c r="D216" s="11">
        <v>50.57</v>
      </c>
      <c r="E216" s="11">
        <v>6.63</v>
      </c>
      <c r="F216" s="11">
        <v>0.01</v>
      </c>
    </row>
    <row r="217" spans="1:6" x14ac:dyDescent="0.3">
      <c r="A217" s="2">
        <v>45447</v>
      </c>
      <c r="B217" s="54">
        <v>0.46299768518518519</v>
      </c>
      <c r="C217" s="11">
        <v>24.12</v>
      </c>
      <c r="D217" s="11">
        <v>50.55</v>
      </c>
      <c r="E217" s="11">
        <v>6.63</v>
      </c>
      <c r="F217" s="11">
        <v>0.01</v>
      </c>
    </row>
    <row r="218" spans="1:6" x14ac:dyDescent="0.3">
      <c r="A218" s="2">
        <v>45447</v>
      </c>
      <c r="B218" s="54">
        <v>0.46369212962962963</v>
      </c>
      <c r="C218" s="11">
        <v>24.12</v>
      </c>
      <c r="D218" s="11">
        <v>50.6</v>
      </c>
      <c r="E218" s="11">
        <v>6.63</v>
      </c>
      <c r="F218" s="11">
        <v>0.01</v>
      </c>
    </row>
    <row r="219" spans="1:6" x14ac:dyDescent="0.3">
      <c r="A219" s="2">
        <v>45447</v>
      </c>
      <c r="B219" s="54">
        <v>0.46438657407407408</v>
      </c>
      <c r="C219" s="11">
        <v>24.12</v>
      </c>
      <c r="D219" s="11">
        <v>50.67</v>
      </c>
      <c r="E219" s="11">
        <v>6.63</v>
      </c>
      <c r="F219" s="11">
        <v>0</v>
      </c>
    </row>
    <row r="220" spans="1:6" x14ac:dyDescent="0.3">
      <c r="A220" s="2">
        <v>45447</v>
      </c>
      <c r="B220" s="54">
        <v>0.46508101851851852</v>
      </c>
      <c r="C220" s="11">
        <v>24.12</v>
      </c>
      <c r="D220" s="11">
        <v>50.73</v>
      </c>
      <c r="E220" s="11">
        <v>6.63</v>
      </c>
      <c r="F220" s="11">
        <v>0</v>
      </c>
    </row>
    <row r="221" spans="1:6" x14ac:dyDescent="0.3">
      <c r="A221" s="2">
        <v>45447</v>
      </c>
      <c r="B221" s="54">
        <v>0.46577546296296296</v>
      </c>
      <c r="C221" s="11">
        <v>24.12</v>
      </c>
      <c r="D221" s="11">
        <v>50.78</v>
      </c>
      <c r="E221" s="11">
        <v>6.63</v>
      </c>
      <c r="F221" s="11">
        <v>0</v>
      </c>
    </row>
    <row r="222" spans="1:6" x14ac:dyDescent="0.3">
      <c r="A222" s="2">
        <v>45447</v>
      </c>
      <c r="B222" s="54">
        <v>0.4664699074074074</v>
      </c>
      <c r="C222" s="11">
        <v>24.12</v>
      </c>
      <c r="D222" s="11">
        <v>50.83</v>
      </c>
      <c r="E222" s="11">
        <v>6.63</v>
      </c>
      <c r="F222" s="11">
        <v>0.02</v>
      </c>
    </row>
    <row r="223" spans="1:6" x14ac:dyDescent="0.3">
      <c r="A223" s="2">
        <v>45447</v>
      </c>
      <c r="B223" s="54">
        <v>0.46716435185185184</v>
      </c>
      <c r="C223" s="11">
        <v>24.13</v>
      </c>
      <c r="D223" s="11">
        <v>50.92</v>
      </c>
      <c r="E223" s="11">
        <v>6.63</v>
      </c>
      <c r="F223" s="11">
        <v>0.03</v>
      </c>
    </row>
    <row r="224" spans="1:6" x14ac:dyDescent="0.3">
      <c r="A224" s="2">
        <v>45447</v>
      </c>
      <c r="B224" s="54">
        <v>0.46785879629629629</v>
      </c>
      <c r="C224" s="11">
        <v>24.13</v>
      </c>
      <c r="D224" s="11">
        <v>50.99</v>
      </c>
      <c r="E224" s="11">
        <v>6.63</v>
      </c>
      <c r="F224" s="11">
        <v>0.04</v>
      </c>
    </row>
    <row r="225" spans="1:6" x14ac:dyDescent="0.3">
      <c r="A225" s="2">
        <v>45447</v>
      </c>
      <c r="B225" s="54">
        <v>0.46855324074074073</v>
      </c>
      <c r="C225" s="11">
        <v>24.13</v>
      </c>
      <c r="D225" s="11">
        <v>51.03</v>
      </c>
      <c r="E225" s="11">
        <v>6.63</v>
      </c>
      <c r="F225" s="11">
        <v>7.0000000000000007E-2</v>
      </c>
    </row>
    <row r="226" spans="1:6" x14ac:dyDescent="0.3">
      <c r="A226" s="2">
        <v>45447</v>
      </c>
      <c r="B226" s="54">
        <v>0.46924768518518517</v>
      </c>
      <c r="C226" s="11">
        <v>24.15</v>
      </c>
      <c r="D226" s="11">
        <v>51.04</v>
      </c>
      <c r="E226" s="11">
        <v>6.63</v>
      </c>
      <c r="F226" s="11">
        <v>0.1</v>
      </c>
    </row>
    <row r="227" spans="1:6" x14ac:dyDescent="0.3">
      <c r="A227" s="2">
        <v>45447</v>
      </c>
      <c r="B227" s="54">
        <v>0.46994212962962961</v>
      </c>
      <c r="C227" s="11">
        <v>24.22</v>
      </c>
      <c r="D227" s="11">
        <v>51.05</v>
      </c>
      <c r="E227" s="11">
        <v>6.63</v>
      </c>
      <c r="F227" s="11">
        <v>0.05</v>
      </c>
    </row>
    <row r="228" spans="1:6" x14ac:dyDescent="0.3">
      <c r="A228" s="2">
        <v>45447</v>
      </c>
      <c r="B228" s="54">
        <v>0.47063657407407405</v>
      </c>
      <c r="C228" s="11">
        <v>24.24</v>
      </c>
      <c r="D228" s="11">
        <v>51.05</v>
      </c>
      <c r="E228" s="11">
        <v>6.63</v>
      </c>
      <c r="F228" s="11">
        <v>0.02</v>
      </c>
    </row>
    <row r="229" spans="1:6" x14ac:dyDescent="0.3">
      <c r="A229" s="2">
        <v>45447</v>
      </c>
      <c r="B229" s="54">
        <v>0.4713310185185185</v>
      </c>
      <c r="C229" s="11">
        <v>24.25</v>
      </c>
      <c r="D229" s="11">
        <v>51</v>
      </c>
      <c r="E229" s="11">
        <v>6.63</v>
      </c>
      <c r="F229" s="11">
        <v>0</v>
      </c>
    </row>
    <row r="230" spans="1:6" x14ac:dyDescent="0.3">
      <c r="A230" s="2">
        <v>45447</v>
      </c>
      <c r="B230" s="54">
        <v>0.47202546296296299</v>
      </c>
      <c r="C230" s="11">
        <v>24.25</v>
      </c>
      <c r="D230" s="11">
        <v>51.02</v>
      </c>
      <c r="E230" s="11">
        <v>6.63</v>
      </c>
      <c r="F230" s="11">
        <v>0.01</v>
      </c>
    </row>
    <row r="231" spans="1:6" x14ac:dyDescent="0.3">
      <c r="A231" s="2">
        <v>45447</v>
      </c>
      <c r="B231" s="54">
        <v>0.47271990740740738</v>
      </c>
      <c r="C231" s="11">
        <v>24.25</v>
      </c>
      <c r="D231" s="11">
        <v>50.98</v>
      </c>
      <c r="E231" s="11">
        <v>6.63</v>
      </c>
      <c r="F231" s="11">
        <v>0</v>
      </c>
    </row>
    <row r="232" spans="1:6" x14ac:dyDescent="0.3">
      <c r="A232" s="2">
        <v>45447</v>
      </c>
      <c r="B232" s="54">
        <v>0.47341435185185188</v>
      </c>
      <c r="C232" s="11">
        <v>24.25</v>
      </c>
      <c r="D232" s="11">
        <v>50.91</v>
      </c>
      <c r="E232" s="11">
        <v>6.63</v>
      </c>
      <c r="F232" s="11">
        <v>0.01</v>
      </c>
    </row>
    <row r="233" spans="1:6" x14ac:dyDescent="0.3">
      <c r="A233" s="2">
        <v>45447</v>
      </c>
      <c r="B233" s="54">
        <v>0.47410879629629626</v>
      </c>
      <c r="C233" s="11">
        <v>24.25</v>
      </c>
      <c r="D233" s="11">
        <v>50.86</v>
      </c>
      <c r="E233" s="11">
        <v>6.63</v>
      </c>
      <c r="F233" s="11">
        <v>0.01</v>
      </c>
    </row>
    <row r="234" spans="1:6" x14ac:dyDescent="0.3">
      <c r="A234" s="2">
        <v>45447</v>
      </c>
      <c r="B234" s="54">
        <v>0.47480324074074076</v>
      </c>
      <c r="C234" s="11">
        <v>24.25</v>
      </c>
      <c r="D234" s="11">
        <v>50.84</v>
      </c>
      <c r="E234" s="11">
        <v>6.63</v>
      </c>
      <c r="F234" s="11">
        <v>0.02</v>
      </c>
    </row>
    <row r="235" spans="1:6" x14ac:dyDescent="0.3">
      <c r="A235" s="2">
        <v>45447</v>
      </c>
      <c r="B235" s="54">
        <v>0.47549768518518515</v>
      </c>
      <c r="C235" s="11">
        <v>24.25</v>
      </c>
      <c r="D235" s="11">
        <v>50.84</v>
      </c>
      <c r="E235" s="11">
        <v>6.63</v>
      </c>
      <c r="F235" s="11">
        <v>0.01</v>
      </c>
    </row>
    <row r="236" spans="1:6" x14ac:dyDescent="0.3">
      <c r="A236" s="2">
        <v>45447</v>
      </c>
      <c r="B236" s="54">
        <v>0.47619212962962965</v>
      </c>
      <c r="C236" s="11">
        <v>24.25</v>
      </c>
      <c r="D236" s="11">
        <v>50.82</v>
      </c>
      <c r="E236" s="11">
        <v>6.63</v>
      </c>
      <c r="F236" s="11">
        <v>0.01</v>
      </c>
    </row>
    <row r="237" spans="1:6" x14ac:dyDescent="0.3">
      <c r="A237" s="2">
        <v>45447</v>
      </c>
      <c r="B237" s="54">
        <v>0.47688657407407403</v>
      </c>
      <c r="C237" s="11">
        <v>24.25</v>
      </c>
      <c r="D237" s="11">
        <v>50.67</v>
      </c>
      <c r="E237" s="11">
        <v>6.63</v>
      </c>
      <c r="F237" s="11">
        <v>0.01</v>
      </c>
    </row>
    <row r="238" spans="1:6" x14ac:dyDescent="0.3">
      <c r="A238" s="2">
        <v>45447</v>
      </c>
      <c r="B238" s="54">
        <v>0.47758101851851853</v>
      </c>
      <c r="C238" s="11">
        <v>24.25</v>
      </c>
      <c r="D238" s="11">
        <v>50.54</v>
      </c>
      <c r="E238" s="11">
        <v>6.63</v>
      </c>
      <c r="F238" s="11">
        <v>0.01</v>
      </c>
    </row>
    <row r="239" spans="1:6" x14ac:dyDescent="0.3">
      <c r="A239" s="2">
        <v>45447</v>
      </c>
      <c r="B239" s="54">
        <v>0.47827546296296292</v>
      </c>
      <c r="C239" s="11">
        <v>24.25</v>
      </c>
      <c r="D239" s="11">
        <v>50.37</v>
      </c>
      <c r="E239" s="11">
        <v>6.63</v>
      </c>
      <c r="F239" s="11">
        <v>0.06</v>
      </c>
    </row>
    <row r="240" spans="1:6" x14ac:dyDescent="0.3">
      <c r="A240" s="2">
        <v>45447</v>
      </c>
      <c r="B240" s="54">
        <v>0.47896990740740741</v>
      </c>
      <c r="C240" s="11">
        <v>24.25</v>
      </c>
      <c r="D240" s="11">
        <v>50.21</v>
      </c>
      <c r="E240" s="11">
        <v>6.63</v>
      </c>
      <c r="F240" s="11">
        <v>0.03</v>
      </c>
    </row>
    <row r="241" spans="1:6" x14ac:dyDescent="0.3">
      <c r="A241" s="2">
        <v>45447</v>
      </c>
      <c r="B241" s="54">
        <v>0.4796643518518518</v>
      </c>
      <c r="C241" s="11">
        <v>24.25</v>
      </c>
      <c r="D241" s="11">
        <v>50.14</v>
      </c>
      <c r="E241" s="11">
        <v>6.63</v>
      </c>
      <c r="F241" s="11">
        <v>0.02</v>
      </c>
    </row>
    <row r="242" spans="1:6" x14ac:dyDescent="0.3">
      <c r="A242" s="2">
        <v>45447</v>
      </c>
      <c r="B242" s="54">
        <v>0.4803587962962963</v>
      </c>
      <c r="C242" s="11">
        <v>24.25</v>
      </c>
      <c r="D242" s="11">
        <v>50.09</v>
      </c>
      <c r="E242" s="11">
        <v>6.63</v>
      </c>
      <c r="F242" s="11">
        <v>0.01</v>
      </c>
    </row>
    <row r="243" spans="1:6" x14ac:dyDescent="0.3">
      <c r="A243" s="2">
        <v>45447</v>
      </c>
      <c r="B243" s="54">
        <v>0.4810532407407408</v>
      </c>
      <c r="C243" s="11">
        <v>24.25</v>
      </c>
      <c r="D243" s="11">
        <v>50.05</v>
      </c>
      <c r="E243" s="11">
        <v>6.63</v>
      </c>
      <c r="F243" s="11">
        <v>0</v>
      </c>
    </row>
    <row r="244" spans="1:6" x14ac:dyDescent="0.3">
      <c r="A244" s="2">
        <v>45447</v>
      </c>
      <c r="B244" s="54">
        <v>0.48174768518518518</v>
      </c>
      <c r="C244" s="11">
        <v>24.25</v>
      </c>
      <c r="D244" s="11">
        <v>50.03</v>
      </c>
      <c r="E244" s="11">
        <v>6.63</v>
      </c>
      <c r="F244" s="11">
        <v>0.03</v>
      </c>
    </row>
    <row r="245" spans="1:6" x14ac:dyDescent="0.3">
      <c r="A245" s="2">
        <v>45447</v>
      </c>
      <c r="B245" s="54">
        <v>0.48244212962962968</v>
      </c>
      <c r="C245" s="11">
        <v>24.25</v>
      </c>
      <c r="D245" s="11">
        <v>49.96</v>
      </c>
      <c r="E245" s="11">
        <v>6.63</v>
      </c>
      <c r="F245" s="11">
        <v>0.03</v>
      </c>
    </row>
    <row r="246" spans="1:6" x14ac:dyDescent="0.3">
      <c r="A246" s="2">
        <v>45447</v>
      </c>
      <c r="B246" s="54">
        <v>0.48313657407407407</v>
      </c>
      <c r="C246" s="11">
        <v>24.25</v>
      </c>
      <c r="D246" s="11">
        <v>49.94</v>
      </c>
      <c r="E246" s="11">
        <v>6.63</v>
      </c>
      <c r="F246" s="11">
        <v>0.01</v>
      </c>
    </row>
    <row r="247" spans="1:6" x14ac:dyDescent="0.3">
      <c r="A247" s="2">
        <v>45447</v>
      </c>
      <c r="B247" s="54">
        <v>0.48383101851851856</v>
      </c>
      <c r="C247" s="11">
        <v>24.24</v>
      </c>
      <c r="D247" s="11">
        <v>49.93</v>
      </c>
      <c r="E247" s="11">
        <v>6.63</v>
      </c>
      <c r="F247" s="11">
        <v>0.02</v>
      </c>
    </row>
    <row r="248" spans="1:6" x14ac:dyDescent="0.3">
      <c r="A248" s="2">
        <v>45447</v>
      </c>
      <c r="B248" s="54">
        <v>0.48452546296296295</v>
      </c>
      <c r="C248" s="11">
        <v>24.25</v>
      </c>
      <c r="D248" s="11">
        <v>49.99</v>
      </c>
      <c r="E248" s="11">
        <v>6.63</v>
      </c>
      <c r="F248" s="11">
        <v>0.01</v>
      </c>
    </row>
    <row r="249" spans="1:6" x14ac:dyDescent="0.3">
      <c r="A249" s="2">
        <v>45447</v>
      </c>
      <c r="B249" s="54">
        <v>0.48521990740740745</v>
      </c>
      <c r="C249" s="11">
        <v>24.25</v>
      </c>
      <c r="D249" s="11">
        <v>50.01</v>
      </c>
      <c r="E249" s="11">
        <v>6.63</v>
      </c>
      <c r="F249" s="11">
        <v>0.03</v>
      </c>
    </row>
    <row r="250" spans="1:6" x14ac:dyDescent="0.3">
      <c r="A250" s="2">
        <v>45447</v>
      </c>
      <c r="B250" s="54">
        <v>0.48591435185185183</v>
      </c>
      <c r="C250" s="11">
        <v>24.25</v>
      </c>
      <c r="D250" s="11">
        <v>50.04</v>
      </c>
      <c r="E250" s="11">
        <v>6.63</v>
      </c>
      <c r="F250" s="11">
        <v>0.03</v>
      </c>
    </row>
    <row r="251" spans="1:6" x14ac:dyDescent="0.3">
      <c r="A251" s="2">
        <v>45447</v>
      </c>
      <c r="B251" s="54">
        <v>0.48660879629629633</v>
      </c>
      <c r="C251" s="11">
        <v>24.25</v>
      </c>
      <c r="D251" s="11">
        <v>50.05</v>
      </c>
      <c r="E251" s="11">
        <v>6.63</v>
      </c>
      <c r="F251" s="11">
        <v>0.01</v>
      </c>
    </row>
    <row r="252" spans="1:6" x14ac:dyDescent="0.3">
      <c r="A252" s="2">
        <v>45447</v>
      </c>
      <c r="B252" s="54">
        <v>0.48730324074074072</v>
      </c>
      <c r="C252" s="11">
        <v>24.25</v>
      </c>
      <c r="D252" s="11">
        <v>50.07</v>
      </c>
      <c r="E252" s="11">
        <v>6.63</v>
      </c>
      <c r="F252" s="11">
        <v>0.01</v>
      </c>
    </row>
    <row r="253" spans="1:6" x14ac:dyDescent="0.3">
      <c r="A253" s="2">
        <v>45447</v>
      </c>
      <c r="B253" s="54">
        <v>0.48799768518518521</v>
      </c>
      <c r="C253" s="11">
        <v>24.25</v>
      </c>
      <c r="D253" s="11">
        <v>50.08</v>
      </c>
      <c r="E253" s="11">
        <v>6.63</v>
      </c>
      <c r="F253" s="11">
        <v>0.02</v>
      </c>
    </row>
    <row r="254" spans="1:6" x14ac:dyDescent="0.3">
      <c r="A254" s="2">
        <v>45447</v>
      </c>
      <c r="B254" s="54">
        <v>0.4886921296296296</v>
      </c>
      <c r="C254" s="11">
        <v>24.25</v>
      </c>
      <c r="D254" s="11">
        <v>50.04</v>
      </c>
      <c r="E254" s="11">
        <v>6.63</v>
      </c>
      <c r="F254" s="11">
        <v>0.01</v>
      </c>
    </row>
    <row r="255" spans="1:6" x14ac:dyDescent="0.3">
      <c r="A255" s="2">
        <v>45447</v>
      </c>
      <c r="B255" s="54">
        <v>0.4893865740740741</v>
      </c>
      <c r="C255" s="11">
        <v>24.25</v>
      </c>
      <c r="D255" s="11">
        <v>50.02</v>
      </c>
      <c r="E255" s="11">
        <v>6.63</v>
      </c>
      <c r="F255" s="11">
        <v>0.01</v>
      </c>
    </row>
    <row r="256" spans="1:6" x14ac:dyDescent="0.3">
      <c r="A256" s="2">
        <v>45447</v>
      </c>
      <c r="B256" s="54">
        <v>0.49008101851851849</v>
      </c>
      <c r="C256" s="11">
        <v>24.25</v>
      </c>
      <c r="D256" s="11">
        <v>49.98</v>
      </c>
      <c r="E256" s="11">
        <v>6.63</v>
      </c>
      <c r="F256" s="11">
        <v>0.01</v>
      </c>
    </row>
    <row r="257" spans="1:6" x14ac:dyDescent="0.3">
      <c r="A257" s="2">
        <v>45447</v>
      </c>
      <c r="B257" s="54">
        <v>0.49077546296296298</v>
      </c>
      <c r="C257" s="11">
        <v>24.27</v>
      </c>
      <c r="D257" s="11">
        <v>49.9</v>
      </c>
      <c r="E257" s="11">
        <v>6.63</v>
      </c>
      <c r="F257" s="11">
        <v>0.01</v>
      </c>
    </row>
    <row r="258" spans="1:6" x14ac:dyDescent="0.3">
      <c r="A258" s="2">
        <v>45447</v>
      </c>
      <c r="B258" s="54">
        <v>0.49146990740740742</v>
      </c>
      <c r="C258" s="11">
        <v>24.27</v>
      </c>
      <c r="D258" s="11">
        <v>49.89</v>
      </c>
      <c r="E258" s="11">
        <v>6.63</v>
      </c>
      <c r="F258" s="11">
        <v>7.0000000000000007E-2</v>
      </c>
    </row>
    <row r="259" spans="1:6" x14ac:dyDescent="0.3">
      <c r="A259" s="2">
        <v>45447</v>
      </c>
      <c r="B259" s="54">
        <v>0.49216435185185187</v>
      </c>
      <c r="C259" s="11">
        <v>24.33</v>
      </c>
      <c r="D259" s="11">
        <v>49.76</v>
      </c>
      <c r="E259" s="11">
        <v>6.63</v>
      </c>
      <c r="F259" s="11">
        <v>0.08</v>
      </c>
    </row>
    <row r="260" spans="1:6" x14ac:dyDescent="0.3">
      <c r="A260" s="2">
        <v>45447</v>
      </c>
      <c r="B260" s="54">
        <v>0.49285879629629631</v>
      </c>
      <c r="C260" s="11">
        <v>24.37</v>
      </c>
      <c r="D260" s="11">
        <v>49.69</v>
      </c>
      <c r="E260" s="11">
        <v>6.63</v>
      </c>
      <c r="F260" s="11">
        <v>0.05</v>
      </c>
    </row>
    <row r="261" spans="1:6" x14ac:dyDescent="0.3">
      <c r="A261" s="2">
        <v>45447</v>
      </c>
      <c r="B261" s="54">
        <v>0.49355324074074075</v>
      </c>
      <c r="C261" s="11">
        <v>24.41</v>
      </c>
      <c r="D261" s="11">
        <v>49.57</v>
      </c>
      <c r="E261" s="11">
        <v>6.63</v>
      </c>
      <c r="F261" s="11">
        <v>0.04</v>
      </c>
    </row>
    <row r="262" spans="1:6" x14ac:dyDescent="0.3">
      <c r="A262" s="2">
        <v>45447</v>
      </c>
      <c r="B262" s="54">
        <v>0.49424768518518519</v>
      </c>
      <c r="C262" s="11">
        <v>24.41</v>
      </c>
      <c r="D262" s="11">
        <v>49.44</v>
      </c>
      <c r="E262" s="11">
        <v>6.63</v>
      </c>
      <c r="F262" s="11">
        <v>0.02</v>
      </c>
    </row>
    <row r="263" spans="1:6" x14ac:dyDescent="0.3">
      <c r="A263" s="2">
        <v>45447</v>
      </c>
      <c r="B263" s="54">
        <v>0.49494212962962963</v>
      </c>
      <c r="C263" s="11">
        <v>24.42</v>
      </c>
      <c r="D263" s="11">
        <v>49.28</v>
      </c>
      <c r="E263" s="11">
        <v>6.63</v>
      </c>
      <c r="F263" s="11">
        <v>0.03</v>
      </c>
    </row>
    <row r="264" spans="1:6" x14ac:dyDescent="0.3">
      <c r="A264" s="2">
        <v>45447</v>
      </c>
      <c r="B264" s="54">
        <v>0.49563657407407408</v>
      </c>
      <c r="C264" s="11">
        <v>24.42</v>
      </c>
      <c r="D264" s="11">
        <v>49.14</v>
      </c>
      <c r="E264" s="11">
        <v>6.63</v>
      </c>
      <c r="F264" s="11">
        <v>0.02</v>
      </c>
    </row>
    <row r="265" spans="1:6" x14ac:dyDescent="0.3">
      <c r="A265" s="2">
        <v>45447</v>
      </c>
      <c r="B265" s="54">
        <v>0.49633101851851852</v>
      </c>
      <c r="C265" s="11">
        <v>24.42</v>
      </c>
      <c r="D265" s="11">
        <v>49.06</v>
      </c>
      <c r="E265" s="11">
        <v>6.63</v>
      </c>
      <c r="F265" s="11">
        <v>0.03</v>
      </c>
    </row>
    <row r="266" spans="1:6" x14ac:dyDescent="0.3">
      <c r="A266" s="2">
        <v>45447</v>
      </c>
      <c r="B266" s="54">
        <v>0.49702546296296296</v>
      </c>
      <c r="C266" s="11">
        <v>24.41</v>
      </c>
      <c r="D266" s="11">
        <v>49.06</v>
      </c>
      <c r="E266" s="11">
        <v>6.63</v>
      </c>
      <c r="F266" s="11">
        <v>0.02</v>
      </c>
    </row>
    <row r="267" spans="1:6" x14ac:dyDescent="0.3">
      <c r="A267" s="2">
        <v>45447</v>
      </c>
      <c r="B267" s="54">
        <v>0.4977199074074074</v>
      </c>
      <c r="C267" s="11">
        <v>24.41</v>
      </c>
      <c r="D267" s="11">
        <v>49.03</v>
      </c>
      <c r="E267" s="11">
        <v>6.63</v>
      </c>
      <c r="F267" s="11">
        <v>0.05</v>
      </c>
    </row>
    <row r="268" spans="1:6" x14ac:dyDescent="0.3">
      <c r="A268" s="2">
        <v>45447</v>
      </c>
      <c r="B268" s="54">
        <v>0.49841435185185184</v>
      </c>
      <c r="C268" s="11">
        <v>24.42</v>
      </c>
      <c r="D268" s="11">
        <v>48.93</v>
      </c>
      <c r="E268" s="11">
        <v>6.63</v>
      </c>
      <c r="F268" s="11">
        <v>0.04</v>
      </c>
    </row>
    <row r="269" spans="1:6" x14ac:dyDescent="0.3">
      <c r="A269" s="2">
        <v>45447</v>
      </c>
      <c r="B269" s="54">
        <v>0.49910879629629629</v>
      </c>
      <c r="C269" s="11">
        <v>24.41</v>
      </c>
      <c r="D269" s="11">
        <v>48.79</v>
      </c>
      <c r="E269" s="11">
        <v>6.63</v>
      </c>
      <c r="F269" s="11">
        <v>0.03</v>
      </c>
    </row>
    <row r="270" spans="1:6" x14ac:dyDescent="0.3">
      <c r="A270" s="2">
        <v>45447</v>
      </c>
      <c r="B270" s="54">
        <v>0.49980324074074073</v>
      </c>
      <c r="C270" s="11">
        <v>24.38</v>
      </c>
      <c r="D270" s="11">
        <v>48.69</v>
      </c>
      <c r="E270" s="11">
        <v>6.63</v>
      </c>
      <c r="F270" s="11">
        <v>0.02</v>
      </c>
    </row>
    <row r="271" spans="1:6" x14ac:dyDescent="0.3">
      <c r="A271" s="2">
        <v>45447</v>
      </c>
      <c r="B271" s="54">
        <v>0.50049768518518511</v>
      </c>
      <c r="C271" s="11">
        <v>24.33</v>
      </c>
      <c r="D271" s="11">
        <v>48.64</v>
      </c>
      <c r="E271" s="11">
        <v>6.63</v>
      </c>
      <c r="F271" s="11">
        <v>0.05</v>
      </c>
    </row>
    <row r="272" spans="1:6" x14ac:dyDescent="0.3">
      <c r="A272" s="2">
        <v>45447</v>
      </c>
      <c r="B272" s="54">
        <v>0.50119212962962967</v>
      </c>
      <c r="C272" s="11">
        <v>24.27</v>
      </c>
      <c r="D272" s="11">
        <v>48.6</v>
      </c>
      <c r="E272" s="11">
        <v>6.63</v>
      </c>
      <c r="F272" s="11">
        <v>7.0000000000000007E-2</v>
      </c>
    </row>
    <row r="273" spans="1:6" x14ac:dyDescent="0.3">
      <c r="A273" s="2">
        <v>45447</v>
      </c>
      <c r="B273" s="54">
        <v>0.50188657407407411</v>
      </c>
      <c r="C273" s="11">
        <v>24.25</v>
      </c>
      <c r="D273" s="11">
        <v>48.58</v>
      </c>
      <c r="E273" s="11">
        <v>6.63</v>
      </c>
      <c r="F273" s="11">
        <v>0.09</v>
      </c>
    </row>
    <row r="274" spans="1:6" x14ac:dyDescent="0.3">
      <c r="A274" s="2">
        <v>45447</v>
      </c>
      <c r="B274" s="54">
        <v>0.50258101851851855</v>
      </c>
      <c r="C274" s="11">
        <v>24.24</v>
      </c>
      <c r="D274" s="11">
        <v>48.57</v>
      </c>
      <c r="E274" s="11">
        <v>6.63</v>
      </c>
      <c r="F274" s="11">
        <v>0.04</v>
      </c>
    </row>
    <row r="275" spans="1:6" x14ac:dyDescent="0.3">
      <c r="A275" s="2">
        <v>45447</v>
      </c>
      <c r="B275" s="54">
        <v>0.50327546296296299</v>
      </c>
      <c r="C275" s="11">
        <v>24.24</v>
      </c>
      <c r="D275" s="11">
        <v>48.54</v>
      </c>
      <c r="E275" s="11">
        <v>6.63</v>
      </c>
      <c r="F275" s="11">
        <v>0.08</v>
      </c>
    </row>
    <row r="276" spans="1:6" x14ac:dyDescent="0.3">
      <c r="A276" s="2">
        <v>45447</v>
      </c>
      <c r="B276" s="54">
        <v>0.50396990740740744</v>
      </c>
      <c r="C276" s="11">
        <v>24.24</v>
      </c>
      <c r="D276" s="11">
        <v>48.55</v>
      </c>
      <c r="E276" s="11">
        <v>6.63</v>
      </c>
      <c r="F276" s="11">
        <v>0.08</v>
      </c>
    </row>
    <row r="277" spans="1:6" x14ac:dyDescent="0.3">
      <c r="A277" s="2">
        <v>45447</v>
      </c>
      <c r="B277" s="54">
        <v>0.50466435185185188</v>
      </c>
      <c r="C277" s="11">
        <v>24.24</v>
      </c>
      <c r="D277" s="11">
        <v>48.56</v>
      </c>
      <c r="E277" s="11">
        <v>6.63</v>
      </c>
      <c r="F277" s="11">
        <v>7.0000000000000007E-2</v>
      </c>
    </row>
    <row r="278" spans="1:6" x14ac:dyDescent="0.3">
      <c r="A278" s="2">
        <v>45447</v>
      </c>
      <c r="B278" s="54">
        <v>0.50535879629629632</v>
      </c>
      <c r="C278" s="11">
        <v>24.24</v>
      </c>
      <c r="D278" s="11">
        <v>48.55</v>
      </c>
      <c r="E278" s="11">
        <v>6.63</v>
      </c>
      <c r="F278" s="11">
        <v>0.06</v>
      </c>
    </row>
    <row r="279" spans="1:6" x14ac:dyDescent="0.3">
      <c r="A279" s="2">
        <v>45447</v>
      </c>
      <c r="B279" s="54">
        <v>0.50605324074074076</v>
      </c>
      <c r="C279" s="11">
        <v>24.24</v>
      </c>
      <c r="D279" s="11">
        <v>48.56</v>
      </c>
      <c r="E279" s="11">
        <v>6.63</v>
      </c>
      <c r="F279" s="11">
        <v>0.06</v>
      </c>
    </row>
    <row r="280" spans="1:6" x14ac:dyDescent="0.3">
      <c r="A280" s="2">
        <v>45447</v>
      </c>
      <c r="B280" s="54">
        <v>0.5067476851851852</v>
      </c>
      <c r="C280" s="11">
        <v>24.24</v>
      </c>
      <c r="D280" s="11">
        <v>48.57</v>
      </c>
      <c r="E280" s="11">
        <v>6.63</v>
      </c>
      <c r="F280" s="11">
        <v>7.0000000000000007E-2</v>
      </c>
    </row>
    <row r="281" spans="1:6" x14ac:dyDescent="0.3">
      <c r="A281" s="2">
        <v>45447</v>
      </c>
      <c r="B281" s="54">
        <v>0.50744212962962965</v>
      </c>
      <c r="C281" s="11">
        <v>24.24</v>
      </c>
      <c r="D281" s="11">
        <v>48.59</v>
      </c>
      <c r="E281" s="11">
        <v>6.63</v>
      </c>
      <c r="F281" s="11">
        <v>7.0000000000000007E-2</v>
      </c>
    </row>
    <row r="282" spans="1:6" x14ac:dyDescent="0.3">
      <c r="A282" s="2">
        <v>45447</v>
      </c>
      <c r="B282" s="54">
        <v>0.50813657407407409</v>
      </c>
      <c r="C282" s="11">
        <v>24.24</v>
      </c>
      <c r="D282" s="11">
        <v>48.62</v>
      </c>
      <c r="E282" s="11">
        <v>6.63</v>
      </c>
      <c r="F282" s="11">
        <v>0.06</v>
      </c>
    </row>
    <row r="283" spans="1:6" x14ac:dyDescent="0.3">
      <c r="A283" s="2">
        <v>45447</v>
      </c>
      <c r="B283" s="54">
        <v>0.50883101851851853</v>
      </c>
      <c r="C283" s="11">
        <v>24.24</v>
      </c>
      <c r="D283" s="11">
        <v>48.67</v>
      </c>
      <c r="E283" s="11">
        <v>6.63</v>
      </c>
      <c r="F283" s="11">
        <v>0.09</v>
      </c>
    </row>
    <row r="284" spans="1:6" x14ac:dyDescent="0.3">
      <c r="A284" s="2">
        <v>45447</v>
      </c>
      <c r="B284" s="54">
        <v>0.50952546296296297</v>
      </c>
      <c r="C284" s="11">
        <v>24.24</v>
      </c>
      <c r="D284" s="11">
        <v>48.68</v>
      </c>
      <c r="E284" s="11">
        <v>6.63</v>
      </c>
      <c r="F284" s="11">
        <v>0.08</v>
      </c>
    </row>
    <row r="285" spans="1:6" x14ac:dyDescent="0.3">
      <c r="A285" s="2">
        <v>45447</v>
      </c>
      <c r="B285" s="54">
        <v>0.51021990740740741</v>
      </c>
      <c r="C285" s="11">
        <v>24.24</v>
      </c>
      <c r="D285" s="11">
        <v>48.76</v>
      </c>
      <c r="E285" s="11">
        <v>6.63</v>
      </c>
      <c r="F285" s="11">
        <v>0.04</v>
      </c>
    </row>
    <row r="286" spans="1:6" x14ac:dyDescent="0.3">
      <c r="A286" s="2">
        <v>45447</v>
      </c>
      <c r="B286" s="54">
        <v>0.51091435185185186</v>
      </c>
      <c r="C286" s="11">
        <v>24.24</v>
      </c>
      <c r="D286" s="11">
        <v>48.78</v>
      </c>
      <c r="E286" s="11">
        <v>6.63</v>
      </c>
      <c r="F286" s="11">
        <v>0.02</v>
      </c>
    </row>
    <row r="287" spans="1:6" x14ac:dyDescent="0.3">
      <c r="A287" s="2">
        <v>45447</v>
      </c>
      <c r="B287" s="54">
        <v>0.5116087962962963</v>
      </c>
      <c r="C287" s="11">
        <v>24.24</v>
      </c>
      <c r="D287" s="11">
        <v>48.88</v>
      </c>
      <c r="E287" s="11">
        <v>6.63</v>
      </c>
      <c r="F287" s="11">
        <v>0.02</v>
      </c>
    </row>
    <row r="288" spans="1:6" x14ac:dyDescent="0.3">
      <c r="A288" s="2">
        <v>45447</v>
      </c>
      <c r="B288" s="54">
        <v>0.51230324074074074</v>
      </c>
      <c r="C288" s="11">
        <v>24.24</v>
      </c>
      <c r="D288" s="11">
        <v>49.01</v>
      </c>
      <c r="E288" s="11">
        <v>6.63</v>
      </c>
      <c r="F288" s="11">
        <v>0.01</v>
      </c>
    </row>
    <row r="289" spans="1:6" x14ac:dyDescent="0.3">
      <c r="A289" s="2">
        <v>45447</v>
      </c>
      <c r="B289" s="54">
        <v>0.51299768518518518</v>
      </c>
      <c r="C289" s="11">
        <v>24.24</v>
      </c>
      <c r="D289" s="11">
        <v>49.08</v>
      </c>
      <c r="E289" s="11">
        <v>6.63</v>
      </c>
      <c r="F289" s="11">
        <v>0.01</v>
      </c>
    </row>
    <row r="290" spans="1:6" x14ac:dyDescent="0.3">
      <c r="A290" s="2">
        <v>45447</v>
      </c>
      <c r="B290" s="54">
        <v>0.51369212962962962</v>
      </c>
      <c r="C290" s="11">
        <v>24.24</v>
      </c>
      <c r="D290" s="11">
        <v>49.26</v>
      </c>
      <c r="E290" s="11">
        <v>6.63</v>
      </c>
      <c r="F290" s="11">
        <v>0.01</v>
      </c>
    </row>
    <row r="291" spans="1:6" x14ac:dyDescent="0.3">
      <c r="A291" s="2">
        <v>45447</v>
      </c>
      <c r="B291" s="54">
        <v>0.51438657407407407</v>
      </c>
      <c r="C291" s="11">
        <v>24.24</v>
      </c>
      <c r="D291" s="11">
        <v>49.36</v>
      </c>
      <c r="E291" s="11">
        <v>6.63</v>
      </c>
      <c r="F291" s="11">
        <v>0.01</v>
      </c>
    </row>
    <row r="292" spans="1:6" x14ac:dyDescent="0.3">
      <c r="A292" s="2">
        <v>45447</v>
      </c>
      <c r="B292" s="54">
        <v>0.51508101851851851</v>
      </c>
      <c r="C292" s="11">
        <v>24.24</v>
      </c>
      <c r="D292" s="11">
        <v>49.49</v>
      </c>
      <c r="E292" s="11">
        <v>6.63</v>
      </c>
      <c r="F292" s="11">
        <v>0.03</v>
      </c>
    </row>
    <row r="293" spans="1:6" x14ac:dyDescent="0.3">
      <c r="A293" s="2">
        <v>45447</v>
      </c>
      <c r="B293" s="54">
        <v>0.51577546296296295</v>
      </c>
      <c r="C293" s="11">
        <v>24.24</v>
      </c>
      <c r="D293" s="11">
        <v>49.61</v>
      </c>
      <c r="E293" s="11">
        <v>6.63</v>
      </c>
      <c r="F293" s="11">
        <v>0.04</v>
      </c>
    </row>
    <row r="294" spans="1:6" x14ac:dyDescent="0.3">
      <c r="A294" s="2">
        <v>45447</v>
      </c>
      <c r="B294" s="54">
        <v>0.51646990740740739</v>
      </c>
      <c r="C294" s="11">
        <v>24.24</v>
      </c>
      <c r="D294" s="11">
        <v>49.76</v>
      </c>
      <c r="E294" s="11">
        <v>6.63</v>
      </c>
      <c r="F294" s="11">
        <v>0.08</v>
      </c>
    </row>
    <row r="295" spans="1:6" x14ac:dyDescent="0.3">
      <c r="A295" s="2">
        <v>45447</v>
      </c>
      <c r="B295" s="54">
        <v>0.51716435185185183</v>
      </c>
      <c r="C295" s="11">
        <v>24.24</v>
      </c>
      <c r="D295" s="11">
        <v>49.83</v>
      </c>
      <c r="E295" s="11">
        <v>6.63</v>
      </c>
      <c r="F295" s="11">
        <v>0.08</v>
      </c>
    </row>
    <row r="296" spans="1:6" x14ac:dyDescent="0.3">
      <c r="A296" s="2">
        <v>45447</v>
      </c>
      <c r="B296" s="54">
        <v>0.51785879629629628</v>
      </c>
      <c r="C296" s="11">
        <v>24.25</v>
      </c>
      <c r="D296" s="11">
        <v>49.95</v>
      </c>
      <c r="E296" s="11">
        <v>6.63</v>
      </c>
      <c r="F296" s="11">
        <v>0.08</v>
      </c>
    </row>
    <row r="297" spans="1:6" x14ac:dyDescent="0.3">
      <c r="A297" s="2">
        <v>45447</v>
      </c>
      <c r="B297" s="54">
        <v>0.51855324074074072</v>
      </c>
      <c r="C297" s="11">
        <v>24.24</v>
      </c>
      <c r="D297" s="11">
        <v>50.01</v>
      </c>
      <c r="E297" s="11">
        <v>6.63</v>
      </c>
      <c r="F297" s="11">
        <v>0.06</v>
      </c>
    </row>
    <row r="298" spans="1:6" x14ac:dyDescent="0.3">
      <c r="A298" s="2">
        <v>45447</v>
      </c>
      <c r="B298" s="54">
        <v>0.51924768518518516</v>
      </c>
      <c r="C298" s="11">
        <v>24.24</v>
      </c>
      <c r="D298" s="11">
        <v>50.03</v>
      </c>
      <c r="E298" s="11">
        <v>6.63</v>
      </c>
      <c r="F298" s="11">
        <v>0.05</v>
      </c>
    </row>
    <row r="299" spans="1:6" x14ac:dyDescent="0.3">
      <c r="A299" s="2">
        <v>45447</v>
      </c>
      <c r="B299" s="54">
        <v>0.5199421296296296</v>
      </c>
      <c r="C299" s="11">
        <v>24.24</v>
      </c>
      <c r="D299" s="11">
        <v>50.03</v>
      </c>
      <c r="E299" s="11">
        <v>6.63</v>
      </c>
      <c r="F299" s="11">
        <v>-0.01</v>
      </c>
    </row>
    <row r="300" spans="1:6" x14ac:dyDescent="0.3">
      <c r="A300" s="2">
        <v>45447</v>
      </c>
      <c r="B300" s="54">
        <v>0.52063657407407404</v>
      </c>
      <c r="C300" s="11">
        <v>24.23</v>
      </c>
      <c r="D300" s="11">
        <v>50.05</v>
      </c>
      <c r="E300" s="11">
        <v>6.63</v>
      </c>
      <c r="F300" s="11">
        <v>-0.01</v>
      </c>
    </row>
    <row r="301" spans="1:6" x14ac:dyDescent="0.3">
      <c r="A301" s="2">
        <v>45447</v>
      </c>
      <c r="B301" s="54">
        <v>0.52133101851851849</v>
      </c>
      <c r="C301" s="11">
        <v>24.24</v>
      </c>
      <c r="D301" s="11">
        <v>50.06</v>
      </c>
      <c r="E301" s="11">
        <v>6.63</v>
      </c>
      <c r="F301" s="11">
        <v>-0.01</v>
      </c>
    </row>
    <row r="302" spans="1:6" x14ac:dyDescent="0.3">
      <c r="A302" s="2">
        <v>45447</v>
      </c>
      <c r="B302" s="54">
        <v>0.52202546296296293</v>
      </c>
      <c r="C302" s="11">
        <v>24.24</v>
      </c>
      <c r="D302" s="11">
        <v>50.06</v>
      </c>
      <c r="E302" s="11">
        <v>6.63</v>
      </c>
      <c r="F302" s="11">
        <v>-0.01</v>
      </c>
    </row>
    <row r="303" spans="1:6" x14ac:dyDescent="0.3">
      <c r="A303" s="2">
        <v>45447</v>
      </c>
      <c r="B303" s="54">
        <v>0.52271990740740748</v>
      </c>
      <c r="C303" s="11">
        <v>24.24</v>
      </c>
      <c r="D303" s="11">
        <v>50.05</v>
      </c>
      <c r="E303" s="11">
        <v>6.63</v>
      </c>
      <c r="F303" s="11">
        <v>-0.01</v>
      </c>
    </row>
    <row r="304" spans="1:6" x14ac:dyDescent="0.3">
      <c r="A304" s="2">
        <v>45447</v>
      </c>
      <c r="B304" s="54">
        <v>0.52341435185185181</v>
      </c>
      <c r="C304" s="11">
        <v>24.24</v>
      </c>
      <c r="D304" s="11">
        <v>50.03</v>
      </c>
      <c r="E304" s="11">
        <v>6.63</v>
      </c>
      <c r="F304" s="11">
        <v>-0.01</v>
      </c>
    </row>
    <row r="306" spans="1:9" ht="31.2" x14ac:dyDescent="0.3">
      <c r="A306" s="1" t="str">
        <f>A12</f>
        <v>Date</v>
      </c>
      <c r="C306" s="5" t="str">
        <f>C12</f>
        <v>Temp [C]</v>
      </c>
      <c r="D306" s="5" t="str">
        <f t="shared" ref="D306:F306" si="0">D12</f>
        <v>RH [%]</v>
      </c>
      <c r="E306" s="5" t="str">
        <f t="shared" si="0"/>
        <v>Inlet Flow [LPM]</v>
      </c>
      <c r="F306" s="5" t="str">
        <f t="shared" si="0"/>
        <v>Chamber sP [" H3O]</v>
      </c>
      <c r="G306" s="5"/>
      <c r="H306" s="5"/>
      <c r="I306" s="5"/>
    </row>
    <row r="307" spans="1:9" x14ac:dyDescent="0.3">
      <c r="A307" s="2">
        <f>A13</f>
        <v>45447</v>
      </c>
      <c r="B307" s="11" t="s">
        <v>24</v>
      </c>
      <c r="C307" s="7">
        <f>AVERAGE(C57:C300)</f>
        <v>24.275081967213055</v>
      </c>
      <c r="D307" s="8">
        <f t="shared" ref="D307:F307" si="1">AVERAGE(D57:D300)</f>
        <v>49.834180327868879</v>
      </c>
      <c r="E307" s="6">
        <f t="shared" si="1"/>
        <v>6.6300000000000372</v>
      </c>
      <c r="F307" s="9">
        <f t="shared" si="1"/>
        <v>3.8319672131147481E-2</v>
      </c>
      <c r="G307" s="6"/>
      <c r="H307" s="6"/>
      <c r="I307" s="9"/>
    </row>
    <row r="308" spans="1:9" x14ac:dyDescent="0.3">
      <c r="A308" s="1" t="s">
        <v>45</v>
      </c>
      <c r="B308" s="11" t="s">
        <v>25</v>
      </c>
      <c r="C308" s="7">
        <f>STDEV(C57:C300)</f>
        <v>0.13408581431085961</v>
      </c>
      <c r="D308" s="8">
        <f t="shared" ref="D308:F308" si="2">STDEV(D57:D300)</f>
        <v>0.80769482498713763</v>
      </c>
      <c r="E308" s="6">
        <f t="shared" si="2"/>
        <v>3.7380170981957238E-14</v>
      </c>
      <c r="F308" s="9">
        <f t="shared" si="2"/>
        <v>2.6867382398162675E-2</v>
      </c>
      <c r="G308" s="6"/>
      <c r="H308" s="6"/>
      <c r="I308" s="9"/>
    </row>
  </sheetData>
  <mergeCells count="1">
    <mergeCell ref="A9:C9"/>
  </mergeCells>
  <pageMargins left="0.7" right="0.7" top="0.75" bottom="0.75" header="0.3" footer="0.3"/>
  <pageSetup orientation="portrait" horizontalDpi="1200" verticalDpi="1200" r:id="rId1"/>
  <ignoredErrors>
    <ignoredError sqref="C307:F30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72FE-11B4-4352-B085-80E1D8728F48}">
  <dimension ref="A1:I308"/>
  <sheetViews>
    <sheetView workbookViewId="0">
      <pane ySplit="12" topLeftCell="A298" activePane="bottomLeft" state="frozen"/>
      <selection pane="bottomLeft" activeCell="K302" sqref="K302"/>
    </sheetView>
  </sheetViews>
  <sheetFormatPr defaultColWidth="9.109375" defaultRowHeight="15.6" x14ac:dyDescent="0.3"/>
  <cols>
    <col min="1" max="1" width="12.6640625" style="1" customWidth="1"/>
    <col min="2" max="6" width="10.6640625" style="11" customWidth="1"/>
    <col min="7" max="8" width="12.6640625" style="11" customWidth="1"/>
    <col min="9" max="9" width="10.6640625" style="11" customWidth="1"/>
    <col min="10" max="16384" width="9.109375" style="1"/>
  </cols>
  <sheetData>
    <row r="1" spans="1:9" x14ac:dyDescent="0.3">
      <c r="A1" s="1" t="s">
        <v>0</v>
      </c>
    </row>
    <row r="2" spans="1:9" x14ac:dyDescent="0.3">
      <c r="A2" s="1" t="s">
        <v>1</v>
      </c>
    </row>
    <row r="3" spans="1:9" x14ac:dyDescent="0.3">
      <c r="A3" s="1" t="s">
        <v>33</v>
      </c>
      <c r="D3" s="11" t="s">
        <v>34</v>
      </c>
    </row>
    <row r="4" spans="1:9" x14ac:dyDescent="0.3">
      <c r="A4" s="1" t="s">
        <v>4</v>
      </c>
    </row>
    <row r="5" spans="1:9" x14ac:dyDescent="0.3">
      <c r="A5" s="1" t="s">
        <v>5</v>
      </c>
    </row>
    <row r="6" spans="1:9" x14ac:dyDescent="0.3">
      <c r="A6" s="1" t="s">
        <v>6</v>
      </c>
    </row>
    <row r="8" spans="1:9" x14ac:dyDescent="0.3">
      <c r="A8" s="1" t="s">
        <v>7</v>
      </c>
    </row>
    <row r="9" spans="1:9" x14ac:dyDescent="0.3">
      <c r="A9" s="18" t="s">
        <v>44</v>
      </c>
      <c r="B9" s="18"/>
      <c r="C9" s="18"/>
      <c r="D9" s="18"/>
      <c r="E9" s="18"/>
      <c r="F9" s="18"/>
      <c r="G9" s="18"/>
      <c r="H9" s="18"/>
      <c r="I9" s="18"/>
    </row>
    <row r="10" spans="1:9" x14ac:dyDescent="0.3">
      <c r="A10" s="1" t="s">
        <v>35</v>
      </c>
    </row>
    <row r="11" spans="1:9" x14ac:dyDescent="0.3">
      <c r="A11" s="1" t="s">
        <v>36</v>
      </c>
    </row>
    <row r="12" spans="1:9" ht="30" customHeight="1" x14ac:dyDescent="0.3">
      <c r="A12" s="3" t="s">
        <v>10</v>
      </c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15</v>
      </c>
      <c r="G12" s="5" t="s">
        <v>16</v>
      </c>
      <c r="H12" s="5" t="s">
        <v>17</v>
      </c>
      <c r="I12" s="5" t="s">
        <v>18</v>
      </c>
    </row>
    <row r="13" spans="1:9" x14ac:dyDescent="0.3">
      <c r="A13" s="2">
        <v>45448</v>
      </c>
      <c r="B13" s="54">
        <v>0.3203125</v>
      </c>
      <c r="C13" s="11">
        <v>0</v>
      </c>
      <c r="D13" s="11">
        <v>23.52</v>
      </c>
      <c r="E13" s="11">
        <v>48.4</v>
      </c>
      <c r="F13" s="11">
        <v>6.51</v>
      </c>
      <c r="G13" s="11">
        <v>0</v>
      </c>
      <c r="H13" s="11">
        <v>-0.81</v>
      </c>
      <c r="I13" s="11">
        <v>0</v>
      </c>
    </row>
    <row r="14" spans="1:9" x14ac:dyDescent="0.3">
      <c r="A14" s="2">
        <v>45448</v>
      </c>
      <c r="B14" s="54">
        <v>0.32100694444444444</v>
      </c>
      <c r="C14" s="11">
        <v>0</v>
      </c>
      <c r="D14" s="11">
        <v>23.52</v>
      </c>
      <c r="E14" s="11">
        <v>48.75</v>
      </c>
      <c r="F14" s="11">
        <v>6.51</v>
      </c>
      <c r="G14" s="11">
        <v>0</v>
      </c>
      <c r="H14" s="11">
        <v>-0.82</v>
      </c>
      <c r="I14" s="11">
        <v>0</v>
      </c>
    </row>
    <row r="15" spans="1:9" x14ac:dyDescent="0.3">
      <c r="A15" s="2">
        <v>45448</v>
      </c>
      <c r="B15" s="54">
        <v>0.32170138888888888</v>
      </c>
      <c r="C15" s="11">
        <v>0</v>
      </c>
      <c r="D15" s="11">
        <v>23.52</v>
      </c>
      <c r="E15" s="11">
        <v>49.08</v>
      </c>
      <c r="F15" s="11">
        <v>6.51</v>
      </c>
      <c r="G15" s="11">
        <v>0</v>
      </c>
      <c r="H15" s="11">
        <v>-0.82</v>
      </c>
      <c r="I15" s="11">
        <v>0</v>
      </c>
    </row>
    <row r="16" spans="1:9" x14ac:dyDescent="0.3">
      <c r="A16" s="2">
        <v>45448</v>
      </c>
      <c r="B16" s="54">
        <v>0.32239583333333333</v>
      </c>
      <c r="C16" s="11">
        <v>0</v>
      </c>
      <c r="D16" s="11">
        <v>23.52</v>
      </c>
      <c r="E16" s="11">
        <v>49.41</v>
      </c>
      <c r="F16" s="11">
        <v>6.51</v>
      </c>
      <c r="G16" s="11">
        <v>0</v>
      </c>
      <c r="H16" s="11">
        <v>-0.82</v>
      </c>
      <c r="I16" s="11">
        <v>0</v>
      </c>
    </row>
    <row r="17" spans="1:9" x14ac:dyDescent="0.3">
      <c r="A17" s="2">
        <v>45448</v>
      </c>
      <c r="B17" s="54">
        <v>0.32309027777777777</v>
      </c>
      <c r="C17" s="11">
        <v>0</v>
      </c>
      <c r="D17" s="11">
        <v>23.52</v>
      </c>
      <c r="E17" s="11">
        <v>49.83</v>
      </c>
      <c r="F17" s="11">
        <v>6.51</v>
      </c>
      <c r="G17" s="11">
        <v>0</v>
      </c>
      <c r="H17" s="11">
        <v>-0.82</v>
      </c>
      <c r="I17" s="11">
        <v>0</v>
      </c>
    </row>
    <row r="18" spans="1:9" x14ac:dyDescent="0.3">
      <c r="A18" s="2">
        <v>45448</v>
      </c>
      <c r="B18" s="54">
        <v>0.32378472222222221</v>
      </c>
      <c r="C18" s="11">
        <v>0</v>
      </c>
      <c r="D18" s="11">
        <v>23.52</v>
      </c>
      <c r="E18" s="11">
        <v>50.19</v>
      </c>
      <c r="F18" s="11">
        <v>6.51</v>
      </c>
      <c r="G18" s="11">
        <v>0</v>
      </c>
      <c r="H18" s="11">
        <v>-0.8</v>
      </c>
      <c r="I18" s="11">
        <v>0</v>
      </c>
    </row>
    <row r="19" spans="1:9" x14ac:dyDescent="0.3">
      <c r="A19" s="2">
        <v>45448</v>
      </c>
      <c r="B19" s="54">
        <v>0.32447916666666665</v>
      </c>
      <c r="C19" s="11">
        <v>0</v>
      </c>
      <c r="D19" s="11">
        <v>23.52</v>
      </c>
      <c r="E19" s="11">
        <v>50.42</v>
      </c>
      <c r="F19" s="11">
        <v>6.51</v>
      </c>
      <c r="G19" s="11">
        <v>0</v>
      </c>
      <c r="H19" s="11">
        <v>-0.82</v>
      </c>
      <c r="I19" s="11">
        <v>0</v>
      </c>
    </row>
    <row r="20" spans="1:9" x14ac:dyDescent="0.3">
      <c r="A20" s="2">
        <v>45448</v>
      </c>
      <c r="B20" s="54">
        <v>0.32517361111111115</v>
      </c>
      <c r="C20" s="11">
        <v>0</v>
      </c>
      <c r="D20" s="11">
        <v>23.52</v>
      </c>
      <c r="E20" s="11">
        <v>50.61</v>
      </c>
      <c r="F20" s="11">
        <v>6.51</v>
      </c>
      <c r="G20" s="11">
        <v>0</v>
      </c>
      <c r="H20" s="11">
        <v>-0.82</v>
      </c>
      <c r="I20" s="11">
        <v>0</v>
      </c>
    </row>
    <row r="21" spans="1:9" x14ac:dyDescent="0.3">
      <c r="A21" s="2">
        <v>45448</v>
      </c>
      <c r="B21" s="54">
        <v>0.32586805555555554</v>
      </c>
      <c r="C21" s="11">
        <v>0</v>
      </c>
      <c r="D21" s="11">
        <v>23.52</v>
      </c>
      <c r="E21" s="11">
        <v>50.7</v>
      </c>
      <c r="F21" s="11">
        <v>6.51</v>
      </c>
      <c r="G21" s="11">
        <v>0</v>
      </c>
      <c r="H21" s="11">
        <v>-0.85</v>
      </c>
      <c r="I21" s="11">
        <v>0</v>
      </c>
    </row>
    <row r="22" spans="1:9" x14ac:dyDescent="0.3">
      <c r="A22" s="2">
        <v>45448</v>
      </c>
      <c r="B22" s="54">
        <v>0.32656250000000003</v>
      </c>
      <c r="C22" s="11">
        <v>0</v>
      </c>
      <c r="D22" s="11">
        <v>23.52</v>
      </c>
      <c r="E22" s="11">
        <v>50.72</v>
      </c>
      <c r="F22" s="11">
        <v>6.51</v>
      </c>
      <c r="G22" s="11">
        <v>0</v>
      </c>
      <c r="H22" s="11">
        <v>-0.81</v>
      </c>
      <c r="I22" s="11">
        <v>0</v>
      </c>
    </row>
    <row r="23" spans="1:9" x14ac:dyDescent="0.3">
      <c r="A23" s="2">
        <v>45448</v>
      </c>
      <c r="B23" s="54">
        <v>0.32725694444444448</v>
      </c>
      <c r="C23" s="11">
        <v>0</v>
      </c>
      <c r="D23" s="11">
        <v>23.52</v>
      </c>
      <c r="E23" s="11">
        <v>50.69</v>
      </c>
      <c r="F23" s="11">
        <v>6.51</v>
      </c>
      <c r="G23" s="11">
        <v>0</v>
      </c>
      <c r="H23" s="11">
        <v>-0.8</v>
      </c>
      <c r="I23" s="11">
        <v>0</v>
      </c>
    </row>
    <row r="24" spans="1:9" x14ac:dyDescent="0.3">
      <c r="A24" s="2">
        <v>45448</v>
      </c>
      <c r="B24" s="54">
        <v>0.32795138888888892</v>
      </c>
      <c r="C24" s="11">
        <v>0</v>
      </c>
      <c r="D24" s="11">
        <v>23.52</v>
      </c>
      <c r="E24" s="11">
        <v>50.69</v>
      </c>
      <c r="F24" s="11">
        <v>6.51</v>
      </c>
      <c r="G24" s="11">
        <v>0</v>
      </c>
      <c r="H24" s="11">
        <v>-0.82</v>
      </c>
      <c r="I24" s="11">
        <v>0</v>
      </c>
    </row>
    <row r="25" spans="1:9" x14ac:dyDescent="0.3">
      <c r="A25" s="2">
        <v>45448</v>
      </c>
      <c r="B25" s="54">
        <v>0.32864583333333336</v>
      </c>
      <c r="C25" s="11">
        <v>0</v>
      </c>
      <c r="D25" s="11">
        <v>23.52</v>
      </c>
      <c r="E25" s="11">
        <v>50.69</v>
      </c>
      <c r="F25" s="11">
        <v>6.51</v>
      </c>
      <c r="G25" s="11">
        <v>0</v>
      </c>
      <c r="H25" s="11">
        <v>-0.81</v>
      </c>
      <c r="I25" s="11">
        <v>0</v>
      </c>
    </row>
    <row r="26" spans="1:9" x14ac:dyDescent="0.3">
      <c r="A26" s="2">
        <v>45448</v>
      </c>
      <c r="B26" s="54">
        <v>0.3293402777777778</v>
      </c>
      <c r="C26" s="11">
        <v>0</v>
      </c>
      <c r="D26" s="11">
        <v>23.52</v>
      </c>
      <c r="E26" s="11">
        <v>50.73</v>
      </c>
      <c r="F26" s="11">
        <v>6.51</v>
      </c>
      <c r="G26" s="11">
        <v>0</v>
      </c>
      <c r="H26" s="11">
        <v>-0.82</v>
      </c>
      <c r="I26" s="11">
        <v>0</v>
      </c>
    </row>
    <row r="27" spans="1:9" x14ac:dyDescent="0.3">
      <c r="A27" s="2">
        <v>45448</v>
      </c>
      <c r="B27" s="54">
        <v>0.33003472222222224</v>
      </c>
      <c r="C27" s="11">
        <v>0</v>
      </c>
      <c r="D27" s="11">
        <v>23.52</v>
      </c>
      <c r="E27" s="11">
        <v>50.67</v>
      </c>
      <c r="F27" s="11">
        <v>6.51</v>
      </c>
      <c r="G27" s="11">
        <v>0</v>
      </c>
      <c r="H27" s="11">
        <v>-0.83</v>
      </c>
      <c r="I27" s="11">
        <v>0</v>
      </c>
    </row>
    <row r="28" spans="1:9" x14ac:dyDescent="0.3">
      <c r="A28" s="2">
        <v>45448</v>
      </c>
      <c r="B28" s="54">
        <v>0.33072916666666669</v>
      </c>
      <c r="C28" s="11">
        <v>0</v>
      </c>
      <c r="D28" s="11">
        <v>23.52</v>
      </c>
      <c r="E28" s="11">
        <v>50.67</v>
      </c>
      <c r="F28" s="11">
        <v>6.51</v>
      </c>
      <c r="G28" s="11">
        <v>0</v>
      </c>
      <c r="H28" s="11">
        <v>-0.81</v>
      </c>
      <c r="I28" s="11">
        <v>-1E-3</v>
      </c>
    </row>
    <row r="29" spans="1:9" x14ac:dyDescent="0.3">
      <c r="A29" s="2">
        <v>45448</v>
      </c>
      <c r="B29" s="54">
        <v>0.33142361111111113</v>
      </c>
      <c r="C29" s="11">
        <v>0</v>
      </c>
      <c r="D29" s="11">
        <v>23.53</v>
      </c>
      <c r="E29" s="11">
        <v>50.72</v>
      </c>
      <c r="F29" s="11">
        <v>6.51</v>
      </c>
      <c r="G29" s="11">
        <v>0</v>
      </c>
      <c r="H29" s="11">
        <v>-0.81</v>
      </c>
      <c r="I29" s="11">
        <v>-1E-3</v>
      </c>
    </row>
    <row r="30" spans="1:9" x14ac:dyDescent="0.3">
      <c r="A30" s="2">
        <v>45448</v>
      </c>
      <c r="B30" s="54">
        <v>0.33211805555555557</v>
      </c>
      <c r="C30" s="11">
        <v>0</v>
      </c>
      <c r="D30" s="11">
        <v>23.53</v>
      </c>
      <c r="E30" s="11">
        <v>50.74</v>
      </c>
      <c r="F30" s="11">
        <v>6.51</v>
      </c>
      <c r="G30" s="11">
        <v>0</v>
      </c>
      <c r="H30" s="11">
        <v>-0.82</v>
      </c>
      <c r="I30" s="11">
        <v>-1E-3</v>
      </c>
    </row>
    <row r="31" spans="1:9" x14ac:dyDescent="0.3">
      <c r="A31" s="2">
        <v>45448</v>
      </c>
      <c r="B31" s="54">
        <v>0.33281250000000001</v>
      </c>
      <c r="C31" s="11">
        <v>0</v>
      </c>
      <c r="D31" s="11">
        <v>23.57</v>
      </c>
      <c r="E31" s="11">
        <v>50.74</v>
      </c>
      <c r="F31" s="11">
        <v>6.51</v>
      </c>
      <c r="G31" s="11">
        <v>0</v>
      </c>
      <c r="H31" s="11">
        <v>-0.81</v>
      </c>
      <c r="I31" s="11">
        <v>0</v>
      </c>
    </row>
    <row r="32" spans="1:9" x14ac:dyDescent="0.3">
      <c r="A32" s="2">
        <v>45448</v>
      </c>
      <c r="B32" s="54">
        <v>0.33350694444444445</v>
      </c>
      <c r="C32" s="11">
        <v>0</v>
      </c>
      <c r="D32" s="11">
        <v>23.62</v>
      </c>
      <c r="E32" s="11">
        <v>50.75</v>
      </c>
      <c r="F32" s="11">
        <v>6.51</v>
      </c>
      <c r="G32" s="11">
        <v>0</v>
      </c>
      <c r="H32" s="11">
        <v>-0.82</v>
      </c>
      <c r="I32" s="11">
        <v>0</v>
      </c>
    </row>
    <row r="33" spans="1:9" x14ac:dyDescent="0.3">
      <c r="A33" s="2">
        <v>45448</v>
      </c>
      <c r="B33" s="54">
        <v>0.3342013888888889</v>
      </c>
      <c r="C33" s="11">
        <v>0</v>
      </c>
      <c r="D33" s="11">
        <v>23.64</v>
      </c>
      <c r="E33" s="11">
        <v>50.74</v>
      </c>
      <c r="F33" s="11">
        <v>6.51</v>
      </c>
      <c r="G33" s="11">
        <v>0</v>
      </c>
      <c r="H33" s="11">
        <v>-0.81</v>
      </c>
      <c r="I33" s="11">
        <v>0</v>
      </c>
    </row>
    <row r="34" spans="1:9" x14ac:dyDescent="0.3">
      <c r="A34" s="2">
        <v>45448</v>
      </c>
      <c r="B34" s="54">
        <v>0.33489583333333334</v>
      </c>
      <c r="C34" s="11">
        <v>0</v>
      </c>
      <c r="D34" s="11">
        <v>23.65</v>
      </c>
      <c r="E34" s="11">
        <v>50.71</v>
      </c>
      <c r="F34" s="11">
        <v>6.51</v>
      </c>
      <c r="G34" s="11">
        <v>0</v>
      </c>
      <c r="H34" s="11">
        <v>-0.82</v>
      </c>
      <c r="I34" s="11">
        <v>0</v>
      </c>
    </row>
    <row r="35" spans="1:9" x14ac:dyDescent="0.3">
      <c r="A35" s="2">
        <v>45448</v>
      </c>
      <c r="B35" s="54">
        <v>0.33559027777777778</v>
      </c>
      <c r="C35" s="11">
        <v>0</v>
      </c>
      <c r="D35" s="11">
        <v>23.65</v>
      </c>
      <c r="E35" s="11">
        <v>50.75</v>
      </c>
      <c r="F35" s="11">
        <v>6.51</v>
      </c>
      <c r="G35" s="11">
        <v>0</v>
      </c>
      <c r="H35" s="11">
        <v>-0.82</v>
      </c>
      <c r="I35" s="11">
        <v>0</v>
      </c>
    </row>
    <row r="36" spans="1:9" x14ac:dyDescent="0.3">
      <c r="A36" s="2">
        <v>45448</v>
      </c>
      <c r="B36" s="54">
        <v>0.33628472222222222</v>
      </c>
      <c r="C36" s="11">
        <v>0</v>
      </c>
      <c r="D36" s="11">
        <v>23.65</v>
      </c>
      <c r="E36" s="11">
        <v>50.69</v>
      </c>
      <c r="F36" s="11">
        <v>6.51</v>
      </c>
      <c r="G36" s="11">
        <v>0</v>
      </c>
      <c r="H36" s="11">
        <v>-0.82</v>
      </c>
      <c r="I36" s="11">
        <v>0</v>
      </c>
    </row>
    <row r="37" spans="1:9" x14ac:dyDescent="0.3">
      <c r="A37" s="2">
        <v>45448</v>
      </c>
      <c r="B37" s="54">
        <v>0.33697916666666666</v>
      </c>
      <c r="C37" s="11">
        <v>0</v>
      </c>
      <c r="D37" s="11">
        <v>23.65</v>
      </c>
      <c r="E37" s="11">
        <v>50.69</v>
      </c>
      <c r="F37" s="11">
        <v>6.51</v>
      </c>
      <c r="G37" s="11">
        <v>0</v>
      </c>
      <c r="H37" s="11">
        <v>-0.84</v>
      </c>
      <c r="I37" s="11">
        <v>0</v>
      </c>
    </row>
    <row r="38" spans="1:9" x14ac:dyDescent="0.3">
      <c r="A38" s="2">
        <v>45448</v>
      </c>
      <c r="B38" s="54">
        <v>0.3376736111111111</v>
      </c>
      <c r="C38" s="11">
        <v>0</v>
      </c>
      <c r="D38" s="11">
        <v>23.65</v>
      </c>
      <c r="E38" s="11">
        <v>50.7</v>
      </c>
      <c r="F38" s="11">
        <v>6.51</v>
      </c>
      <c r="G38" s="11">
        <v>0.01</v>
      </c>
      <c r="H38" s="11">
        <v>-0.84</v>
      </c>
      <c r="I38" s="11">
        <v>-1E-3</v>
      </c>
    </row>
    <row r="39" spans="1:9" x14ac:dyDescent="0.3">
      <c r="A39" s="2">
        <v>45448</v>
      </c>
      <c r="B39" s="54">
        <v>0.33836805555555555</v>
      </c>
      <c r="C39" s="11">
        <v>0</v>
      </c>
      <c r="D39" s="11">
        <v>23.65</v>
      </c>
      <c r="E39" s="11">
        <v>50.68</v>
      </c>
      <c r="F39" s="11">
        <v>6.51</v>
      </c>
      <c r="G39" s="11">
        <v>0.01</v>
      </c>
      <c r="H39" s="11">
        <v>-0.85</v>
      </c>
      <c r="I39" s="11">
        <v>-1E-3</v>
      </c>
    </row>
    <row r="40" spans="1:9" x14ac:dyDescent="0.3">
      <c r="A40" s="2">
        <v>45448</v>
      </c>
      <c r="B40" s="54">
        <v>0.33906249999999999</v>
      </c>
      <c r="C40" s="11">
        <v>0</v>
      </c>
      <c r="D40" s="11">
        <v>23.64</v>
      </c>
      <c r="E40" s="11">
        <v>50.64</v>
      </c>
      <c r="F40" s="11">
        <v>6.51</v>
      </c>
      <c r="G40" s="11">
        <v>0.01</v>
      </c>
      <c r="H40" s="11">
        <v>-0.84</v>
      </c>
      <c r="I40" s="11">
        <v>-1E-3</v>
      </c>
    </row>
    <row r="41" spans="1:9" x14ac:dyDescent="0.3">
      <c r="A41" s="2">
        <v>45448</v>
      </c>
      <c r="B41" s="54">
        <v>0.33975694444444443</v>
      </c>
      <c r="C41" s="11">
        <v>0</v>
      </c>
      <c r="D41" s="11">
        <v>23.64</v>
      </c>
      <c r="E41" s="11">
        <v>50.65</v>
      </c>
      <c r="F41" s="11">
        <v>6.51</v>
      </c>
      <c r="G41" s="11">
        <v>0.01</v>
      </c>
      <c r="H41" s="11">
        <v>-0.83</v>
      </c>
      <c r="I41" s="11">
        <v>-1E-3</v>
      </c>
    </row>
    <row r="42" spans="1:9" x14ac:dyDescent="0.3">
      <c r="A42" s="2">
        <v>45448</v>
      </c>
      <c r="B42" s="54">
        <v>0.34045138888888887</v>
      </c>
      <c r="C42" s="11">
        <v>0</v>
      </c>
      <c r="D42" s="11">
        <v>23.64</v>
      </c>
      <c r="E42" s="11">
        <v>50.67</v>
      </c>
      <c r="F42" s="11">
        <v>6.51</v>
      </c>
      <c r="G42" s="11">
        <v>0.01</v>
      </c>
      <c r="H42" s="11">
        <v>-0.83</v>
      </c>
      <c r="I42" s="11">
        <v>-1E-3</v>
      </c>
    </row>
    <row r="43" spans="1:9" x14ac:dyDescent="0.3">
      <c r="A43" s="2">
        <v>45448</v>
      </c>
      <c r="B43" s="54">
        <v>0.34114583333333331</v>
      </c>
      <c r="C43" s="11">
        <v>0</v>
      </c>
      <c r="D43" s="11">
        <v>23.64</v>
      </c>
      <c r="E43" s="11">
        <v>50.66</v>
      </c>
      <c r="F43" s="11">
        <v>6.51</v>
      </c>
      <c r="G43" s="11">
        <v>0.01</v>
      </c>
      <c r="H43" s="11">
        <v>-0.82</v>
      </c>
      <c r="I43" s="11">
        <v>-1E-3</v>
      </c>
    </row>
    <row r="44" spans="1:9" x14ac:dyDescent="0.3">
      <c r="A44" s="2">
        <v>45448</v>
      </c>
      <c r="B44" s="54">
        <v>0.34184027777777781</v>
      </c>
      <c r="C44" s="11">
        <v>0</v>
      </c>
      <c r="D44" s="11">
        <v>23.64</v>
      </c>
      <c r="E44" s="11">
        <v>50.6</v>
      </c>
      <c r="F44" s="11">
        <v>6.51</v>
      </c>
      <c r="G44" s="11">
        <v>0.01</v>
      </c>
      <c r="H44" s="11">
        <v>-0.83</v>
      </c>
      <c r="I44" s="11">
        <v>-1E-3</v>
      </c>
    </row>
    <row r="45" spans="1:9" x14ac:dyDescent="0.3">
      <c r="A45" s="2">
        <v>45448</v>
      </c>
      <c r="B45" s="54">
        <v>0.3425347222222222</v>
      </c>
      <c r="C45" s="11">
        <v>0</v>
      </c>
      <c r="D45" s="11">
        <v>23.64</v>
      </c>
      <c r="E45" s="11">
        <v>50.63</v>
      </c>
      <c r="F45" s="11">
        <v>6.51</v>
      </c>
      <c r="G45" s="11">
        <v>0.01</v>
      </c>
      <c r="H45" s="11">
        <v>-0.82</v>
      </c>
      <c r="I45" s="11">
        <v>-1E-3</v>
      </c>
    </row>
    <row r="46" spans="1:9" x14ac:dyDescent="0.3">
      <c r="A46" s="2">
        <v>45448</v>
      </c>
      <c r="B46" s="54">
        <v>0.3432291666666667</v>
      </c>
      <c r="C46" s="11">
        <v>0</v>
      </c>
      <c r="D46" s="11">
        <v>23.64</v>
      </c>
      <c r="E46" s="11">
        <v>50.66</v>
      </c>
      <c r="F46" s="11">
        <v>6.51</v>
      </c>
      <c r="G46" s="11">
        <v>0.01</v>
      </c>
      <c r="H46" s="11">
        <v>-0.82</v>
      </c>
      <c r="I46" s="11">
        <v>-1E-3</v>
      </c>
    </row>
    <row r="47" spans="1:9" x14ac:dyDescent="0.3">
      <c r="A47" s="2">
        <v>45448</v>
      </c>
      <c r="B47" s="54">
        <v>0.34392361111111108</v>
      </c>
      <c r="C47" s="11">
        <v>0</v>
      </c>
      <c r="D47" s="11">
        <v>23.64</v>
      </c>
      <c r="E47" s="11">
        <v>50.66</v>
      </c>
      <c r="F47" s="11">
        <v>6.51</v>
      </c>
      <c r="G47" s="11">
        <v>0.01</v>
      </c>
      <c r="H47" s="11">
        <v>-0.86</v>
      </c>
      <c r="I47" s="11">
        <v>-1E-3</v>
      </c>
    </row>
    <row r="48" spans="1:9" x14ac:dyDescent="0.3">
      <c r="A48" s="2">
        <v>45448</v>
      </c>
      <c r="B48" s="54">
        <v>0.34461805555555558</v>
      </c>
      <c r="C48" s="11">
        <v>0</v>
      </c>
      <c r="D48" s="11">
        <v>23.64</v>
      </c>
      <c r="E48" s="11">
        <v>50.67</v>
      </c>
      <c r="F48" s="11">
        <v>6.51</v>
      </c>
      <c r="G48" s="11">
        <v>0.01</v>
      </c>
      <c r="H48" s="11">
        <v>-0.83</v>
      </c>
      <c r="I48" s="11">
        <v>-1E-3</v>
      </c>
    </row>
    <row r="49" spans="1:9" x14ac:dyDescent="0.3">
      <c r="A49" s="2">
        <v>45448</v>
      </c>
      <c r="B49" s="54">
        <v>0.34531249999999997</v>
      </c>
      <c r="C49" s="11">
        <v>0</v>
      </c>
      <c r="D49" s="11">
        <v>23.64</v>
      </c>
      <c r="E49" s="11">
        <v>50.68</v>
      </c>
      <c r="F49" s="11">
        <v>6.51</v>
      </c>
      <c r="G49" s="11">
        <v>0.01</v>
      </c>
      <c r="H49" s="11">
        <v>-0.85</v>
      </c>
      <c r="I49" s="11">
        <v>-1E-3</v>
      </c>
    </row>
    <row r="50" spans="1:9" x14ac:dyDescent="0.3">
      <c r="A50" s="2">
        <v>45448</v>
      </c>
      <c r="B50" s="54">
        <v>0.34600694444444446</v>
      </c>
      <c r="C50" s="11">
        <v>0</v>
      </c>
      <c r="D50" s="11">
        <v>23.64</v>
      </c>
      <c r="E50" s="11">
        <v>50.67</v>
      </c>
      <c r="F50" s="11">
        <v>6.51</v>
      </c>
      <c r="G50" s="11">
        <v>0.01</v>
      </c>
      <c r="H50" s="11">
        <v>-0.86</v>
      </c>
      <c r="I50" s="11">
        <v>-1E-3</v>
      </c>
    </row>
    <row r="51" spans="1:9" x14ac:dyDescent="0.3">
      <c r="A51" s="2">
        <v>45448</v>
      </c>
      <c r="B51" s="54">
        <v>0.34670138888888885</v>
      </c>
      <c r="C51" s="11">
        <v>0</v>
      </c>
      <c r="D51" s="11">
        <v>23.64</v>
      </c>
      <c r="E51" s="11">
        <v>50.69</v>
      </c>
      <c r="F51" s="11">
        <v>6.51</v>
      </c>
      <c r="G51" s="11">
        <v>0.01</v>
      </c>
      <c r="H51" s="11">
        <v>-0.87</v>
      </c>
      <c r="I51" s="11">
        <v>-1E-3</v>
      </c>
    </row>
    <row r="52" spans="1:9" x14ac:dyDescent="0.3">
      <c r="A52" s="2">
        <v>45448</v>
      </c>
      <c r="B52" s="54">
        <v>0.34739583333333335</v>
      </c>
      <c r="C52" s="11">
        <v>0</v>
      </c>
      <c r="D52" s="11">
        <v>23.64</v>
      </c>
      <c r="E52" s="11">
        <v>50.7</v>
      </c>
      <c r="F52" s="11">
        <v>6.51</v>
      </c>
      <c r="G52" s="11">
        <v>0.01</v>
      </c>
      <c r="H52" s="11">
        <v>-0.86</v>
      </c>
      <c r="I52" s="11">
        <v>-1E-3</v>
      </c>
    </row>
    <row r="53" spans="1:9" x14ac:dyDescent="0.3">
      <c r="A53" s="2">
        <v>45448</v>
      </c>
      <c r="B53" s="54">
        <v>0.34809027777777773</v>
      </c>
      <c r="C53" s="11">
        <v>0</v>
      </c>
      <c r="D53" s="11">
        <v>23.64</v>
      </c>
      <c r="E53" s="11">
        <v>50.71</v>
      </c>
      <c r="F53" s="11">
        <v>6.51</v>
      </c>
      <c r="G53" s="11">
        <v>0.01</v>
      </c>
      <c r="H53" s="11">
        <v>-0.83</v>
      </c>
      <c r="I53" s="11">
        <v>-1E-3</v>
      </c>
    </row>
    <row r="54" spans="1:9" x14ac:dyDescent="0.3">
      <c r="A54" s="2">
        <v>45448</v>
      </c>
      <c r="B54" s="54">
        <v>0.34878472222222223</v>
      </c>
      <c r="C54" s="11">
        <v>0</v>
      </c>
      <c r="D54" s="11">
        <v>23.64</v>
      </c>
      <c r="E54" s="11">
        <v>50.77</v>
      </c>
      <c r="F54" s="11">
        <v>6.51</v>
      </c>
      <c r="G54" s="11">
        <v>0.01</v>
      </c>
      <c r="H54" s="11">
        <v>-0.86</v>
      </c>
      <c r="I54" s="11">
        <v>-1E-3</v>
      </c>
    </row>
    <row r="55" spans="1:9" x14ac:dyDescent="0.3">
      <c r="A55" s="2">
        <v>45448</v>
      </c>
      <c r="B55" s="54">
        <v>0.34947916666666662</v>
      </c>
      <c r="C55" s="11">
        <v>0</v>
      </c>
      <c r="D55" s="11">
        <v>23.64</v>
      </c>
      <c r="E55" s="11">
        <v>51.13</v>
      </c>
      <c r="F55" s="11">
        <v>6.51</v>
      </c>
      <c r="G55" s="11">
        <v>0.01</v>
      </c>
      <c r="H55" s="11">
        <v>-0.86</v>
      </c>
      <c r="I55" s="11">
        <v>-1E-3</v>
      </c>
    </row>
    <row r="56" spans="1:9" x14ac:dyDescent="0.3">
      <c r="A56" s="2">
        <v>45448</v>
      </c>
      <c r="B56" s="54">
        <v>0.35017361111111112</v>
      </c>
      <c r="C56" s="11">
        <v>0</v>
      </c>
      <c r="D56" s="11">
        <v>23.64</v>
      </c>
      <c r="E56" s="11">
        <v>51.66</v>
      </c>
      <c r="F56" s="11">
        <v>6.51</v>
      </c>
      <c r="G56" s="11">
        <v>0.01</v>
      </c>
      <c r="H56" s="11">
        <v>28.45</v>
      </c>
      <c r="I56" s="11">
        <v>0</v>
      </c>
    </row>
    <row r="57" spans="1:9" x14ac:dyDescent="0.3">
      <c r="A57" s="2">
        <v>45448</v>
      </c>
      <c r="B57" s="54">
        <v>0.3508680555555555</v>
      </c>
      <c r="C57" s="11">
        <v>0.01</v>
      </c>
      <c r="D57" s="11">
        <v>23.64</v>
      </c>
      <c r="E57" s="11">
        <v>52.14</v>
      </c>
      <c r="F57" s="11">
        <v>6.51</v>
      </c>
      <c r="G57" s="11">
        <v>0.01</v>
      </c>
      <c r="H57" s="11">
        <v>78.010000000000005</v>
      </c>
      <c r="I57" s="11">
        <v>8.9999999999999993E-3</v>
      </c>
    </row>
    <row r="58" spans="1:9" x14ac:dyDescent="0.3">
      <c r="A58" s="2">
        <v>45448</v>
      </c>
      <c r="B58" s="54">
        <v>0.3515625</v>
      </c>
      <c r="C58" s="11">
        <v>0.02</v>
      </c>
      <c r="D58" s="11">
        <v>23.64</v>
      </c>
      <c r="E58" s="11">
        <v>52.5</v>
      </c>
      <c r="F58" s="11">
        <v>6.51</v>
      </c>
      <c r="G58" s="11">
        <v>0.01</v>
      </c>
      <c r="H58" s="11">
        <v>79.010000000000005</v>
      </c>
      <c r="I58" s="11">
        <v>1.7999999999999999E-2</v>
      </c>
    </row>
    <row r="59" spans="1:9" x14ac:dyDescent="0.3">
      <c r="A59" s="2">
        <v>45448</v>
      </c>
      <c r="B59" s="54">
        <v>0.3522569444444445</v>
      </c>
      <c r="C59" s="11">
        <v>0.03</v>
      </c>
      <c r="D59" s="11">
        <v>23.64</v>
      </c>
      <c r="E59" s="11">
        <v>52.78</v>
      </c>
      <c r="F59" s="11">
        <v>6.51</v>
      </c>
      <c r="G59" s="11">
        <v>0.01</v>
      </c>
      <c r="H59" s="11">
        <v>79.31</v>
      </c>
      <c r="I59" s="11">
        <v>2.5999999999999999E-2</v>
      </c>
    </row>
    <row r="60" spans="1:9" x14ac:dyDescent="0.3">
      <c r="A60" s="2">
        <v>45448</v>
      </c>
      <c r="B60" s="54">
        <v>0.35295138888888888</v>
      </c>
      <c r="C60" s="11">
        <v>0.03</v>
      </c>
      <c r="D60" s="11">
        <v>23.64</v>
      </c>
      <c r="E60" s="11">
        <v>52.98</v>
      </c>
      <c r="F60" s="11">
        <v>6.51</v>
      </c>
      <c r="G60" s="11">
        <v>0.01</v>
      </c>
      <c r="H60" s="11">
        <v>79.349999999999994</v>
      </c>
      <c r="I60" s="11">
        <v>0.03</v>
      </c>
    </row>
    <row r="61" spans="1:9" x14ac:dyDescent="0.3">
      <c r="A61" s="2">
        <v>45448</v>
      </c>
      <c r="B61" s="54">
        <v>0.35364583333333338</v>
      </c>
      <c r="C61" s="11">
        <v>0.03</v>
      </c>
      <c r="D61" s="11">
        <v>23.64</v>
      </c>
      <c r="E61" s="11">
        <v>53.08</v>
      </c>
      <c r="F61" s="11">
        <v>6.51</v>
      </c>
      <c r="G61" s="11">
        <v>0.02</v>
      </c>
      <c r="H61" s="11">
        <v>79.42</v>
      </c>
      <c r="I61" s="11">
        <v>3.2000000000000001E-2</v>
      </c>
    </row>
    <row r="62" spans="1:9" x14ac:dyDescent="0.3">
      <c r="A62" s="2">
        <v>45448</v>
      </c>
      <c r="B62" s="54">
        <v>0.35434027777777777</v>
      </c>
      <c r="C62" s="11">
        <v>0.03</v>
      </c>
      <c r="D62" s="11">
        <v>23.64</v>
      </c>
      <c r="E62" s="11">
        <v>53.2</v>
      </c>
      <c r="F62" s="11">
        <v>6.51</v>
      </c>
      <c r="G62" s="11">
        <v>0.02</v>
      </c>
      <c r="H62" s="11">
        <v>79.38</v>
      </c>
      <c r="I62" s="11">
        <v>3.3000000000000002E-2</v>
      </c>
    </row>
    <row r="63" spans="1:9" x14ac:dyDescent="0.3">
      <c r="A63" s="2">
        <v>45448</v>
      </c>
      <c r="B63" s="54">
        <v>0.35503472222222227</v>
      </c>
      <c r="C63" s="11">
        <v>0.03</v>
      </c>
      <c r="D63" s="11">
        <v>23.64</v>
      </c>
      <c r="E63" s="11">
        <v>53.79</v>
      </c>
      <c r="F63" s="11">
        <v>6.51</v>
      </c>
      <c r="G63" s="11">
        <v>0.02</v>
      </c>
      <c r="H63" s="11">
        <v>79.2</v>
      </c>
      <c r="I63" s="11">
        <v>3.4000000000000002E-2</v>
      </c>
    </row>
    <row r="64" spans="1:9" x14ac:dyDescent="0.3">
      <c r="A64" s="2">
        <v>45448</v>
      </c>
      <c r="B64" s="54">
        <v>0.35572916666666665</v>
      </c>
      <c r="C64" s="11">
        <v>0.03</v>
      </c>
      <c r="D64" s="11">
        <v>23.64</v>
      </c>
      <c r="E64" s="11">
        <v>54.36</v>
      </c>
      <c r="F64" s="11">
        <v>6.51</v>
      </c>
      <c r="G64" s="11">
        <v>0.02</v>
      </c>
      <c r="H64" s="11">
        <v>78.989999999999995</v>
      </c>
      <c r="I64" s="11">
        <v>3.4000000000000002E-2</v>
      </c>
    </row>
    <row r="65" spans="1:9" x14ac:dyDescent="0.3">
      <c r="A65" s="2">
        <v>45448</v>
      </c>
      <c r="B65" s="54">
        <v>0.35642361111111115</v>
      </c>
      <c r="C65" s="11">
        <v>0.03</v>
      </c>
      <c r="D65" s="11">
        <v>23.64</v>
      </c>
      <c r="E65" s="11">
        <v>54.61</v>
      </c>
      <c r="F65" s="11">
        <v>6.51</v>
      </c>
      <c r="G65" s="11">
        <v>0.02</v>
      </c>
      <c r="H65" s="11">
        <v>78.77</v>
      </c>
      <c r="I65" s="11">
        <v>3.3000000000000002E-2</v>
      </c>
    </row>
    <row r="66" spans="1:9" x14ac:dyDescent="0.3">
      <c r="A66" s="2">
        <v>45448</v>
      </c>
      <c r="B66" s="54">
        <v>0.35711805555555554</v>
      </c>
      <c r="C66" s="11">
        <v>0.03</v>
      </c>
      <c r="D66" s="11">
        <v>23.64</v>
      </c>
      <c r="E66" s="11">
        <v>54.81</v>
      </c>
      <c r="F66" s="11">
        <v>6.51</v>
      </c>
      <c r="G66" s="11">
        <v>0.02</v>
      </c>
      <c r="H66" s="11">
        <v>78.75</v>
      </c>
      <c r="I66" s="11">
        <v>3.4000000000000002E-2</v>
      </c>
    </row>
    <row r="67" spans="1:9" x14ac:dyDescent="0.3">
      <c r="A67" s="2">
        <v>45448</v>
      </c>
      <c r="B67" s="54">
        <v>0.35781250000000003</v>
      </c>
      <c r="C67" s="11">
        <v>0.03</v>
      </c>
      <c r="D67" s="11">
        <v>23.66</v>
      </c>
      <c r="E67" s="11">
        <v>55.22</v>
      </c>
      <c r="F67" s="11">
        <v>6.51</v>
      </c>
      <c r="G67" s="11">
        <v>0.02</v>
      </c>
      <c r="H67" s="11">
        <v>78.64</v>
      </c>
      <c r="I67" s="11">
        <v>3.4000000000000002E-2</v>
      </c>
    </row>
    <row r="68" spans="1:9" x14ac:dyDescent="0.3">
      <c r="A68" s="2">
        <v>45448</v>
      </c>
      <c r="B68" s="54">
        <v>0.35850694444444442</v>
      </c>
      <c r="C68" s="11">
        <v>0.03</v>
      </c>
      <c r="D68" s="11">
        <v>23.66</v>
      </c>
      <c r="E68" s="11">
        <v>55.45</v>
      </c>
      <c r="F68" s="11">
        <v>6.51</v>
      </c>
      <c r="G68" s="11">
        <v>0.02</v>
      </c>
      <c r="H68" s="11">
        <v>78.959999999999994</v>
      </c>
      <c r="I68" s="11">
        <v>3.5000000000000003E-2</v>
      </c>
    </row>
    <row r="69" spans="1:9" x14ac:dyDescent="0.3">
      <c r="A69" s="2">
        <v>45448</v>
      </c>
      <c r="B69" s="54">
        <v>0.35920138888888892</v>
      </c>
      <c r="C69" s="11">
        <v>0.03</v>
      </c>
      <c r="D69" s="11">
        <v>23.65</v>
      </c>
      <c r="E69" s="11">
        <v>55.55</v>
      </c>
      <c r="F69" s="11">
        <v>6.51</v>
      </c>
      <c r="G69" s="11">
        <v>0.02</v>
      </c>
      <c r="H69" s="11">
        <v>78.83</v>
      </c>
      <c r="I69" s="11">
        <v>3.4000000000000002E-2</v>
      </c>
    </row>
    <row r="70" spans="1:9" x14ac:dyDescent="0.3">
      <c r="A70" s="2">
        <v>45448</v>
      </c>
      <c r="B70" s="54">
        <v>0.3598958333333333</v>
      </c>
      <c r="C70" s="11">
        <v>0.03</v>
      </c>
      <c r="D70" s="11">
        <v>23.65</v>
      </c>
      <c r="E70" s="11">
        <v>55.79</v>
      </c>
      <c r="F70" s="11">
        <v>6.51</v>
      </c>
      <c r="G70" s="11">
        <v>0.02</v>
      </c>
      <c r="H70" s="11">
        <v>78.7</v>
      </c>
      <c r="I70" s="11">
        <v>3.5000000000000003E-2</v>
      </c>
    </row>
    <row r="71" spans="1:9" x14ac:dyDescent="0.3">
      <c r="A71" s="2">
        <v>45448</v>
      </c>
      <c r="B71" s="54">
        <v>0.3605902777777778</v>
      </c>
      <c r="C71" s="11">
        <v>0.03</v>
      </c>
      <c r="D71" s="11">
        <v>23.65</v>
      </c>
      <c r="E71" s="11">
        <v>56.22</v>
      </c>
      <c r="F71" s="11">
        <v>6.51</v>
      </c>
      <c r="G71" s="11">
        <v>0.02</v>
      </c>
      <c r="H71" s="11">
        <v>78.59</v>
      </c>
      <c r="I71" s="11">
        <v>3.5000000000000003E-2</v>
      </c>
    </row>
    <row r="72" spans="1:9" x14ac:dyDescent="0.3">
      <c r="A72" s="2">
        <v>45448</v>
      </c>
      <c r="B72" s="54">
        <v>0.36128472222222219</v>
      </c>
      <c r="C72" s="11">
        <v>0.04</v>
      </c>
      <c r="D72" s="11">
        <v>23.67</v>
      </c>
      <c r="E72" s="11">
        <v>56.55</v>
      </c>
      <c r="F72" s="11">
        <v>6.51</v>
      </c>
      <c r="G72" s="11">
        <v>0.02</v>
      </c>
      <c r="H72" s="11">
        <v>78.510000000000005</v>
      </c>
      <c r="I72" s="11">
        <v>3.5000000000000003E-2</v>
      </c>
    </row>
    <row r="73" spans="1:9" x14ac:dyDescent="0.3">
      <c r="A73" s="2">
        <v>45448</v>
      </c>
      <c r="B73" s="54">
        <v>0.36197916666666669</v>
      </c>
      <c r="C73" s="11">
        <v>0.04</v>
      </c>
      <c r="D73" s="11">
        <v>23.67</v>
      </c>
      <c r="E73" s="11">
        <v>56.85</v>
      </c>
      <c r="F73" s="11">
        <v>6.51</v>
      </c>
      <c r="G73" s="11">
        <v>0.02</v>
      </c>
      <c r="H73" s="11">
        <v>78.22</v>
      </c>
      <c r="I73" s="11">
        <v>3.5999999999999997E-2</v>
      </c>
    </row>
    <row r="74" spans="1:9" x14ac:dyDescent="0.3">
      <c r="A74" s="2">
        <v>45448</v>
      </c>
      <c r="B74" s="54">
        <v>0.36267361111111113</v>
      </c>
      <c r="C74" s="11">
        <v>0.03</v>
      </c>
      <c r="D74" s="11">
        <v>23.66</v>
      </c>
      <c r="E74" s="11">
        <v>57.08</v>
      </c>
      <c r="F74" s="11">
        <v>6.51</v>
      </c>
      <c r="G74" s="11">
        <v>0.02</v>
      </c>
      <c r="H74" s="11">
        <v>78.03</v>
      </c>
      <c r="I74" s="11">
        <v>3.4000000000000002E-2</v>
      </c>
    </row>
    <row r="75" spans="1:9" x14ac:dyDescent="0.3">
      <c r="A75" s="2">
        <v>45448</v>
      </c>
      <c r="B75" s="54">
        <v>0.36336805555555557</v>
      </c>
      <c r="C75" s="11">
        <v>0.03</v>
      </c>
      <c r="D75" s="11">
        <v>23.68</v>
      </c>
      <c r="E75" s="11">
        <v>57.18</v>
      </c>
      <c r="F75" s="11">
        <v>6.51</v>
      </c>
      <c r="G75" s="11">
        <v>0.01</v>
      </c>
      <c r="H75" s="11">
        <v>77.95</v>
      </c>
      <c r="I75" s="11">
        <v>3.4000000000000002E-2</v>
      </c>
    </row>
    <row r="76" spans="1:9" x14ac:dyDescent="0.3">
      <c r="A76" s="2">
        <v>45448</v>
      </c>
      <c r="B76" s="54">
        <v>0.36406250000000001</v>
      </c>
      <c r="C76" s="11">
        <v>0.03</v>
      </c>
      <c r="D76" s="11">
        <v>23.69</v>
      </c>
      <c r="E76" s="11">
        <v>57.26</v>
      </c>
      <c r="F76" s="11">
        <v>6.51</v>
      </c>
      <c r="G76" s="11">
        <v>0.01</v>
      </c>
      <c r="H76" s="11">
        <v>77.709999999999994</v>
      </c>
      <c r="I76" s="11">
        <v>3.4000000000000002E-2</v>
      </c>
    </row>
    <row r="77" spans="1:9" x14ac:dyDescent="0.3">
      <c r="A77" s="2">
        <v>45448</v>
      </c>
      <c r="B77" s="54">
        <v>0.36475694444444445</v>
      </c>
      <c r="C77" s="11">
        <v>0.03</v>
      </c>
      <c r="D77" s="11">
        <v>23.71</v>
      </c>
      <c r="E77" s="11">
        <v>57.21</v>
      </c>
      <c r="F77" s="11">
        <v>6.51</v>
      </c>
      <c r="G77" s="11">
        <v>0.02</v>
      </c>
      <c r="H77" s="11">
        <v>77.52</v>
      </c>
      <c r="I77" s="11">
        <v>3.4000000000000002E-2</v>
      </c>
    </row>
    <row r="78" spans="1:9" x14ac:dyDescent="0.3">
      <c r="A78" s="2">
        <v>45448</v>
      </c>
      <c r="B78" s="54">
        <v>0.3654513888888889</v>
      </c>
      <c r="C78" s="11">
        <v>0.03</v>
      </c>
      <c r="D78" s="11">
        <v>23.69</v>
      </c>
      <c r="E78" s="11">
        <v>57.03</v>
      </c>
      <c r="F78" s="11">
        <v>6.51</v>
      </c>
      <c r="G78" s="11">
        <v>0.02</v>
      </c>
      <c r="H78" s="11">
        <v>77.349999999999994</v>
      </c>
      <c r="I78" s="11">
        <v>3.4000000000000002E-2</v>
      </c>
    </row>
    <row r="79" spans="1:9" x14ac:dyDescent="0.3">
      <c r="A79" s="2">
        <v>45448</v>
      </c>
      <c r="B79" s="54">
        <v>0.36614583333333334</v>
      </c>
      <c r="C79" s="11">
        <v>0.03</v>
      </c>
      <c r="D79" s="11">
        <v>23.69</v>
      </c>
      <c r="E79" s="11">
        <v>56.65</v>
      </c>
      <c r="F79" s="11">
        <v>6.51</v>
      </c>
      <c r="G79" s="11">
        <v>0.02</v>
      </c>
      <c r="H79" s="11">
        <v>77.14</v>
      </c>
      <c r="I79" s="11">
        <v>3.3000000000000002E-2</v>
      </c>
    </row>
    <row r="80" spans="1:9" x14ac:dyDescent="0.3">
      <c r="A80" s="2">
        <v>45448</v>
      </c>
      <c r="B80" s="54">
        <v>0.36684027777777778</v>
      </c>
      <c r="C80" s="11">
        <v>0.03</v>
      </c>
      <c r="D80" s="11">
        <v>23.69</v>
      </c>
      <c r="E80" s="11">
        <v>56.12</v>
      </c>
      <c r="F80" s="11">
        <v>6.51</v>
      </c>
      <c r="G80" s="11">
        <v>0.01</v>
      </c>
      <c r="H80" s="11">
        <v>77.03</v>
      </c>
      <c r="I80" s="11">
        <v>3.3000000000000002E-2</v>
      </c>
    </row>
    <row r="81" spans="1:9" x14ac:dyDescent="0.3">
      <c r="A81" s="2">
        <v>45448</v>
      </c>
      <c r="B81" s="54">
        <v>0.36753472222222222</v>
      </c>
      <c r="C81" s="11">
        <v>0.03</v>
      </c>
      <c r="D81" s="11">
        <v>23.69</v>
      </c>
      <c r="E81" s="11">
        <v>55.86</v>
      </c>
      <c r="F81" s="11">
        <v>6.51</v>
      </c>
      <c r="G81" s="11">
        <v>0.02</v>
      </c>
      <c r="H81" s="11">
        <v>76.97</v>
      </c>
      <c r="I81" s="11">
        <v>3.3000000000000002E-2</v>
      </c>
    </row>
    <row r="82" spans="1:9" x14ac:dyDescent="0.3">
      <c r="A82" s="2">
        <v>45448</v>
      </c>
      <c r="B82" s="54">
        <v>0.36822916666666666</v>
      </c>
      <c r="C82" s="11">
        <v>0.03</v>
      </c>
      <c r="D82" s="11">
        <v>23.71</v>
      </c>
      <c r="E82" s="11">
        <v>55.67</v>
      </c>
      <c r="F82" s="11">
        <v>6.51</v>
      </c>
      <c r="G82" s="11">
        <v>0.02</v>
      </c>
      <c r="H82" s="11">
        <v>76.75</v>
      </c>
      <c r="I82" s="11">
        <v>3.2000000000000001E-2</v>
      </c>
    </row>
    <row r="83" spans="1:9" x14ac:dyDescent="0.3">
      <c r="A83" s="2">
        <v>45448</v>
      </c>
      <c r="B83" s="54">
        <v>0.3689236111111111</v>
      </c>
      <c r="C83" s="11">
        <v>0.03</v>
      </c>
      <c r="D83" s="11">
        <v>23.68</v>
      </c>
      <c r="E83" s="11">
        <v>55.28</v>
      </c>
      <c r="F83" s="11">
        <v>6.51</v>
      </c>
      <c r="G83" s="11">
        <v>0.01</v>
      </c>
      <c r="H83" s="11">
        <v>76.63</v>
      </c>
      <c r="I83" s="11">
        <v>3.2000000000000001E-2</v>
      </c>
    </row>
    <row r="84" spans="1:9" x14ac:dyDescent="0.3">
      <c r="A84" s="2">
        <v>45448</v>
      </c>
      <c r="B84" s="54">
        <v>0.36961805555555555</v>
      </c>
      <c r="C84" s="11">
        <v>0.03</v>
      </c>
      <c r="D84" s="11">
        <v>23.66</v>
      </c>
      <c r="E84" s="11">
        <v>54.95</v>
      </c>
      <c r="F84" s="11">
        <v>6.51</v>
      </c>
      <c r="G84" s="11">
        <v>0.02</v>
      </c>
      <c r="H84" s="11">
        <v>76.5</v>
      </c>
      <c r="I84" s="11">
        <v>3.2000000000000001E-2</v>
      </c>
    </row>
    <row r="85" spans="1:9" x14ac:dyDescent="0.3">
      <c r="A85" s="2">
        <v>45448</v>
      </c>
      <c r="B85" s="54">
        <v>0.37031249999999999</v>
      </c>
      <c r="C85" s="11">
        <v>0.03</v>
      </c>
      <c r="D85" s="11">
        <v>23.72</v>
      </c>
      <c r="E85" s="11">
        <v>54.74</v>
      </c>
      <c r="F85" s="11">
        <v>6.51</v>
      </c>
      <c r="G85" s="11">
        <v>0.02</v>
      </c>
      <c r="H85" s="11">
        <v>76.23</v>
      </c>
      <c r="I85" s="11">
        <v>3.2000000000000001E-2</v>
      </c>
    </row>
    <row r="86" spans="1:9" x14ac:dyDescent="0.3">
      <c r="A86" s="2">
        <v>45448</v>
      </c>
      <c r="B86" s="54">
        <v>0.37100694444444443</v>
      </c>
      <c r="C86" s="11">
        <v>0.03</v>
      </c>
      <c r="D86" s="11">
        <v>23.68</v>
      </c>
      <c r="E86" s="11">
        <v>54.72</v>
      </c>
      <c r="F86" s="11">
        <v>6.51</v>
      </c>
      <c r="G86" s="11">
        <v>0.02</v>
      </c>
      <c r="H86" s="11">
        <v>75.97</v>
      </c>
      <c r="I86" s="11">
        <v>3.2000000000000001E-2</v>
      </c>
    </row>
    <row r="87" spans="1:9" x14ac:dyDescent="0.3">
      <c r="A87" s="2">
        <v>45448</v>
      </c>
      <c r="B87" s="54">
        <v>0.37170138888888887</v>
      </c>
      <c r="C87" s="11">
        <v>0.03</v>
      </c>
      <c r="D87" s="11">
        <v>23.7</v>
      </c>
      <c r="E87" s="11">
        <v>54.67</v>
      </c>
      <c r="F87" s="11">
        <v>6.51</v>
      </c>
      <c r="G87" s="11">
        <v>0.01</v>
      </c>
      <c r="H87" s="11">
        <v>75.95</v>
      </c>
      <c r="I87" s="11">
        <v>3.2000000000000001E-2</v>
      </c>
    </row>
    <row r="88" spans="1:9" x14ac:dyDescent="0.3">
      <c r="A88" s="2">
        <v>45448</v>
      </c>
      <c r="B88" s="54">
        <v>0.37239583333333331</v>
      </c>
      <c r="C88" s="11">
        <v>0.03</v>
      </c>
      <c r="D88" s="11">
        <v>23.67</v>
      </c>
      <c r="E88" s="11">
        <v>54.66</v>
      </c>
      <c r="F88" s="11">
        <v>6.51</v>
      </c>
      <c r="G88" s="11">
        <v>0.02</v>
      </c>
      <c r="H88" s="11">
        <v>75.59</v>
      </c>
      <c r="I88" s="11">
        <v>3.2000000000000001E-2</v>
      </c>
    </row>
    <row r="89" spans="1:9" x14ac:dyDescent="0.3">
      <c r="A89" s="2">
        <v>45448</v>
      </c>
      <c r="B89" s="54">
        <v>0.37309027777777781</v>
      </c>
      <c r="C89" s="11">
        <v>0.03</v>
      </c>
      <c r="D89" s="11">
        <v>23.68</v>
      </c>
      <c r="E89" s="11">
        <v>54.59</v>
      </c>
      <c r="F89" s="11">
        <v>6.51</v>
      </c>
      <c r="G89" s="11">
        <v>0.01</v>
      </c>
      <c r="H89" s="11">
        <v>75.36</v>
      </c>
      <c r="I89" s="11">
        <v>3.1E-2</v>
      </c>
    </row>
    <row r="90" spans="1:9" x14ac:dyDescent="0.3">
      <c r="A90" s="2">
        <v>45448</v>
      </c>
      <c r="B90" s="54">
        <v>0.3737847222222222</v>
      </c>
      <c r="C90" s="11">
        <v>0.03</v>
      </c>
      <c r="D90" s="11">
        <v>23.67</v>
      </c>
      <c r="E90" s="11">
        <v>54.49</v>
      </c>
      <c r="F90" s="11">
        <v>6.51</v>
      </c>
      <c r="G90" s="11">
        <v>0.02</v>
      </c>
      <c r="H90" s="11">
        <v>75.260000000000005</v>
      </c>
      <c r="I90" s="11">
        <v>3.1E-2</v>
      </c>
    </row>
    <row r="91" spans="1:9" x14ac:dyDescent="0.3">
      <c r="A91" s="2">
        <v>45448</v>
      </c>
      <c r="B91" s="54">
        <v>0.3744791666666667</v>
      </c>
      <c r="C91" s="11">
        <v>0.03</v>
      </c>
      <c r="D91" s="11">
        <v>23.67</v>
      </c>
      <c r="E91" s="11">
        <v>54.31</v>
      </c>
      <c r="F91" s="11">
        <v>6.51</v>
      </c>
      <c r="G91" s="11">
        <v>0.02</v>
      </c>
      <c r="H91" s="11">
        <v>75.09</v>
      </c>
      <c r="I91" s="11">
        <v>3.1E-2</v>
      </c>
    </row>
    <row r="92" spans="1:9" x14ac:dyDescent="0.3">
      <c r="A92" s="2">
        <v>45448</v>
      </c>
      <c r="B92" s="54">
        <v>0.37517361111111108</v>
      </c>
      <c r="C92" s="11">
        <v>0.03</v>
      </c>
      <c r="D92" s="11">
        <v>23.68</v>
      </c>
      <c r="E92" s="11">
        <v>54.1</v>
      </c>
      <c r="F92" s="11">
        <v>6.51</v>
      </c>
      <c r="G92" s="11">
        <v>0.02</v>
      </c>
      <c r="H92" s="11">
        <v>74.89</v>
      </c>
      <c r="I92" s="11">
        <v>3.2000000000000001E-2</v>
      </c>
    </row>
    <row r="93" spans="1:9" x14ac:dyDescent="0.3">
      <c r="A93" s="2">
        <v>45448</v>
      </c>
      <c r="B93" s="54">
        <v>0.37586805555555558</v>
      </c>
      <c r="C93" s="11">
        <v>0.03</v>
      </c>
      <c r="D93" s="11">
        <v>23.65</v>
      </c>
      <c r="E93" s="11">
        <v>53.91</v>
      </c>
      <c r="F93" s="11">
        <v>6.51</v>
      </c>
      <c r="G93" s="11">
        <v>0.02</v>
      </c>
      <c r="H93" s="11">
        <v>74.72</v>
      </c>
      <c r="I93" s="11">
        <v>3.1E-2</v>
      </c>
    </row>
    <row r="94" spans="1:9" x14ac:dyDescent="0.3">
      <c r="A94" s="2">
        <v>45448</v>
      </c>
      <c r="B94" s="54">
        <v>0.37656249999999997</v>
      </c>
      <c r="C94" s="11">
        <v>0.03</v>
      </c>
      <c r="D94" s="11">
        <v>23.67</v>
      </c>
      <c r="E94" s="11">
        <v>53.67</v>
      </c>
      <c r="F94" s="11">
        <v>6.51</v>
      </c>
      <c r="G94" s="11">
        <v>0.01</v>
      </c>
      <c r="H94" s="11">
        <v>74.510000000000005</v>
      </c>
      <c r="I94" s="11">
        <v>3.1E-2</v>
      </c>
    </row>
    <row r="95" spans="1:9" x14ac:dyDescent="0.3">
      <c r="A95" s="2">
        <v>45448</v>
      </c>
      <c r="B95" s="54">
        <v>0.37725694444444446</v>
      </c>
      <c r="C95" s="11">
        <v>0.03</v>
      </c>
      <c r="D95" s="11">
        <v>23.65</v>
      </c>
      <c r="E95" s="11">
        <v>53.44</v>
      </c>
      <c r="F95" s="11">
        <v>6.51</v>
      </c>
      <c r="G95" s="11">
        <v>0.01</v>
      </c>
      <c r="H95" s="11">
        <v>74.37</v>
      </c>
      <c r="I95" s="11">
        <v>0.03</v>
      </c>
    </row>
    <row r="96" spans="1:9" x14ac:dyDescent="0.3">
      <c r="A96" s="2">
        <v>45448</v>
      </c>
      <c r="B96" s="54">
        <v>0.37795138888888885</v>
      </c>
      <c r="C96" s="11">
        <v>0.03</v>
      </c>
      <c r="D96" s="11">
        <v>23.65</v>
      </c>
      <c r="E96" s="11">
        <v>53.26</v>
      </c>
      <c r="F96" s="11">
        <v>6.51</v>
      </c>
      <c r="G96" s="11">
        <v>0.01</v>
      </c>
      <c r="H96" s="11">
        <v>74.510000000000005</v>
      </c>
      <c r="I96" s="11">
        <v>3.1E-2</v>
      </c>
    </row>
    <row r="97" spans="1:9" x14ac:dyDescent="0.3">
      <c r="A97" s="2">
        <v>45448</v>
      </c>
      <c r="B97" s="54">
        <v>0.37864583333333335</v>
      </c>
      <c r="C97" s="11">
        <v>0.03</v>
      </c>
      <c r="D97" s="11">
        <v>23.65</v>
      </c>
      <c r="E97" s="11">
        <v>53.15</v>
      </c>
      <c r="F97" s="11">
        <v>6.51</v>
      </c>
      <c r="G97" s="11">
        <v>0.02</v>
      </c>
      <c r="H97" s="11">
        <v>74.099999999999994</v>
      </c>
      <c r="I97" s="11">
        <v>3.2000000000000001E-2</v>
      </c>
    </row>
    <row r="98" spans="1:9" x14ac:dyDescent="0.3">
      <c r="A98" s="2">
        <v>45448</v>
      </c>
      <c r="B98" s="54">
        <v>0.37934027777777773</v>
      </c>
      <c r="C98" s="11">
        <v>0.03</v>
      </c>
      <c r="D98" s="11">
        <v>23.65</v>
      </c>
      <c r="E98" s="11">
        <v>53.12</v>
      </c>
      <c r="F98" s="11">
        <v>6.51</v>
      </c>
      <c r="G98" s="11">
        <v>0.01</v>
      </c>
      <c r="H98" s="11">
        <v>73.819999999999993</v>
      </c>
      <c r="I98" s="11">
        <v>3.1E-2</v>
      </c>
    </row>
    <row r="99" spans="1:9" x14ac:dyDescent="0.3">
      <c r="A99" s="2">
        <v>45448</v>
      </c>
      <c r="B99" s="54">
        <v>0.38003472222222223</v>
      </c>
      <c r="C99" s="11">
        <v>0.03</v>
      </c>
      <c r="D99" s="11">
        <v>23.67</v>
      </c>
      <c r="E99" s="11">
        <v>53.1</v>
      </c>
      <c r="F99" s="11">
        <v>6.51</v>
      </c>
      <c r="G99" s="11">
        <v>0.02</v>
      </c>
      <c r="H99" s="11">
        <v>73.56</v>
      </c>
      <c r="I99" s="11">
        <v>0.03</v>
      </c>
    </row>
    <row r="100" spans="1:9" x14ac:dyDescent="0.3">
      <c r="A100" s="2">
        <v>45448</v>
      </c>
      <c r="B100" s="54">
        <v>0.38072916666666662</v>
      </c>
      <c r="C100" s="11">
        <v>0.03</v>
      </c>
      <c r="D100" s="11">
        <v>23.66</v>
      </c>
      <c r="E100" s="11">
        <v>53.07</v>
      </c>
      <c r="F100" s="11">
        <v>6.51</v>
      </c>
      <c r="G100" s="11">
        <v>0.02</v>
      </c>
      <c r="H100" s="11">
        <v>73.41</v>
      </c>
      <c r="I100" s="11">
        <v>2.9000000000000001E-2</v>
      </c>
    </row>
    <row r="101" spans="1:9" x14ac:dyDescent="0.3">
      <c r="A101" s="2">
        <v>45448</v>
      </c>
      <c r="B101" s="54">
        <v>0.38142361111111112</v>
      </c>
      <c r="C101" s="11">
        <v>0.03</v>
      </c>
      <c r="D101" s="11">
        <v>23.65</v>
      </c>
      <c r="E101" s="11">
        <v>53.06</v>
      </c>
      <c r="F101" s="11">
        <v>6.51</v>
      </c>
      <c r="G101" s="11">
        <v>0.02</v>
      </c>
      <c r="H101" s="11">
        <v>73.28</v>
      </c>
      <c r="I101" s="11">
        <v>2.9000000000000001E-2</v>
      </c>
    </row>
    <row r="102" spans="1:9" x14ac:dyDescent="0.3">
      <c r="A102" s="2">
        <v>45448</v>
      </c>
      <c r="B102" s="54">
        <v>0.3821180555555555</v>
      </c>
      <c r="C102" s="11">
        <v>0.03</v>
      </c>
      <c r="D102" s="11">
        <v>23.65</v>
      </c>
      <c r="E102" s="11">
        <v>53.06</v>
      </c>
      <c r="F102" s="11">
        <v>6.51</v>
      </c>
      <c r="G102" s="11">
        <v>0.02</v>
      </c>
      <c r="H102" s="11">
        <v>73.12</v>
      </c>
      <c r="I102" s="11">
        <v>0.03</v>
      </c>
    </row>
    <row r="103" spans="1:9" x14ac:dyDescent="0.3">
      <c r="A103" s="2">
        <v>45448</v>
      </c>
      <c r="B103" s="54">
        <v>0.3828125</v>
      </c>
      <c r="C103" s="11">
        <v>0.03</v>
      </c>
      <c r="D103" s="11">
        <v>23.64</v>
      </c>
      <c r="E103" s="11">
        <v>53.07</v>
      </c>
      <c r="F103" s="11">
        <v>6.51</v>
      </c>
      <c r="G103" s="11">
        <v>0.02</v>
      </c>
      <c r="H103" s="11">
        <v>72.959999999999994</v>
      </c>
      <c r="I103" s="11">
        <v>0.03</v>
      </c>
    </row>
    <row r="104" spans="1:9" x14ac:dyDescent="0.3">
      <c r="A104" s="2">
        <v>45448</v>
      </c>
      <c r="B104" s="54">
        <v>0.3835069444444445</v>
      </c>
      <c r="C104" s="11">
        <v>0.03</v>
      </c>
      <c r="D104" s="11">
        <v>23.65</v>
      </c>
      <c r="E104" s="11">
        <v>53.07</v>
      </c>
      <c r="F104" s="11">
        <v>6.51</v>
      </c>
      <c r="G104" s="11">
        <v>0.02</v>
      </c>
      <c r="H104" s="11">
        <v>72.84</v>
      </c>
      <c r="I104" s="11">
        <v>0.03</v>
      </c>
    </row>
    <row r="105" spans="1:9" x14ac:dyDescent="0.3">
      <c r="A105" s="2">
        <v>45448</v>
      </c>
      <c r="B105" s="54">
        <v>0.38420138888888888</v>
      </c>
      <c r="C105" s="11">
        <v>0.03</v>
      </c>
      <c r="D105" s="11">
        <v>23.64</v>
      </c>
      <c r="E105" s="11">
        <v>53.08</v>
      </c>
      <c r="F105" s="11">
        <v>6.51</v>
      </c>
      <c r="G105" s="11">
        <v>0.01</v>
      </c>
      <c r="H105" s="11">
        <v>72.930000000000007</v>
      </c>
      <c r="I105" s="11">
        <v>0.03</v>
      </c>
    </row>
    <row r="106" spans="1:9" x14ac:dyDescent="0.3">
      <c r="A106" s="2">
        <v>45448</v>
      </c>
      <c r="B106" s="54">
        <v>0.38489583333333338</v>
      </c>
      <c r="C106" s="11">
        <v>0.03</v>
      </c>
      <c r="D106" s="11">
        <v>23.65</v>
      </c>
      <c r="E106" s="11">
        <v>53.1</v>
      </c>
      <c r="F106" s="11">
        <v>6.51</v>
      </c>
      <c r="G106" s="11">
        <v>0.01</v>
      </c>
      <c r="H106" s="11">
        <v>72.739999999999995</v>
      </c>
      <c r="I106" s="11">
        <v>3.2000000000000001E-2</v>
      </c>
    </row>
    <row r="107" spans="1:9" x14ac:dyDescent="0.3">
      <c r="A107" s="2">
        <v>45448</v>
      </c>
      <c r="B107" s="54">
        <v>0.38559027777777777</v>
      </c>
      <c r="C107" s="11">
        <v>0.03</v>
      </c>
      <c r="D107" s="11">
        <v>23.65</v>
      </c>
      <c r="E107" s="11">
        <v>53.1</v>
      </c>
      <c r="F107" s="11">
        <v>6.51</v>
      </c>
      <c r="G107" s="11">
        <v>0.01</v>
      </c>
      <c r="H107" s="11">
        <v>72.62</v>
      </c>
      <c r="I107" s="11">
        <v>3.2000000000000001E-2</v>
      </c>
    </row>
    <row r="108" spans="1:9" x14ac:dyDescent="0.3">
      <c r="A108" s="2">
        <v>45448</v>
      </c>
      <c r="B108" s="54">
        <v>0.38628472222222227</v>
      </c>
      <c r="C108" s="11">
        <v>0.03</v>
      </c>
      <c r="D108" s="11">
        <v>23.65</v>
      </c>
      <c r="E108" s="11">
        <v>53.09</v>
      </c>
      <c r="F108" s="11">
        <v>6.51</v>
      </c>
      <c r="G108" s="11">
        <v>0.01</v>
      </c>
      <c r="H108" s="11">
        <v>72.41</v>
      </c>
      <c r="I108" s="11">
        <v>3.2000000000000001E-2</v>
      </c>
    </row>
    <row r="109" spans="1:9" x14ac:dyDescent="0.3">
      <c r="A109" s="2">
        <v>45448</v>
      </c>
      <c r="B109" s="54">
        <v>0.38697916666666665</v>
      </c>
      <c r="C109" s="11">
        <v>0.03</v>
      </c>
      <c r="D109" s="11">
        <v>23.66</v>
      </c>
      <c r="E109" s="11">
        <v>53.07</v>
      </c>
      <c r="F109" s="11">
        <v>6.51</v>
      </c>
      <c r="G109" s="11">
        <v>0.02</v>
      </c>
      <c r="H109" s="11">
        <v>72.23</v>
      </c>
      <c r="I109" s="11">
        <v>3.1E-2</v>
      </c>
    </row>
    <row r="110" spans="1:9" x14ac:dyDescent="0.3">
      <c r="A110" s="2">
        <v>45448</v>
      </c>
      <c r="B110" s="54">
        <v>0.38767361111111115</v>
      </c>
      <c r="C110" s="11">
        <v>0.03</v>
      </c>
      <c r="D110" s="11">
        <v>23.72</v>
      </c>
      <c r="E110" s="11">
        <v>53.09</v>
      </c>
      <c r="F110" s="11">
        <v>6.51</v>
      </c>
      <c r="G110" s="11">
        <v>0.02</v>
      </c>
      <c r="H110" s="11">
        <v>72.099999999999994</v>
      </c>
      <c r="I110" s="11">
        <v>3.1E-2</v>
      </c>
    </row>
    <row r="111" spans="1:9" x14ac:dyDescent="0.3">
      <c r="A111" s="2">
        <v>45448</v>
      </c>
      <c r="B111" s="54">
        <v>0.38836805555555554</v>
      </c>
      <c r="C111" s="11">
        <v>0.03</v>
      </c>
      <c r="D111" s="11">
        <v>23.73</v>
      </c>
      <c r="E111" s="11">
        <v>53.09</v>
      </c>
      <c r="F111" s="11">
        <v>6.51</v>
      </c>
      <c r="G111" s="11">
        <v>0.01</v>
      </c>
      <c r="H111" s="11">
        <v>71.8</v>
      </c>
      <c r="I111" s="11">
        <v>3.1E-2</v>
      </c>
    </row>
    <row r="112" spans="1:9" x14ac:dyDescent="0.3">
      <c r="A112" s="2">
        <v>45448</v>
      </c>
      <c r="B112" s="54">
        <v>0.38906250000000003</v>
      </c>
      <c r="C112" s="11">
        <v>0.03</v>
      </c>
      <c r="D112" s="11">
        <v>23.78</v>
      </c>
      <c r="E112" s="11">
        <v>53.07</v>
      </c>
      <c r="F112" s="11">
        <v>6.51</v>
      </c>
      <c r="G112" s="11">
        <v>0.01</v>
      </c>
      <c r="H112" s="11">
        <v>71.7</v>
      </c>
      <c r="I112" s="11">
        <v>0.03</v>
      </c>
    </row>
    <row r="113" spans="1:9" x14ac:dyDescent="0.3">
      <c r="A113" s="2">
        <v>45448</v>
      </c>
      <c r="B113" s="54">
        <v>0.38975694444444442</v>
      </c>
      <c r="C113" s="11">
        <v>0.03</v>
      </c>
      <c r="D113" s="11">
        <v>23.79</v>
      </c>
      <c r="E113" s="11">
        <v>53.08</v>
      </c>
      <c r="F113" s="11">
        <v>6.51</v>
      </c>
      <c r="G113" s="11">
        <v>0.01</v>
      </c>
      <c r="H113" s="11">
        <v>71.63</v>
      </c>
      <c r="I113" s="11">
        <v>0.03</v>
      </c>
    </row>
    <row r="114" spans="1:9" x14ac:dyDescent="0.3">
      <c r="A114" s="2">
        <v>45448</v>
      </c>
      <c r="B114" s="54">
        <v>0.39045138888888892</v>
      </c>
      <c r="C114" s="11">
        <v>0.03</v>
      </c>
      <c r="D114" s="11">
        <v>23.81</v>
      </c>
      <c r="E114" s="11">
        <v>53.07</v>
      </c>
      <c r="F114" s="11">
        <v>6.51</v>
      </c>
      <c r="G114" s="11">
        <v>0.01</v>
      </c>
      <c r="H114" s="11">
        <v>71.510000000000005</v>
      </c>
      <c r="I114" s="11">
        <v>0.03</v>
      </c>
    </row>
    <row r="115" spans="1:9" x14ac:dyDescent="0.3">
      <c r="A115" s="2">
        <v>45448</v>
      </c>
      <c r="B115" s="54">
        <v>0.3911458333333333</v>
      </c>
      <c r="C115" s="11">
        <v>0.03</v>
      </c>
      <c r="D115" s="11">
        <v>23.82</v>
      </c>
      <c r="E115" s="11">
        <v>53.02</v>
      </c>
      <c r="F115" s="11">
        <v>6.51</v>
      </c>
      <c r="G115" s="11">
        <v>0.01</v>
      </c>
      <c r="H115" s="11">
        <v>71.37</v>
      </c>
      <c r="I115" s="11">
        <v>0.03</v>
      </c>
    </row>
    <row r="116" spans="1:9" x14ac:dyDescent="0.3">
      <c r="A116" s="2">
        <v>45448</v>
      </c>
      <c r="B116" s="54">
        <v>0.3918402777777778</v>
      </c>
      <c r="C116" s="11">
        <v>0.03</v>
      </c>
      <c r="D116" s="11">
        <v>23.82</v>
      </c>
      <c r="E116" s="11">
        <v>52.98</v>
      </c>
      <c r="F116" s="11">
        <v>6.51</v>
      </c>
      <c r="G116" s="11">
        <v>0.02</v>
      </c>
      <c r="H116" s="11">
        <v>71.2</v>
      </c>
      <c r="I116" s="11">
        <v>0.03</v>
      </c>
    </row>
    <row r="117" spans="1:9" x14ac:dyDescent="0.3">
      <c r="A117" s="2">
        <v>45448</v>
      </c>
      <c r="B117" s="54">
        <v>0.39253472222222219</v>
      </c>
      <c r="C117" s="11">
        <v>0.03</v>
      </c>
      <c r="D117" s="11">
        <v>23.82</v>
      </c>
      <c r="E117" s="11">
        <v>52.91</v>
      </c>
      <c r="F117" s="11">
        <v>6.51</v>
      </c>
      <c r="G117" s="11">
        <v>0.02</v>
      </c>
      <c r="H117" s="11">
        <v>71.02</v>
      </c>
      <c r="I117" s="11">
        <v>0.03</v>
      </c>
    </row>
    <row r="118" spans="1:9" x14ac:dyDescent="0.3">
      <c r="A118" s="2">
        <v>45448</v>
      </c>
      <c r="B118" s="54">
        <v>0.39322916666666669</v>
      </c>
      <c r="C118" s="11">
        <v>0.03</v>
      </c>
      <c r="D118" s="11">
        <v>23.82</v>
      </c>
      <c r="E118" s="11">
        <v>52.76</v>
      </c>
      <c r="F118" s="11">
        <v>6.51</v>
      </c>
      <c r="G118" s="11">
        <v>0.02</v>
      </c>
      <c r="H118" s="11">
        <v>70.87</v>
      </c>
      <c r="I118" s="11">
        <v>2.9000000000000001E-2</v>
      </c>
    </row>
    <row r="119" spans="1:9" x14ac:dyDescent="0.3">
      <c r="A119" s="2">
        <v>45448</v>
      </c>
      <c r="B119" s="54">
        <v>0.39392361111111113</v>
      </c>
      <c r="C119" s="11">
        <v>0.03</v>
      </c>
      <c r="D119" s="11">
        <v>23.82</v>
      </c>
      <c r="E119" s="11">
        <v>52.57</v>
      </c>
      <c r="F119" s="11">
        <v>6.51</v>
      </c>
      <c r="G119" s="11">
        <v>0.02</v>
      </c>
      <c r="H119" s="11">
        <v>70.73</v>
      </c>
      <c r="I119" s="11">
        <v>2.9000000000000001E-2</v>
      </c>
    </row>
    <row r="120" spans="1:9" x14ac:dyDescent="0.3">
      <c r="A120" s="2">
        <v>45448</v>
      </c>
      <c r="B120" s="54">
        <v>0.39461805555555557</v>
      </c>
      <c r="C120" s="11">
        <v>0.03</v>
      </c>
      <c r="D120" s="11">
        <v>23.82</v>
      </c>
      <c r="E120" s="11">
        <v>52.37</v>
      </c>
      <c r="F120" s="11">
        <v>6.51</v>
      </c>
      <c r="G120" s="11">
        <v>0.01</v>
      </c>
      <c r="H120" s="11">
        <v>70.61</v>
      </c>
      <c r="I120" s="11">
        <v>2.9000000000000001E-2</v>
      </c>
    </row>
    <row r="121" spans="1:9" x14ac:dyDescent="0.3">
      <c r="A121" s="2">
        <v>45448</v>
      </c>
      <c r="B121" s="54">
        <v>0.39531250000000001</v>
      </c>
      <c r="C121" s="11">
        <v>0.03</v>
      </c>
      <c r="D121" s="11">
        <v>23.82</v>
      </c>
      <c r="E121" s="11">
        <v>52.15</v>
      </c>
      <c r="F121" s="11">
        <v>6.51</v>
      </c>
      <c r="G121" s="11">
        <v>0.01</v>
      </c>
      <c r="H121" s="11">
        <v>70.59</v>
      </c>
      <c r="I121" s="11">
        <v>2.9000000000000001E-2</v>
      </c>
    </row>
    <row r="122" spans="1:9" x14ac:dyDescent="0.3">
      <c r="A122" s="2">
        <v>45448</v>
      </c>
      <c r="B122" s="54">
        <v>0.39600694444444445</v>
      </c>
      <c r="C122" s="11">
        <v>0.03</v>
      </c>
      <c r="D122" s="11">
        <v>23.82</v>
      </c>
      <c r="E122" s="11">
        <v>52.04</v>
      </c>
      <c r="F122" s="11">
        <v>6.51</v>
      </c>
      <c r="G122" s="11">
        <v>0.01</v>
      </c>
      <c r="H122" s="11">
        <v>70.7</v>
      </c>
      <c r="I122" s="11">
        <v>2.9000000000000001E-2</v>
      </c>
    </row>
    <row r="123" spans="1:9" x14ac:dyDescent="0.3">
      <c r="A123" s="2">
        <v>45448</v>
      </c>
      <c r="B123" s="54">
        <v>0.3967013888888889</v>
      </c>
      <c r="C123" s="11">
        <v>0.03</v>
      </c>
      <c r="D123" s="11">
        <v>23.82</v>
      </c>
      <c r="E123" s="11">
        <v>51.97</v>
      </c>
      <c r="F123" s="11">
        <v>6.51</v>
      </c>
      <c r="G123" s="11">
        <v>0.02</v>
      </c>
      <c r="H123" s="11">
        <v>70.430000000000007</v>
      </c>
      <c r="I123" s="11">
        <v>0.03</v>
      </c>
    </row>
    <row r="124" spans="1:9" x14ac:dyDescent="0.3">
      <c r="A124" s="2">
        <v>45448</v>
      </c>
      <c r="B124" s="54">
        <v>0.39739583333333334</v>
      </c>
      <c r="C124" s="11">
        <v>0.03</v>
      </c>
      <c r="D124" s="11">
        <v>23.82</v>
      </c>
      <c r="E124" s="11">
        <v>51.75</v>
      </c>
      <c r="F124" s="11">
        <v>6.51</v>
      </c>
      <c r="G124" s="11">
        <v>0.02</v>
      </c>
      <c r="H124" s="11">
        <v>70.27</v>
      </c>
      <c r="I124" s="11">
        <v>2.9000000000000001E-2</v>
      </c>
    </row>
    <row r="125" spans="1:9" x14ac:dyDescent="0.3">
      <c r="A125" s="2">
        <v>45448</v>
      </c>
      <c r="B125" s="54">
        <v>0.39809027777777778</v>
      </c>
      <c r="C125" s="11">
        <v>0.03</v>
      </c>
      <c r="D125" s="11">
        <v>23.82</v>
      </c>
      <c r="E125" s="11">
        <v>51.33</v>
      </c>
      <c r="F125" s="11">
        <v>6.51</v>
      </c>
      <c r="G125" s="11">
        <v>0.01</v>
      </c>
      <c r="H125" s="11">
        <v>70.150000000000006</v>
      </c>
      <c r="I125" s="11">
        <v>2.8000000000000001E-2</v>
      </c>
    </row>
    <row r="126" spans="1:9" x14ac:dyDescent="0.3">
      <c r="A126" s="2">
        <v>45448</v>
      </c>
      <c r="B126" s="54">
        <v>0.39878472222222222</v>
      </c>
      <c r="C126" s="11">
        <v>0.03</v>
      </c>
      <c r="D126" s="11">
        <v>23.82</v>
      </c>
      <c r="E126" s="11">
        <v>50.87</v>
      </c>
      <c r="F126" s="11">
        <v>6.51</v>
      </c>
      <c r="G126" s="11">
        <v>0.02</v>
      </c>
      <c r="H126" s="11">
        <v>70.14</v>
      </c>
      <c r="I126" s="11">
        <v>2.7E-2</v>
      </c>
    </row>
    <row r="127" spans="1:9" x14ac:dyDescent="0.3">
      <c r="A127" s="2">
        <v>45448</v>
      </c>
      <c r="B127" s="54">
        <v>0.39947916666666666</v>
      </c>
      <c r="C127" s="11">
        <v>0.03</v>
      </c>
      <c r="D127" s="11">
        <v>23.82</v>
      </c>
      <c r="E127" s="11">
        <v>50.58</v>
      </c>
      <c r="F127" s="11">
        <v>6.51</v>
      </c>
      <c r="G127" s="11">
        <v>0.02</v>
      </c>
      <c r="H127" s="11">
        <v>70.13</v>
      </c>
      <c r="I127" s="11">
        <v>2.7E-2</v>
      </c>
    </row>
    <row r="128" spans="1:9" x14ac:dyDescent="0.3">
      <c r="A128" s="2">
        <v>45448</v>
      </c>
      <c r="B128" s="54">
        <v>0.4001736111111111</v>
      </c>
      <c r="C128" s="11">
        <v>0.03</v>
      </c>
      <c r="D128" s="11">
        <v>23.82</v>
      </c>
      <c r="E128" s="11">
        <v>50.44</v>
      </c>
      <c r="F128" s="11">
        <v>6.51</v>
      </c>
      <c r="G128" s="11">
        <v>0.02</v>
      </c>
      <c r="H128" s="11">
        <v>70.16</v>
      </c>
      <c r="I128" s="11">
        <v>2.8000000000000001E-2</v>
      </c>
    </row>
    <row r="129" spans="1:9" x14ac:dyDescent="0.3">
      <c r="A129" s="2">
        <v>45448</v>
      </c>
      <c r="B129" s="54">
        <v>0.40086805555555555</v>
      </c>
      <c r="C129" s="11">
        <v>0.03</v>
      </c>
      <c r="D129" s="11">
        <v>23.82</v>
      </c>
      <c r="E129" s="11">
        <v>50.4</v>
      </c>
      <c r="F129" s="11">
        <v>6.51</v>
      </c>
      <c r="G129" s="11">
        <v>0.02</v>
      </c>
      <c r="H129" s="11">
        <v>70.180000000000007</v>
      </c>
      <c r="I129" s="11">
        <v>2.8000000000000001E-2</v>
      </c>
    </row>
    <row r="130" spans="1:9" x14ac:dyDescent="0.3">
      <c r="A130" s="2">
        <v>45448</v>
      </c>
      <c r="B130" s="54">
        <v>0.40156249999999999</v>
      </c>
      <c r="C130" s="11">
        <v>0.03</v>
      </c>
      <c r="D130" s="11">
        <v>23.82</v>
      </c>
      <c r="E130" s="11">
        <v>50.4</v>
      </c>
      <c r="F130" s="11">
        <v>6.51</v>
      </c>
      <c r="G130" s="11">
        <v>0.02</v>
      </c>
      <c r="H130" s="11">
        <v>70.290000000000006</v>
      </c>
      <c r="I130" s="11">
        <v>2.8000000000000001E-2</v>
      </c>
    </row>
    <row r="131" spans="1:9" x14ac:dyDescent="0.3">
      <c r="A131" s="2">
        <v>45448</v>
      </c>
      <c r="B131" s="54">
        <v>0.40225694444444443</v>
      </c>
      <c r="C131" s="11">
        <v>0.03</v>
      </c>
      <c r="D131" s="11">
        <v>23.83</v>
      </c>
      <c r="E131" s="11">
        <v>50.4</v>
      </c>
      <c r="F131" s="11">
        <v>6.51</v>
      </c>
      <c r="G131" s="11">
        <v>0.01</v>
      </c>
      <c r="H131" s="11">
        <v>70.42</v>
      </c>
      <c r="I131" s="11">
        <v>2.8000000000000001E-2</v>
      </c>
    </row>
    <row r="132" spans="1:9" x14ac:dyDescent="0.3">
      <c r="A132" s="2">
        <v>45448</v>
      </c>
      <c r="B132" s="54">
        <v>0.40295138888888887</v>
      </c>
      <c r="C132" s="11">
        <v>0.03</v>
      </c>
      <c r="D132" s="11">
        <v>23.83</v>
      </c>
      <c r="E132" s="11">
        <v>50.38</v>
      </c>
      <c r="F132" s="11">
        <v>6.51</v>
      </c>
      <c r="G132" s="11">
        <v>0.01</v>
      </c>
      <c r="H132" s="11">
        <v>70.489999999999995</v>
      </c>
      <c r="I132" s="11">
        <v>2.9000000000000001E-2</v>
      </c>
    </row>
    <row r="133" spans="1:9" x14ac:dyDescent="0.3">
      <c r="A133" s="2">
        <v>45448</v>
      </c>
      <c r="B133" s="54">
        <v>0.40364583333333331</v>
      </c>
      <c r="C133" s="11">
        <v>0.03</v>
      </c>
      <c r="D133" s="11">
        <v>23.82</v>
      </c>
      <c r="E133" s="11">
        <v>50.37</v>
      </c>
      <c r="F133" s="11">
        <v>6.51</v>
      </c>
      <c r="G133" s="11">
        <v>0.01</v>
      </c>
      <c r="H133" s="11">
        <v>70.489999999999995</v>
      </c>
      <c r="I133" s="11">
        <v>2.9000000000000001E-2</v>
      </c>
    </row>
    <row r="134" spans="1:9" x14ac:dyDescent="0.3">
      <c r="A134" s="2">
        <v>45448</v>
      </c>
      <c r="B134" s="54">
        <v>0.40434027777777781</v>
      </c>
      <c r="C134" s="11">
        <v>0.03</v>
      </c>
      <c r="D134" s="11">
        <v>23.83</v>
      </c>
      <c r="E134" s="11">
        <v>50.3</v>
      </c>
      <c r="F134" s="11">
        <v>6.51</v>
      </c>
      <c r="G134" s="11">
        <v>0.01</v>
      </c>
      <c r="H134" s="11">
        <v>70.44</v>
      </c>
      <c r="I134" s="11">
        <v>2.8000000000000001E-2</v>
      </c>
    </row>
    <row r="135" spans="1:9" x14ac:dyDescent="0.3">
      <c r="A135" s="2">
        <v>45448</v>
      </c>
      <c r="B135" s="54">
        <v>0.4050347222222222</v>
      </c>
      <c r="C135" s="11">
        <v>0.03</v>
      </c>
      <c r="D135" s="11">
        <v>23.82</v>
      </c>
      <c r="E135" s="11">
        <v>50.19</v>
      </c>
      <c r="F135" s="11">
        <v>6.51</v>
      </c>
      <c r="G135" s="11">
        <v>0.02</v>
      </c>
      <c r="H135" s="11">
        <v>70.73</v>
      </c>
      <c r="I135" s="11">
        <v>2.8000000000000001E-2</v>
      </c>
    </row>
    <row r="136" spans="1:9" x14ac:dyDescent="0.3">
      <c r="A136" s="2">
        <v>45448</v>
      </c>
      <c r="B136" s="54">
        <v>0.4057291666666667</v>
      </c>
      <c r="C136" s="11">
        <v>0.03</v>
      </c>
      <c r="D136" s="11">
        <v>23.82</v>
      </c>
      <c r="E136" s="11">
        <v>50.12</v>
      </c>
      <c r="F136" s="11">
        <v>6.51</v>
      </c>
      <c r="G136" s="11">
        <v>0.01</v>
      </c>
      <c r="H136" s="11">
        <v>70.89</v>
      </c>
      <c r="I136" s="11">
        <v>2.8000000000000001E-2</v>
      </c>
    </row>
    <row r="137" spans="1:9" x14ac:dyDescent="0.3">
      <c r="A137" s="2">
        <v>45448</v>
      </c>
      <c r="B137" s="54">
        <v>0.40642361111111108</v>
      </c>
      <c r="C137" s="11">
        <v>0.03</v>
      </c>
      <c r="D137" s="11">
        <v>23.82</v>
      </c>
      <c r="E137" s="11">
        <v>50.09</v>
      </c>
      <c r="F137" s="11">
        <v>6.51</v>
      </c>
      <c r="G137" s="11">
        <v>0.01</v>
      </c>
      <c r="H137" s="11">
        <v>71.040000000000006</v>
      </c>
      <c r="I137" s="11">
        <v>2.9000000000000001E-2</v>
      </c>
    </row>
    <row r="138" spans="1:9" x14ac:dyDescent="0.3">
      <c r="A138" s="2">
        <v>45448</v>
      </c>
      <c r="B138" s="54">
        <v>0.40711805555555558</v>
      </c>
      <c r="C138" s="11">
        <v>0.03</v>
      </c>
      <c r="D138" s="11">
        <v>23.82</v>
      </c>
      <c r="E138" s="11">
        <v>50.1</v>
      </c>
      <c r="F138" s="11">
        <v>6.51</v>
      </c>
      <c r="G138" s="11">
        <v>0.02</v>
      </c>
      <c r="H138" s="11">
        <v>71.040000000000006</v>
      </c>
      <c r="I138" s="11">
        <v>0.03</v>
      </c>
    </row>
    <row r="139" spans="1:9" x14ac:dyDescent="0.3">
      <c r="A139" s="2">
        <v>45448</v>
      </c>
      <c r="B139" s="54">
        <v>0.40781249999999997</v>
      </c>
      <c r="C139" s="11">
        <v>0.03</v>
      </c>
      <c r="D139" s="11">
        <v>23.82</v>
      </c>
      <c r="E139" s="11">
        <v>50.14</v>
      </c>
      <c r="F139" s="11">
        <v>6.51</v>
      </c>
      <c r="G139" s="11">
        <v>0.02</v>
      </c>
      <c r="H139" s="11">
        <v>71.11</v>
      </c>
      <c r="I139" s="11">
        <v>2.9000000000000001E-2</v>
      </c>
    </row>
    <row r="140" spans="1:9" x14ac:dyDescent="0.3">
      <c r="A140" s="2">
        <v>45448</v>
      </c>
      <c r="B140" s="54">
        <v>0.40850694444444446</v>
      </c>
      <c r="C140" s="11">
        <v>0.03</v>
      </c>
      <c r="D140" s="11">
        <v>23.82</v>
      </c>
      <c r="E140" s="11">
        <v>50.18</v>
      </c>
      <c r="F140" s="11">
        <v>6.51</v>
      </c>
      <c r="G140" s="11">
        <v>0.02</v>
      </c>
      <c r="H140" s="11">
        <v>71.239999999999995</v>
      </c>
      <c r="I140" s="11">
        <v>2.8000000000000001E-2</v>
      </c>
    </row>
    <row r="141" spans="1:9" x14ac:dyDescent="0.3">
      <c r="A141" s="2">
        <v>45448</v>
      </c>
      <c r="B141" s="54">
        <v>0.40920138888888885</v>
      </c>
      <c r="C141" s="11">
        <v>0.03</v>
      </c>
      <c r="D141" s="11">
        <v>23.82</v>
      </c>
      <c r="E141" s="11">
        <v>50.24</v>
      </c>
      <c r="F141" s="11">
        <v>6.51</v>
      </c>
      <c r="G141" s="11">
        <v>0.02</v>
      </c>
      <c r="H141" s="11">
        <v>71.38</v>
      </c>
      <c r="I141" s="11">
        <v>2.9000000000000001E-2</v>
      </c>
    </row>
    <row r="142" spans="1:9" x14ac:dyDescent="0.3">
      <c r="A142" s="2">
        <v>45448</v>
      </c>
      <c r="B142" s="54">
        <v>0.40989583333333335</v>
      </c>
      <c r="C142" s="11">
        <v>0.03</v>
      </c>
      <c r="D142" s="11">
        <v>23.82</v>
      </c>
      <c r="E142" s="11">
        <v>50.32</v>
      </c>
      <c r="F142" s="11">
        <v>6.51</v>
      </c>
      <c r="G142" s="11">
        <v>0.02</v>
      </c>
      <c r="H142" s="11">
        <v>71.510000000000005</v>
      </c>
      <c r="I142" s="11">
        <v>2.9000000000000001E-2</v>
      </c>
    </row>
    <row r="143" spans="1:9" x14ac:dyDescent="0.3">
      <c r="A143" s="2">
        <v>45448</v>
      </c>
      <c r="B143" s="54">
        <v>0.41059027777777773</v>
      </c>
      <c r="C143" s="11">
        <v>0.03</v>
      </c>
      <c r="D143" s="11">
        <v>23.82</v>
      </c>
      <c r="E143" s="11">
        <v>50.33</v>
      </c>
      <c r="F143" s="11">
        <v>6.51</v>
      </c>
      <c r="G143" s="11">
        <v>0.02</v>
      </c>
      <c r="H143" s="11">
        <v>71.67</v>
      </c>
      <c r="I143" s="11">
        <v>2.9000000000000001E-2</v>
      </c>
    </row>
    <row r="144" spans="1:9" x14ac:dyDescent="0.3">
      <c r="A144" s="2">
        <v>45448</v>
      </c>
      <c r="B144" s="54">
        <v>0.41128472222222223</v>
      </c>
      <c r="C144" s="11">
        <v>0.03</v>
      </c>
      <c r="D144" s="11">
        <v>23.82</v>
      </c>
      <c r="E144" s="11">
        <v>50.34</v>
      </c>
      <c r="F144" s="11">
        <v>6.51</v>
      </c>
      <c r="G144" s="11">
        <v>0.01</v>
      </c>
      <c r="H144" s="11">
        <v>71.81</v>
      </c>
      <c r="I144" s="11">
        <v>2.9000000000000001E-2</v>
      </c>
    </row>
    <row r="145" spans="1:9" x14ac:dyDescent="0.3">
      <c r="A145" s="2">
        <v>45448</v>
      </c>
      <c r="B145" s="54">
        <v>0.41197916666666662</v>
      </c>
      <c r="C145" s="11">
        <v>0.03</v>
      </c>
      <c r="D145" s="11">
        <v>23.82</v>
      </c>
      <c r="E145" s="11">
        <v>50.34</v>
      </c>
      <c r="F145" s="11">
        <v>6.51</v>
      </c>
      <c r="G145" s="11">
        <v>0.02</v>
      </c>
      <c r="H145" s="11">
        <v>72.13</v>
      </c>
      <c r="I145" s="11">
        <v>2.9000000000000001E-2</v>
      </c>
    </row>
    <row r="146" spans="1:9" x14ac:dyDescent="0.3">
      <c r="A146" s="2">
        <v>45448</v>
      </c>
      <c r="B146" s="54">
        <v>0.41267361111111112</v>
      </c>
      <c r="C146" s="11">
        <v>0.03</v>
      </c>
      <c r="D146" s="11">
        <v>23.82</v>
      </c>
      <c r="E146" s="11">
        <v>50.29</v>
      </c>
      <c r="F146" s="11">
        <v>6.51</v>
      </c>
      <c r="G146" s="11">
        <v>0.01</v>
      </c>
      <c r="H146" s="11">
        <v>72.319999999999993</v>
      </c>
      <c r="I146" s="11">
        <v>0.03</v>
      </c>
    </row>
    <row r="147" spans="1:9" x14ac:dyDescent="0.3">
      <c r="A147" s="2">
        <v>45448</v>
      </c>
      <c r="B147" s="54">
        <v>0.4133680555555555</v>
      </c>
      <c r="C147" s="11">
        <v>0.03</v>
      </c>
      <c r="D147" s="11">
        <v>23.82</v>
      </c>
      <c r="E147" s="11">
        <v>50.23</v>
      </c>
      <c r="F147" s="11">
        <v>6.51</v>
      </c>
      <c r="G147" s="11">
        <v>0.01</v>
      </c>
      <c r="H147" s="11">
        <v>72.290000000000006</v>
      </c>
      <c r="I147" s="11">
        <v>0.03</v>
      </c>
    </row>
    <row r="148" spans="1:9" x14ac:dyDescent="0.3">
      <c r="A148" s="2">
        <v>45448</v>
      </c>
      <c r="B148" s="54">
        <v>0.4140625</v>
      </c>
      <c r="C148" s="11">
        <v>0.03</v>
      </c>
      <c r="D148" s="11">
        <v>23.82</v>
      </c>
      <c r="E148" s="11">
        <v>50.22</v>
      </c>
      <c r="F148" s="11">
        <v>6.51</v>
      </c>
      <c r="G148" s="11">
        <v>0.01</v>
      </c>
      <c r="H148" s="11">
        <v>72.430000000000007</v>
      </c>
      <c r="I148" s="11">
        <v>2.9000000000000001E-2</v>
      </c>
    </row>
    <row r="149" spans="1:9" x14ac:dyDescent="0.3">
      <c r="A149" s="2">
        <v>45448</v>
      </c>
      <c r="B149" s="54">
        <v>0.4147569444444445</v>
      </c>
      <c r="C149" s="11">
        <v>0.03</v>
      </c>
      <c r="D149" s="11">
        <v>23.82</v>
      </c>
      <c r="E149" s="11">
        <v>50.24</v>
      </c>
      <c r="F149" s="11">
        <v>6.51</v>
      </c>
      <c r="G149" s="11">
        <v>0.02</v>
      </c>
      <c r="H149" s="11">
        <v>72.7</v>
      </c>
      <c r="I149" s="11">
        <v>2.9000000000000001E-2</v>
      </c>
    </row>
    <row r="150" spans="1:9" x14ac:dyDescent="0.3">
      <c r="A150" s="2">
        <v>45448</v>
      </c>
      <c r="B150" s="54">
        <v>0.41545138888888888</v>
      </c>
      <c r="C150" s="11">
        <v>0.03</v>
      </c>
      <c r="D150" s="11">
        <v>23.82</v>
      </c>
      <c r="E150" s="11">
        <v>50.26</v>
      </c>
      <c r="F150" s="11">
        <v>6.51</v>
      </c>
      <c r="G150" s="11">
        <v>0.01</v>
      </c>
      <c r="H150" s="11">
        <v>72.83</v>
      </c>
      <c r="I150" s="11">
        <v>0.03</v>
      </c>
    </row>
    <row r="151" spans="1:9" x14ac:dyDescent="0.3">
      <c r="A151" s="2">
        <v>45448</v>
      </c>
      <c r="B151" s="54">
        <v>0.41614583333333338</v>
      </c>
      <c r="C151" s="11">
        <v>0.03</v>
      </c>
      <c r="D151" s="11">
        <v>23.82</v>
      </c>
      <c r="E151" s="11">
        <v>50.35</v>
      </c>
      <c r="F151" s="11">
        <v>6.51</v>
      </c>
      <c r="G151" s="11">
        <v>0.02</v>
      </c>
      <c r="H151" s="11">
        <v>72.95</v>
      </c>
      <c r="I151" s="11">
        <v>0.03</v>
      </c>
    </row>
    <row r="152" spans="1:9" x14ac:dyDescent="0.3">
      <c r="A152" s="2">
        <v>45448</v>
      </c>
      <c r="B152" s="54">
        <v>0.41684027777777777</v>
      </c>
      <c r="C152" s="11">
        <v>0.03</v>
      </c>
      <c r="D152" s="11">
        <v>23.82</v>
      </c>
      <c r="E152" s="11">
        <v>50.4</v>
      </c>
      <c r="F152" s="11">
        <v>6.51</v>
      </c>
      <c r="G152" s="11">
        <v>0.02</v>
      </c>
      <c r="H152" s="11">
        <v>73.08</v>
      </c>
      <c r="I152" s="11">
        <v>0.03</v>
      </c>
    </row>
    <row r="153" spans="1:9" x14ac:dyDescent="0.3">
      <c r="A153" s="2">
        <v>45448</v>
      </c>
      <c r="B153" s="54">
        <v>0.41753472222222227</v>
      </c>
      <c r="C153" s="11">
        <v>0.03</v>
      </c>
      <c r="D153" s="11">
        <v>23.82</v>
      </c>
      <c r="E153" s="11">
        <v>50.42</v>
      </c>
      <c r="F153" s="11">
        <v>6.51</v>
      </c>
      <c r="G153" s="11">
        <v>0.02</v>
      </c>
      <c r="H153" s="11">
        <v>73.290000000000006</v>
      </c>
      <c r="I153" s="11">
        <v>0.03</v>
      </c>
    </row>
    <row r="154" spans="1:9" x14ac:dyDescent="0.3">
      <c r="A154" s="2">
        <v>45448</v>
      </c>
      <c r="B154" s="54">
        <v>0.41822916666666665</v>
      </c>
      <c r="C154" s="11">
        <v>0.03</v>
      </c>
      <c r="D154" s="11">
        <v>23.82</v>
      </c>
      <c r="E154" s="11">
        <v>50.41</v>
      </c>
      <c r="F154" s="11">
        <v>6.51</v>
      </c>
      <c r="G154" s="11">
        <v>0.02</v>
      </c>
      <c r="H154" s="11">
        <v>73.569999999999993</v>
      </c>
      <c r="I154" s="11">
        <v>0.03</v>
      </c>
    </row>
    <row r="155" spans="1:9" x14ac:dyDescent="0.3">
      <c r="A155" s="2">
        <v>45448</v>
      </c>
      <c r="B155" s="54">
        <v>0.41892361111111115</v>
      </c>
      <c r="C155" s="11">
        <v>0.03</v>
      </c>
      <c r="D155" s="11">
        <v>23.82</v>
      </c>
      <c r="E155" s="11">
        <v>50.42</v>
      </c>
      <c r="F155" s="11">
        <v>6.51</v>
      </c>
      <c r="G155" s="11">
        <v>0.02</v>
      </c>
      <c r="H155" s="11">
        <v>73.739999999999995</v>
      </c>
      <c r="I155" s="11">
        <v>3.1E-2</v>
      </c>
    </row>
    <row r="156" spans="1:9" x14ac:dyDescent="0.3">
      <c r="A156" s="2">
        <v>45448</v>
      </c>
      <c r="B156" s="54">
        <v>0.41961805555555554</v>
      </c>
      <c r="C156" s="11">
        <v>0.03</v>
      </c>
      <c r="D156" s="11">
        <v>23.82</v>
      </c>
      <c r="E156" s="11">
        <v>50.38</v>
      </c>
      <c r="F156" s="11">
        <v>6.52</v>
      </c>
      <c r="G156" s="11">
        <v>0.02</v>
      </c>
      <c r="H156" s="11">
        <v>73.81</v>
      </c>
      <c r="I156" s="11">
        <v>3.2000000000000001E-2</v>
      </c>
    </row>
    <row r="157" spans="1:9" x14ac:dyDescent="0.3">
      <c r="A157" s="2">
        <v>45448</v>
      </c>
      <c r="B157" s="54">
        <v>0.42031250000000003</v>
      </c>
      <c r="C157" s="11">
        <v>0.03</v>
      </c>
      <c r="D157" s="11">
        <v>23.82</v>
      </c>
      <c r="E157" s="11">
        <v>50.37</v>
      </c>
      <c r="F157" s="11">
        <v>6.51</v>
      </c>
      <c r="G157" s="11">
        <v>0.02</v>
      </c>
      <c r="H157" s="11">
        <v>73.87</v>
      </c>
      <c r="I157" s="11">
        <v>3.2000000000000001E-2</v>
      </c>
    </row>
    <row r="158" spans="1:9" x14ac:dyDescent="0.3">
      <c r="A158" s="2">
        <v>45448</v>
      </c>
      <c r="B158" s="54">
        <v>0.42100694444444442</v>
      </c>
      <c r="C158" s="11">
        <v>0.03</v>
      </c>
      <c r="D158" s="11">
        <v>23.82</v>
      </c>
      <c r="E158" s="11">
        <v>50.39</v>
      </c>
      <c r="F158" s="11">
        <v>6.51</v>
      </c>
      <c r="G158" s="11">
        <v>0.02</v>
      </c>
      <c r="H158" s="11">
        <v>73.87</v>
      </c>
      <c r="I158" s="11">
        <v>3.2000000000000001E-2</v>
      </c>
    </row>
    <row r="159" spans="1:9" x14ac:dyDescent="0.3">
      <c r="A159" s="2">
        <v>45448</v>
      </c>
      <c r="B159" s="54">
        <v>0.42170138888888892</v>
      </c>
      <c r="C159" s="11">
        <v>0.03</v>
      </c>
      <c r="D159" s="11">
        <v>23.82</v>
      </c>
      <c r="E159" s="11">
        <v>50.4</v>
      </c>
      <c r="F159" s="11">
        <v>6.51</v>
      </c>
      <c r="G159" s="11">
        <v>0.02</v>
      </c>
      <c r="H159" s="11">
        <v>73.94</v>
      </c>
      <c r="I159" s="11">
        <v>3.1E-2</v>
      </c>
    </row>
    <row r="160" spans="1:9" x14ac:dyDescent="0.3">
      <c r="A160" s="2">
        <v>45448</v>
      </c>
      <c r="B160" s="54">
        <v>0.4223958333333333</v>
      </c>
      <c r="C160" s="11">
        <v>0.03</v>
      </c>
      <c r="D160" s="11">
        <v>23.82</v>
      </c>
      <c r="E160" s="11">
        <v>50.43</v>
      </c>
      <c r="F160" s="11">
        <v>6.51</v>
      </c>
      <c r="G160" s="11">
        <v>0.02</v>
      </c>
      <c r="H160" s="11">
        <v>74.02</v>
      </c>
      <c r="I160" s="11">
        <v>3.1E-2</v>
      </c>
    </row>
    <row r="161" spans="1:9" x14ac:dyDescent="0.3">
      <c r="A161" s="2">
        <v>45448</v>
      </c>
      <c r="B161" s="54">
        <v>0.4230902777777778</v>
      </c>
      <c r="C161" s="11">
        <v>0.03</v>
      </c>
      <c r="D161" s="11">
        <v>23.82</v>
      </c>
      <c r="E161" s="11">
        <v>50.41</v>
      </c>
      <c r="F161" s="11">
        <v>6.51</v>
      </c>
      <c r="G161" s="11">
        <v>0.01</v>
      </c>
      <c r="H161" s="11">
        <v>74.06</v>
      </c>
      <c r="I161" s="11">
        <v>3.1E-2</v>
      </c>
    </row>
    <row r="162" spans="1:9" x14ac:dyDescent="0.3">
      <c r="A162" s="2">
        <v>45448</v>
      </c>
      <c r="B162" s="54">
        <v>0.42378472222222219</v>
      </c>
      <c r="C162" s="11">
        <v>0.03</v>
      </c>
      <c r="D162" s="11">
        <v>23.82</v>
      </c>
      <c r="E162" s="11">
        <v>50.37</v>
      </c>
      <c r="F162" s="11">
        <v>6.51</v>
      </c>
      <c r="G162" s="11">
        <v>0.01</v>
      </c>
      <c r="H162" s="11">
        <v>74.12</v>
      </c>
      <c r="I162" s="11">
        <v>3.1E-2</v>
      </c>
    </row>
    <row r="163" spans="1:9" x14ac:dyDescent="0.3">
      <c r="A163" s="2">
        <v>45448</v>
      </c>
      <c r="B163" s="54">
        <v>0.42447916666666669</v>
      </c>
      <c r="C163" s="11">
        <v>0.03</v>
      </c>
      <c r="D163" s="11">
        <v>23.82</v>
      </c>
      <c r="E163" s="11">
        <v>50.39</v>
      </c>
      <c r="F163" s="11">
        <v>6.51</v>
      </c>
      <c r="G163" s="11">
        <v>0.01</v>
      </c>
      <c r="H163" s="11">
        <v>74.19</v>
      </c>
      <c r="I163" s="11">
        <v>0.03</v>
      </c>
    </row>
    <row r="164" spans="1:9" x14ac:dyDescent="0.3">
      <c r="A164" s="2">
        <v>45448</v>
      </c>
      <c r="B164" s="54">
        <v>0.42517361111111113</v>
      </c>
      <c r="C164" s="11">
        <v>0.03</v>
      </c>
      <c r="D164" s="11">
        <v>23.82</v>
      </c>
      <c r="E164" s="11">
        <v>50.42</v>
      </c>
      <c r="F164" s="11">
        <v>6.51</v>
      </c>
      <c r="G164" s="11">
        <v>0.01</v>
      </c>
      <c r="H164" s="11">
        <v>75.459999999999994</v>
      </c>
      <c r="I164" s="11">
        <v>0.03</v>
      </c>
    </row>
    <row r="165" spans="1:9" x14ac:dyDescent="0.3">
      <c r="A165" s="2">
        <v>45448</v>
      </c>
      <c r="B165" s="54">
        <v>0.42586805555555557</v>
      </c>
      <c r="C165" s="11">
        <v>0.03</v>
      </c>
      <c r="D165" s="11">
        <v>23.82</v>
      </c>
      <c r="E165" s="11">
        <v>50.43</v>
      </c>
      <c r="F165" s="11">
        <v>6.51</v>
      </c>
      <c r="G165" s="11">
        <v>0.01</v>
      </c>
      <c r="H165" s="11">
        <v>77.42</v>
      </c>
      <c r="I165" s="11">
        <v>0.03</v>
      </c>
    </row>
    <row r="166" spans="1:9" x14ac:dyDescent="0.3">
      <c r="A166" s="2">
        <v>45448</v>
      </c>
      <c r="B166" s="54">
        <v>0.42656250000000001</v>
      </c>
      <c r="C166" s="11">
        <v>0.03</v>
      </c>
      <c r="D166" s="11">
        <v>23.82</v>
      </c>
      <c r="E166" s="11">
        <v>50.39</v>
      </c>
      <c r="F166" s="11">
        <v>6.51</v>
      </c>
      <c r="G166" s="11">
        <v>0.01</v>
      </c>
      <c r="H166" s="11">
        <v>77.459999999999994</v>
      </c>
      <c r="I166" s="11">
        <v>0.03</v>
      </c>
    </row>
    <row r="167" spans="1:9" x14ac:dyDescent="0.3">
      <c r="A167" s="2">
        <v>45448</v>
      </c>
      <c r="B167" s="54">
        <v>0.42725694444444445</v>
      </c>
      <c r="C167" s="11">
        <v>0.03</v>
      </c>
      <c r="D167" s="11">
        <v>23.82</v>
      </c>
      <c r="E167" s="11">
        <v>50.38</v>
      </c>
      <c r="F167" s="11">
        <v>6.51</v>
      </c>
      <c r="G167" s="11">
        <v>0.02</v>
      </c>
      <c r="H167" s="11">
        <v>77.599999999999994</v>
      </c>
      <c r="I167" s="11">
        <v>3.1E-2</v>
      </c>
    </row>
    <row r="168" spans="1:9" x14ac:dyDescent="0.3">
      <c r="A168" s="2">
        <v>45448</v>
      </c>
      <c r="B168" s="54">
        <v>0.4279513888888889</v>
      </c>
      <c r="C168" s="11">
        <v>0.03</v>
      </c>
      <c r="D168" s="11">
        <v>23.82</v>
      </c>
      <c r="E168" s="11">
        <v>50.39</v>
      </c>
      <c r="F168" s="11">
        <v>6.51</v>
      </c>
      <c r="G168" s="11">
        <v>0.02</v>
      </c>
      <c r="H168" s="11">
        <v>77.81</v>
      </c>
      <c r="I168" s="11">
        <v>3.1E-2</v>
      </c>
    </row>
    <row r="169" spans="1:9" x14ac:dyDescent="0.3">
      <c r="A169" s="2">
        <v>45448</v>
      </c>
      <c r="B169" s="54">
        <v>0.42864583333333334</v>
      </c>
      <c r="C169" s="11">
        <v>0.03</v>
      </c>
      <c r="D169" s="11">
        <v>23.82</v>
      </c>
      <c r="E169" s="11">
        <v>50.37</v>
      </c>
      <c r="F169" s="11">
        <v>6.51</v>
      </c>
      <c r="G169" s="11">
        <v>0.02</v>
      </c>
      <c r="H169" s="11">
        <v>77.989999999999995</v>
      </c>
      <c r="I169" s="11">
        <v>3.2000000000000001E-2</v>
      </c>
    </row>
    <row r="170" spans="1:9" x14ac:dyDescent="0.3">
      <c r="A170" s="2">
        <v>45448</v>
      </c>
      <c r="B170" s="54">
        <v>0.42934027777777778</v>
      </c>
      <c r="C170" s="11">
        <v>0.03</v>
      </c>
      <c r="D170" s="11">
        <v>23.82</v>
      </c>
      <c r="E170" s="11">
        <v>50.4</v>
      </c>
      <c r="F170" s="11">
        <v>6.51</v>
      </c>
      <c r="G170" s="11">
        <v>0.02</v>
      </c>
      <c r="H170" s="11">
        <v>77.8</v>
      </c>
      <c r="I170" s="11">
        <v>3.1E-2</v>
      </c>
    </row>
    <row r="171" spans="1:9" x14ac:dyDescent="0.3">
      <c r="A171" s="2">
        <v>45448</v>
      </c>
      <c r="B171" s="54">
        <v>0.43003472222222222</v>
      </c>
      <c r="C171" s="11">
        <v>0.03</v>
      </c>
      <c r="D171" s="11">
        <v>23.81</v>
      </c>
      <c r="E171" s="11">
        <v>50.4</v>
      </c>
      <c r="F171" s="11">
        <v>6.51</v>
      </c>
      <c r="G171" s="11">
        <v>0.02</v>
      </c>
      <c r="H171" s="11">
        <v>77.849999999999994</v>
      </c>
      <c r="I171" s="11">
        <v>0.03</v>
      </c>
    </row>
    <row r="172" spans="1:9" x14ac:dyDescent="0.3">
      <c r="A172" s="2">
        <v>45448</v>
      </c>
      <c r="B172" s="54">
        <v>0.43072916666666666</v>
      </c>
      <c r="C172" s="11">
        <v>0.03</v>
      </c>
      <c r="D172" s="11">
        <v>23.82</v>
      </c>
      <c r="E172" s="11">
        <v>50.42</v>
      </c>
      <c r="F172" s="11">
        <v>6.51</v>
      </c>
      <c r="G172" s="11">
        <v>0.02</v>
      </c>
      <c r="H172" s="11">
        <v>78.02</v>
      </c>
      <c r="I172" s="11">
        <v>0.03</v>
      </c>
    </row>
    <row r="173" spans="1:9" x14ac:dyDescent="0.3">
      <c r="A173" s="2">
        <v>45448</v>
      </c>
      <c r="B173" s="54">
        <v>0.4314236111111111</v>
      </c>
      <c r="C173" s="11">
        <v>0.03</v>
      </c>
      <c r="D173" s="11">
        <v>23.82</v>
      </c>
      <c r="E173" s="11">
        <v>50.42</v>
      </c>
      <c r="F173" s="11">
        <v>6.51</v>
      </c>
      <c r="G173" s="11">
        <v>0.02</v>
      </c>
      <c r="H173" s="11">
        <v>78.09</v>
      </c>
      <c r="I173" s="11">
        <v>0.03</v>
      </c>
    </row>
    <row r="174" spans="1:9" x14ac:dyDescent="0.3">
      <c r="A174" s="2">
        <v>45448</v>
      </c>
      <c r="B174" s="54">
        <v>0.43211805555555555</v>
      </c>
      <c r="C174" s="11">
        <v>0.03</v>
      </c>
      <c r="D174" s="11">
        <v>23.82</v>
      </c>
      <c r="E174" s="11">
        <v>50.39</v>
      </c>
      <c r="F174" s="11">
        <v>6.51</v>
      </c>
      <c r="G174" s="11">
        <v>0.02</v>
      </c>
      <c r="H174" s="11">
        <v>78.209999999999994</v>
      </c>
      <c r="I174" s="11">
        <v>0.03</v>
      </c>
    </row>
    <row r="175" spans="1:9" x14ac:dyDescent="0.3">
      <c r="A175" s="2">
        <v>45448</v>
      </c>
      <c r="B175" s="54">
        <v>0.43281249999999999</v>
      </c>
      <c r="C175" s="11">
        <v>0.03</v>
      </c>
      <c r="D175" s="11">
        <v>23.82</v>
      </c>
      <c r="E175" s="11">
        <v>50.38</v>
      </c>
      <c r="F175" s="11">
        <v>6.51</v>
      </c>
      <c r="G175" s="11">
        <v>0.02</v>
      </c>
      <c r="H175" s="11">
        <v>78.319999999999993</v>
      </c>
      <c r="I175" s="11">
        <v>3.1E-2</v>
      </c>
    </row>
    <row r="176" spans="1:9" x14ac:dyDescent="0.3">
      <c r="A176" s="2">
        <v>45448</v>
      </c>
      <c r="B176" s="54">
        <v>0.43350694444444443</v>
      </c>
      <c r="C176" s="11">
        <v>0.03</v>
      </c>
      <c r="D176" s="11">
        <v>23.82</v>
      </c>
      <c r="E176" s="11">
        <v>50.4</v>
      </c>
      <c r="F176" s="11">
        <v>6.51</v>
      </c>
      <c r="G176" s="11">
        <v>0.02</v>
      </c>
      <c r="H176" s="11">
        <v>78.41</v>
      </c>
      <c r="I176" s="11">
        <v>3.1E-2</v>
      </c>
    </row>
    <row r="177" spans="1:9" x14ac:dyDescent="0.3">
      <c r="A177" s="2">
        <v>45448</v>
      </c>
      <c r="B177" s="54">
        <v>0.43420138888888887</v>
      </c>
      <c r="C177" s="11">
        <v>0.03</v>
      </c>
      <c r="D177" s="11">
        <v>23.82</v>
      </c>
      <c r="E177" s="11">
        <v>50.39</v>
      </c>
      <c r="F177" s="11">
        <v>6.51</v>
      </c>
      <c r="G177" s="11">
        <v>0.02</v>
      </c>
      <c r="H177" s="11">
        <v>78.56</v>
      </c>
      <c r="I177" s="11">
        <v>3.1E-2</v>
      </c>
    </row>
    <row r="178" spans="1:9" x14ac:dyDescent="0.3">
      <c r="A178" s="2">
        <v>45448</v>
      </c>
      <c r="B178" s="54">
        <v>0.43489583333333331</v>
      </c>
      <c r="C178" s="11">
        <v>0.03</v>
      </c>
      <c r="D178" s="11">
        <v>23.82</v>
      </c>
      <c r="E178" s="11">
        <v>50.37</v>
      </c>
      <c r="F178" s="11">
        <v>6.51</v>
      </c>
      <c r="G178" s="11">
        <v>0.02</v>
      </c>
      <c r="H178" s="11">
        <v>78.62</v>
      </c>
      <c r="I178" s="11">
        <v>3.1E-2</v>
      </c>
    </row>
    <row r="179" spans="1:9" x14ac:dyDescent="0.3">
      <c r="A179" s="2">
        <v>45448</v>
      </c>
      <c r="B179" s="54">
        <v>0.43559027777777781</v>
      </c>
      <c r="C179" s="11">
        <v>0.03</v>
      </c>
      <c r="D179" s="11">
        <v>23.82</v>
      </c>
      <c r="E179" s="11">
        <v>50.4</v>
      </c>
      <c r="F179" s="11">
        <v>6.51</v>
      </c>
      <c r="G179" s="11">
        <v>0.02</v>
      </c>
      <c r="H179" s="11">
        <v>78.73</v>
      </c>
      <c r="I179" s="11">
        <v>3.1E-2</v>
      </c>
    </row>
    <row r="180" spans="1:9" x14ac:dyDescent="0.3">
      <c r="A180" s="2">
        <v>45448</v>
      </c>
      <c r="B180" s="54">
        <v>0.4362847222222222</v>
      </c>
      <c r="C180" s="11">
        <v>0.03</v>
      </c>
      <c r="D180" s="11">
        <v>23.81</v>
      </c>
      <c r="E180" s="11">
        <v>50.31</v>
      </c>
      <c r="F180" s="11">
        <v>6.51</v>
      </c>
      <c r="G180" s="11">
        <v>0.02</v>
      </c>
      <c r="H180" s="11">
        <v>78.790000000000006</v>
      </c>
      <c r="I180" s="11">
        <v>3.1E-2</v>
      </c>
    </row>
    <row r="181" spans="1:9" x14ac:dyDescent="0.3">
      <c r="A181" s="2">
        <v>45448</v>
      </c>
      <c r="B181" s="54">
        <v>0.4369791666666667</v>
      </c>
      <c r="C181" s="11">
        <v>0.03</v>
      </c>
      <c r="D181" s="11">
        <v>23.82</v>
      </c>
      <c r="E181" s="11">
        <v>50.26</v>
      </c>
      <c r="F181" s="11">
        <v>6.51</v>
      </c>
      <c r="G181" s="11">
        <v>0.02</v>
      </c>
      <c r="H181" s="11">
        <v>78.84</v>
      </c>
      <c r="I181" s="11">
        <v>3.1E-2</v>
      </c>
    </row>
    <row r="182" spans="1:9" x14ac:dyDescent="0.3">
      <c r="A182" s="2">
        <v>45448</v>
      </c>
      <c r="B182" s="54">
        <v>0.43767361111111108</v>
      </c>
      <c r="C182" s="11">
        <v>0.03</v>
      </c>
      <c r="D182" s="11">
        <v>23.82</v>
      </c>
      <c r="E182" s="11">
        <v>50.24</v>
      </c>
      <c r="F182" s="11">
        <v>6.51</v>
      </c>
      <c r="G182" s="11">
        <v>0.02</v>
      </c>
      <c r="H182" s="11">
        <v>78.77</v>
      </c>
      <c r="I182" s="11">
        <v>0.03</v>
      </c>
    </row>
    <row r="183" spans="1:9" x14ac:dyDescent="0.3">
      <c r="A183" s="2">
        <v>45448</v>
      </c>
      <c r="B183" s="54">
        <v>0.43836805555555558</v>
      </c>
      <c r="C183" s="11">
        <v>0.03</v>
      </c>
      <c r="D183" s="11">
        <v>23.81</v>
      </c>
      <c r="E183" s="11">
        <v>50.22</v>
      </c>
      <c r="F183" s="11">
        <v>6.51</v>
      </c>
      <c r="G183" s="11">
        <v>0.02</v>
      </c>
      <c r="H183" s="11">
        <v>78.95</v>
      </c>
      <c r="I183" s="11">
        <v>0.03</v>
      </c>
    </row>
    <row r="184" spans="1:9" x14ac:dyDescent="0.3">
      <c r="A184" s="2">
        <v>45448</v>
      </c>
      <c r="B184" s="54">
        <v>0.43906249999999997</v>
      </c>
      <c r="C184" s="11">
        <v>0.03</v>
      </c>
      <c r="D184" s="11">
        <v>23.82</v>
      </c>
      <c r="E184" s="11">
        <v>50.16</v>
      </c>
      <c r="F184" s="11">
        <v>6.51</v>
      </c>
      <c r="G184" s="11">
        <v>0.02</v>
      </c>
      <c r="H184" s="11">
        <v>79.040000000000006</v>
      </c>
      <c r="I184" s="11">
        <v>0.03</v>
      </c>
    </row>
    <row r="185" spans="1:9" x14ac:dyDescent="0.3">
      <c r="A185" s="2">
        <v>45448</v>
      </c>
      <c r="B185" s="54">
        <v>0.43975694444444446</v>
      </c>
      <c r="C185" s="11">
        <v>0.03</v>
      </c>
      <c r="D185" s="11">
        <v>23.82</v>
      </c>
      <c r="E185" s="11">
        <v>50.06</v>
      </c>
      <c r="F185" s="11">
        <v>6.51</v>
      </c>
      <c r="G185" s="11">
        <v>0.02</v>
      </c>
      <c r="H185" s="11">
        <v>79.05</v>
      </c>
      <c r="I185" s="11">
        <v>3.1E-2</v>
      </c>
    </row>
    <row r="186" spans="1:9" x14ac:dyDescent="0.3">
      <c r="A186" s="2">
        <v>45448</v>
      </c>
      <c r="B186" s="54">
        <v>0.44045138888888885</v>
      </c>
      <c r="C186" s="11">
        <v>0.03</v>
      </c>
      <c r="D186" s="11">
        <v>23.82</v>
      </c>
      <c r="E186" s="11">
        <v>50.08</v>
      </c>
      <c r="F186" s="11">
        <v>6.51</v>
      </c>
      <c r="G186" s="11">
        <v>0.02</v>
      </c>
      <c r="H186" s="11">
        <v>79.040000000000006</v>
      </c>
      <c r="I186" s="11">
        <v>0.03</v>
      </c>
    </row>
    <row r="187" spans="1:9" x14ac:dyDescent="0.3">
      <c r="A187" s="2">
        <v>45448</v>
      </c>
      <c r="B187" s="54">
        <v>0.44114583333333335</v>
      </c>
      <c r="C187" s="11">
        <v>0.03</v>
      </c>
      <c r="D187" s="11">
        <v>23.82</v>
      </c>
      <c r="E187" s="11">
        <v>50.08</v>
      </c>
      <c r="F187" s="11">
        <v>6.51</v>
      </c>
      <c r="G187" s="11">
        <v>0.02</v>
      </c>
      <c r="H187" s="11">
        <v>79.069999999999993</v>
      </c>
      <c r="I187" s="11">
        <v>2.9000000000000001E-2</v>
      </c>
    </row>
    <row r="188" spans="1:9" x14ac:dyDescent="0.3">
      <c r="A188" s="2">
        <v>45448</v>
      </c>
      <c r="B188" s="54">
        <v>0.44184027777777773</v>
      </c>
      <c r="C188" s="11">
        <v>0.03</v>
      </c>
      <c r="D188" s="11">
        <v>23.82</v>
      </c>
      <c r="E188" s="11">
        <v>50.1</v>
      </c>
      <c r="F188" s="11">
        <v>6.51</v>
      </c>
      <c r="G188" s="11">
        <v>0.02</v>
      </c>
      <c r="H188" s="11">
        <v>79.150000000000006</v>
      </c>
      <c r="I188" s="11">
        <v>2.9000000000000001E-2</v>
      </c>
    </row>
    <row r="189" spans="1:9" x14ac:dyDescent="0.3">
      <c r="A189" s="2">
        <v>45448</v>
      </c>
      <c r="B189" s="54">
        <v>0.44253472222222223</v>
      </c>
      <c r="C189" s="11">
        <v>0.03</v>
      </c>
      <c r="D189" s="11">
        <v>23.82</v>
      </c>
      <c r="E189" s="11">
        <v>50.12</v>
      </c>
      <c r="F189" s="11">
        <v>6.51</v>
      </c>
      <c r="G189" s="11">
        <v>0.02</v>
      </c>
      <c r="H189" s="11">
        <v>79.260000000000005</v>
      </c>
      <c r="I189" s="11">
        <v>2.9000000000000001E-2</v>
      </c>
    </row>
    <row r="190" spans="1:9" x14ac:dyDescent="0.3">
      <c r="A190" s="2">
        <v>45448</v>
      </c>
      <c r="B190" s="54">
        <v>0.44322916666666662</v>
      </c>
      <c r="C190" s="11">
        <v>0.03</v>
      </c>
      <c r="D190" s="11">
        <v>23.82</v>
      </c>
      <c r="E190" s="11">
        <v>50.16</v>
      </c>
      <c r="F190" s="11">
        <v>6.51</v>
      </c>
      <c r="G190" s="11">
        <v>0.02</v>
      </c>
      <c r="H190" s="11">
        <v>79.37</v>
      </c>
      <c r="I190" s="11">
        <v>2.9000000000000001E-2</v>
      </c>
    </row>
    <row r="191" spans="1:9" x14ac:dyDescent="0.3">
      <c r="A191" s="2">
        <v>45448</v>
      </c>
      <c r="B191" s="54">
        <v>0.44392361111111112</v>
      </c>
      <c r="C191" s="11">
        <v>0.03</v>
      </c>
      <c r="D191" s="11">
        <v>23.82</v>
      </c>
      <c r="E191" s="11">
        <v>50.06</v>
      </c>
      <c r="F191" s="11">
        <v>6.51</v>
      </c>
      <c r="G191" s="11">
        <v>0.02</v>
      </c>
      <c r="H191" s="11">
        <v>79.73</v>
      </c>
      <c r="I191" s="11">
        <v>2.9000000000000001E-2</v>
      </c>
    </row>
    <row r="192" spans="1:9" x14ac:dyDescent="0.3">
      <c r="A192" s="2">
        <v>45448</v>
      </c>
      <c r="B192" s="54">
        <v>0.4446180555555555</v>
      </c>
      <c r="C192" s="11">
        <v>0.03</v>
      </c>
      <c r="D192" s="11">
        <v>23.82</v>
      </c>
      <c r="E192" s="11">
        <v>50.01</v>
      </c>
      <c r="F192" s="11">
        <v>6.51</v>
      </c>
      <c r="G192" s="11">
        <v>0.01</v>
      </c>
      <c r="H192" s="11">
        <v>79.66</v>
      </c>
      <c r="I192" s="11">
        <v>3.1E-2</v>
      </c>
    </row>
    <row r="193" spans="1:9" x14ac:dyDescent="0.3">
      <c r="A193" s="2">
        <v>45448</v>
      </c>
      <c r="B193" s="54">
        <v>0.4453125</v>
      </c>
      <c r="C193" s="11">
        <v>0.03</v>
      </c>
      <c r="D193" s="11">
        <v>23.82</v>
      </c>
      <c r="E193" s="11">
        <v>50.04</v>
      </c>
      <c r="F193" s="11">
        <v>6.51</v>
      </c>
      <c r="G193" s="11">
        <v>0.02</v>
      </c>
      <c r="H193" s="11">
        <v>79.489999999999995</v>
      </c>
      <c r="I193" s="11">
        <v>0.03</v>
      </c>
    </row>
    <row r="194" spans="1:9" x14ac:dyDescent="0.3">
      <c r="A194" s="2">
        <v>45448</v>
      </c>
      <c r="B194" s="54">
        <v>0.4460069444444445</v>
      </c>
      <c r="C194" s="11">
        <v>0.03</v>
      </c>
      <c r="D194" s="11">
        <v>23.82</v>
      </c>
      <c r="E194" s="11">
        <v>50.06</v>
      </c>
      <c r="F194" s="11">
        <v>6.51</v>
      </c>
      <c r="G194" s="11">
        <v>0.02</v>
      </c>
      <c r="H194" s="11">
        <v>79.5</v>
      </c>
      <c r="I194" s="11">
        <v>2.9000000000000001E-2</v>
      </c>
    </row>
    <row r="195" spans="1:9" x14ac:dyDescent="0.3">
      <c r="A195" s="2">
        <v>45448</v>
      </c>
      <c r="B195" s="54">
        <v>0.44670138888888888</v>
      </c>
      <c r="C195" s="11">
        <v>0.03</v>
      </c>
      <c r="D195" s="11">
        <v>23.82</v>
      </c>
      <c r="E195" s="11">
        <v>50.11</v>
      </c>
      <c r="F195" s="11">
        <v>6.51</v>
      </c>
      <c r="G195" s="11">
        <v>0.02</v>
      </c>
      <c r="H195" s="11">
        <v>79.540000000000006</v>
      </c>
      <c r="I195" s="11">
        <v>2.8000000000000001E-2</v>
      </c>
    </row>
    <row r="196" spans="1:9" x14ac:dyDescent="0.3">
      <c r="A196" s="2">
        <v>45448</v>
      </c>
      <c r="B196" s="54">
        <v>0.44739583333333338</v>
      </c>
      <c r="C196" s="11">
        <v>0.03</v>
      </c>
      <c r="D196" s="11">
        <v>23.82</v>
      </c>
      <c r="E196" s="11">
        <v>50.12</v>
      </c>
      <c r="F196" s="11">
        <v>6.51</v>
      </c>
      <c r="G196" s="11">
        <v>0.02</v>
      </c>
      <c r="H196" s="11">
        <v>79.650000000000006</v>
      </c>
      <c r="I196" s="11">
        <v>2.9000000000000001E-2</v>
      </c>
    </row>
    <row r="197" spans="1:9" x14ac:dyDescent="0.3">
      <c r="A197" s="2">
        <v>45448</v>
      </c>
      <c r="B197" s="54">
        <v>0.44809027777777777</v>
      </c>
      <c r="C197" s="11">
        <v>0.03</v>
      </c>
      <c r="D197" s="11">
        <v>23.82</v>
      </c>
      <c r="E197" s="11">
        <v>50.14</v>
      </c>
      <c r="F197" s="11">
        <v>6.51</v>
      </c>
      <c r="G197" s="11">
        <v>0.02</v>
      </c>
      <c r="H197" s="11">
        <v>79.78</v>
      </c>
      <c r="I197" s="11">
        <v>2.9000000000000001E-2</v>
      </c>
    </row>
    <row r="198" spans="1:9" x14ac:dyDescent="0.3">
      <c r="A198" s="2">
        <v>45448</v>
      </c>
      <c r="B198" s="54">
        <v>0.44878472222222227</v>
      </c>
      <c r="C198" s="11">
        <v>0.03</v>
      </c>
      <c r="D198" s="11">
        <v>23.81</v>
      </c>
      <c r="E198" s="11">
        <v>50.12</v>
      </c>
      <c r="F198" s="11">
        <v>6.51</v>
      </c>
      <c r="G198" s="11">
        <v>0.02</v>
      </c>
      <c r="H198" s="11">
        <v>79.86</v>
      </c>
      <c r="I198" s="11">
        <v>2.9000000000000001E-2</v>
      </c>
    </row>
    <row r="199" spans="1:9" x14ac:dyDescent="0.3">
      <c r="A199" s="2">
        <v>45448</v>
      </c>
      <c r="B199" s="54">
        <v>0.44947916666666665</v>
      </c>
      <c r="C199" s="11">
        <v>0.03</v>
      </c>
      <c r="D199" s="11">
        <v>23.82</v>
      </c>
      <c r="E199" s="11">
        <v>50.1</v>
      </c>
      <c r="F199" s="11">
        <v>6.51</v>
      </c>
      <c r="G199" s="11">
        <v>0.02</v>
      </c>
      <c r="H199" s="11">
        <v>80</v>
      </c>
      <c r="I199" s="11">
        <v>0.03</v>
      </c>
    </row>
    <row r="200" spans="1:9" x14ac:dyDescent="0.3">
      <c r="A200" s="2">
        <v>45448</v>
      </c>
      <c r="B200" s="54">
        <v>0.45017361111111115</v>
      </c>
      <c r="C200" s="11">
        <v>0.03</v>
      </c>
      <c r="D200" s="11">
        <v>23.82</v>
      </c>
      <c r="E200" s="11">
        <v>50.07</v>
      </c>
      <c r="F200" s="11">
        <v>6.51</v>
      </c>
      <c r="G200" s="11">
        <v>0.02</v>
      </c>
      <c r="H200" s="11">
        <v>80.44</v>
      </c>
      <c r="I200" s="11">
        <v>3.1E-2</v>
      </c>
    </row>
    <row r="201" spans="1:9" x14ac:dyDescent="0.3">
      <c r="A201" s="2">
        <v>45448</v>
      </c>
      <c r="B201" s="54">
        <v>0.45086805555555554</v>
      </c>
      <c r="C201" s="11">
        <v>0.03</v>
      </c>
      <c r="D201" s="11">
        <v>23.82</v>
      </c>
      <c r="E201" s="11">
        <v>50.09</v>
      </c>
      <c r="F201" s="11">
        <v>6.51</v>
      </c>
      <c r="G201" s="11">
        <v>0.02</v>
      </c>
      <c r="H201" s="11">
        <v>80.42</v>
      </c>
      <c r="I201" s="11">
        <v>3.2000000000000001E-2</v>
      </c>
    </row>
    <row r="202" spans="1:9" x14ac:dyDescent="0.3">
      <c r="A202" s="2">
        <v>45448</v>
      </c>
      <c r="B202" s="54">
        <v>0.45156250000000003</v>
      </c>
      <c r="C202" s="11">
        <v>0.03</v>
      </c>
      <c r="D202" s="11">
        <v>23.82</v>
      </c>
      <c r="E202" s="11">
        <v>50.08</v>
      </c>
      <c r="F202" s="11">
        <v>6.51</v>
      </c>
      <c r="G202" s="11">
        <v>0.02</v>
      </c>
      <c r="H202" s="11">
        <v>80.37</v>
      </c>
      <c r="I202" s="11">
        <v>3.1E-2</v>
      </c>
    </row>
    <row r="203" spans="1:9" x14ac:dyDescent="0.3">
      <c r="A203" s="2">
        <v>45448</v>
      </c>
      <c r="B203" s="54">
        <v>0.45225694444444442</v>
      </c>
      <c r="C203" s="11">
        <v>0.03</v>
      </c>
      <c r="D203" s="11">
        <v>23.82</v>
      </c>
      <c r="E203" s="11">
        <v>50.11</v>
      </c>
      <c r="F203" s="11">
        <v>6.51</v>
      </c>
      <c r="G203" s="11">
        <v>0.03</v>
      </c>
      <c r="H203" s="11">
        <v>80.239999999999995</v>
      </c>
      <c r="I203" s="11">
        <v>3.1E-2</v>
      </c>
    </row>
    <row r="204" spans="1:9" x14ac:dyDescent="0.3">
      <c r="A204" s="2">
        <v>45448</v>
      </c>
      <c r="B204" s="54">
        <v>0.45295138888888892</v>
      </c>
      <c r="C204" s="11">
        <v>0.03</v>
      </c>
      <c r="D204" s="11">
        <v>23.82</v>
      </c>
      <c r="E204" s="11">
        <v>50.05</v>
      </c>
      <c r="F204" s="11">
        <v>6.51</v>
      </c>
      <c r="G204" s="11">
        <v>0.02</v>
      </c>
      <c r="H204" s="11">
        <v>80.3</v>
      </c>
      <c r="I204" s="11">
        <v>3.1E-2</v>
      </c>
    </row>
    <row r="205" spans="1:9" x14ac:dyDescent="0.3">
      <c r="A205" s="2">
        <v>45448</v>
      </c>
      <c r="B205" s="54">
        <v>0.4536458333333333</v>
      </c>
      <c r="C205" s="11">
        <v>0.03</v>
      </c>
      <c r="D205" s="11">
        <v>23.82</v>
      </c>
      <c r="E205" s="11">
        <v>50.07</v>
      </c>
      <c r="F205" s="11">
        <v>6.51</v>
      </c>
      <c r="G205" s="11">
        <v>0.02</v>
      </c>
      <c r="H205" s="11">
        <v>80.34</v>
      </c>
      <c r="I205" s="11">
        <v>0.03</v>
      </c>
    </row>
    <row r="206" spans="1:9" x14ac:dyDescent="0.3">
      <c r="A206" s="2">
        <v>45448</v>
      </c>
      <c r="B206" s="54">
        <v>0.4543402777777778</v>
      </c>
      <c r="C206" s="11">
        <v>0.03</v>
      </c>
      <c r="D206" s="11">
        <v>23.82</v>
      </c>
      <c r="E206" s="11">
        <v>50.11</v>
      </c>
      <c r="F206" s="11">
        <v>6.51</v>
      </c>
      <c r="G206" s="11">
        <v>0.02</v>
      </c>
      <c r="H206" s="11">
        <v>80.37</v>
      </c>
      <c r="I206" s="11">
        <v>0.03</v>
      </c>
    </row>
    <row r="207" spans="1:9" x14ac:dyDescent="0.3">
      <c r="A207" s="2">
        <v>45448</v>
      </c>
      <c r="B207" s="54">
        <v>0.45503472222222219</v>
      </c>
      <c r="C207" s="11">
        <v>0.03</v>
      </c>
      <c r="D207" s="11">
        <v>23.82</v>
      </c>
      <c r="E207" s="11">
        <v>50.11</v>
      </c>
      <c r="F207" s="11">
        <v>6.51</v>
      </c>
      <c r="G207" s="11">
        <v>0.02</v>
      </c>
      <c r="H207" s="11">
        <v>80.52</v>
      </c>
      <c r="I207" s="11">
        <v>0.03</v>
      </c>
    </row>
    <row r="208" spans="1:9" x14ac:dyDescent="0.3">
      <c r="A208" s="2">
        <v>45448</v>
      </c>
      <c r="B208" s="54">
        <v>0.45572916666666669</v>
      </c>
      <c r="C208" s="11">
        <v>0.03</v>
      </c>
      <c r="D208" s="11">
        <v>23.82</v>
      </c>
      <c r="E208" s="11">
        <v>50.16</v>
      </c>
      <c r="F208" s="11">
        <v>6.51</v>
      </c>
      <c r="G208" s="11">
        <v>0.02</v>
      </c>
      <c r="H208" s="11">
        <v>80.08</v>
      </c>
      <c r="I208" s="11">
        <v>3.1E-2</v>
      </c>
    </row>
    <row r="209" spans="1:9" x14ac:dyDescent="0.3">
      <c r="A209" s="2">
        <v>45448</v>
      </c>
      <c r="B209" s="54">
        <v>0.45642361111111113</v>
      </c>
      <c r="C209" s="11">
        <v>0.03</v>
      </c>
      <c r="D209" s="11">
        <v>23.82</v>
      </c>
      <c r="E209" s="11">
        <v>50.11</v>
      </c>
      <c r="F209" s="11">
        <v>6.51</v>
      </c>
      <c r="G209" s="11">
        <v>0.02</v>
      </c>
      <c r="H209" s="11">
        <v>79.92</v>
      </c>
      <c r="I209" s="11">
        <v>3.1E-2</v>
      </c>
    </row>
    <row r="210" spans="1:9" x14ac:dyDescent="0.3">
      <c r="A210" s="2">
        <v>45448</v>
      </c>
      <c r="B210" s="54">
        <v>0.45711805555555557</v>
      </c>
      <c r="C210" s="11">
        <v>0.03</v>
      </c>
      <c r="D210" s="11">
        <v>23.82</v>
      </c>
      <c r="E210" s="11">
        <v>50.05</v>
      </c>
      <c r="F210" s="11">
        <v>6.51</v>
      </c>
      <c r="G210" s="11">
        <v>0.02</v>
      </c>
      <c r="H210" s="11">
        <v>79.91</v>
      </c>
      <c r="I210" s="11">
        <v>3.1E-2</v>
      </c>
    </row>
    <row r="211" spans="1:9" x14ac:dyDescent="0.3">
      <c r="A211" s="2">
        <v>45448</v>
      </c>
      <c r="B211" s="54">
        <v>0.45781250000000001</v>
      </c>
      <c r="C211" s="11">
        <v>0.03</v>
      </c>
      <c r="D211" s="11">
        <v>23.82</v>
      </c>
      <c r="E211" s="11">
        <v>50.07</v>
      </c>
      <c r="F211" s="11">
        <v>6.51</v>
      </c>
      <c r="G211" s="11">
        <v>0.02</v>
      </c>
      <c r="H211" s="11">
        <v>79.91</v>
      </c>
      <c r="I211" s="11">
        <v>0.03</v>
      </c>
    </row>
    <row r="212" spans="1:9" x14ac:dyDescent="0.3">
      <c r="A212" s="2">
        <v>45448</v>
      </c>
      <c r="B212" s="54">
        <v>0.45850694444444445</v>
      </c>
      <c r="C212" s="11">
        <v>0.03</v>
      </c>
      <c r="D212" s="11">
        <v>23.82</v>
      </c>
      <c r="E212" s="11">
        <v>50.11</v>
      </c>
      <c r="F212" s="11">
        <v>6.51</v>
      </c>
      <c r="G212" s="11">
        <v>0.02</v>
      </c>
      <c r="H212" s="11">
        <v>79.91</v>
      </c>
      <c r="I212" s="11">
        <v>0.03</v>
      </c>
    </row>
    <row r="213" spans="1:9" x14ac:dyDescent="0.3">
      <c r="A213" s="2">
        <v>45448</v>
      </c>
      <c r="B213" s="54">
        <v>0.4592013888888889</v>
      </c>
      <c r="C213" s="11">
        <v>0.03</v>
      </c>
      <c r="D213" s="11">
        <v>23.82</v>
      </c>
      <c r="E213" s="11">
        <v>50.1</v>
      </c>
      <c r="F213" s="11">
        <v>6.51</v>
      </c>
      <c r="G213" s="11">
        <v>0.02</v>
      </c>
      <c r="H213" s="11">
        <v>79.91</v>
      </c>
      <c r="I213" s="11">
        <v>2.9000000000000001E-2</v>
      </c>
    </row>
    <row r="214" spans="1:9" x14ac:dyDescent="0.3">
      <c r="A214" s="2">
        <v>45448</v>
      </c>
      <c r="B214" s="54">
        <v>0.45989583333333334</v>
      </c>
      <c r="C214" s="11">
        <v>0.03</v>
      </c>
      <c r="D214" s="11">
        <v>23.82</v>
      </c>
      <c r="E214" s="11">
        <v>50.15</v>
      </c>
      <c r="F214" s="11">
        <v>6.51</v>
      </c>
      <c r="G214" s="11">
        <v>0.02</v>
      </c>
      <c r="H214" s="11">
        <v>79.900000000000006</v>
      </c>
      <c r="I214" s="11">
        <v>2.8000000000000001E-2</v>
      </c>
    </row>
    <row r="215" spans="1:9" x14ac:dyDescent="0.3">
      <c r="A215" s="2">
        <v>45448</v>
      </c>
      <c r="B215" s="54">
        <v>0.46059027777777778</v>
      </c>
      <c r="C215" s="11">
        <v>0.03</v>
      </c>
      <c r="D215" s="11">
        <v>23.82</v>
      </c>
      <c r="E215" s="11">
        <v>50.18</v>
      </c>
      <c r="F215" s="11">
        <v>6.51</v>
      </c>
      <c r="G215" s="11">
        <v>0.02</v>
      </c>
      <c r="H215" s="11">
        <v>79.92</v>
      </c>
      <c r="I215" s="11">
        <v>2.9000000000000001E-2</v>
      </c>
    </row>
    <row r="216" spans="1:9" x14ac:dyDescent="0.3">
      <c r="A216" s="2">
        <v>45448</v>
      </c>
      <c r="B216" s="54">
        <v>0.46128472222222222</v>
      </c>
      <c r="C216" s="11">
        <v>0.03</v>
      </c>
      <c r="D216" s="11">
        <v>23.82</v>
      </c>
      <c r="E216" s="11">
        <v>50.21</v>
      </c>
      <c r="F216" s="11">
        <v>6.51</v>
      </c>
      <c r="G216" s="11">
        <v>0.03</v>
      </c>
      <c r="H216" s="11">
        <v>79.91</v>
      </c>
      <c r="I216" s="11">
        <v>0.03</v>
      </c>
    </row>
    <row r="217" spans="1:9" x14ac:dyDescent="0.3">
      <c r="A217" s="2">
        <v>45448</v>
      </c>
      <c r="B217" s="54">
        <v>0.46197916666666666</v>
      </c>
      <c r="C217" s="11">
        <v>0.03</v>
      </c>
      <c r="D217" s="11">
        <v>23.82</v>
      </c>
      <c r="E217" s="11">
        <v>50.15</v>
      </c>
      <c r="F217" s="11">
        <v>6.51</v>
      </c>
      <c r="G217" s="11">
        <v>0.03</v>
      </c>
      <c r="H217" s="11">
        <v>79.91</v>
      </c>
      <c r="I217" s="11">
        <v>0.03</v>
      </c>
    </row>
    <row r="218" spans="1:9" x14ac:dyDescent="0.3">
      <c r="A218" s="2">
        <v>45448</v>
      </c>
      <c r="B218" s="54">
        <v>0.4626736111111111</v>
      </c>
      <c r="C218" s="11">
        <v>0.03</v>
      </c>
      <c r="D218" s="11">
        <v>23.82</v>
      </c>
      <c r="E218" s="11">
        <v>50.12</v>
      </c>
      <c r="F218" s="11">
        <v>6.51</v>
      </c>
      <c r="G218" s="11">
        <v>0.03</v>
      </c>
      <c r="H218" s="11">
        <v>79.88</v>
      </c>
      <c r="I218" s="11">
        <v>2.9000000000000001E-2</v>
      </c>
    </row>
    <row r="219" spans="1:9" x14ac:dyDescent="0.3">
      <c r="A219" s="2">
        <v>45448</v>
      </c>
      <c r="B219" s="54">
        <v>0.46336805555555555</v>
      </c>
      <c r="C219" s="11">
        <v>0.03</v>
      </c>
      <c r="D219" s="11">
        <v>23.82</v>
      </c>
      <c r="E219" s="11">
        <v>50.16</v>
      </c>
      <c r="F219" s="11">
        <v>6.51</v>
      </c>
      <c r="G219" s="11">
        <v>0.02</v>
      </c>
      <c r="H219" s="11">
        <v>79.930000000000007</v>
      </c>
      <c r="I219" s="11">
        <v>0.03</v>
      </c>
    </row>
    <row r="220" spans="1:9" x14ac:dyDescent="0.3">
      <c r="A220" s="2">
        <v>45448</v>
      </c>
      <c r="B220" s="54">
        <v>0.46406249999999999</v>
      </c>
      <c r="C220" s="11">
        <v>0.03</v>
      </c>
      <c r="D220" s="11">
        <v>23.82</v>
      </c>
      <c r="E220" s="11">
        <v>50.28</v>
      </c>
      <c r="F220" s="11">
        <v>6.51</v>
      </c>
      <c r="G220" s="11">
        <v>0.02</v>
      </c>
      <c r="H220" s="11">
        <v>79.95</v>
      </c>
      <c r="I220" s="11">
        <v>0.03</v>
      </c>
    </row>
    <row r="221" spans="1:9" x14ac:dyDescent="0.3">
      <c r="A221" s="2">
        <v>45448</v>
      </c>
      <c r="B221" s="54">
        <v>0.46475694444444443</v>
      </c>
      <c r="C221" s="11">
        <v>0.03</v>
      </c>
      <c r="D221" s="11">
        <v>23.82</v>
      </c>
      <c r="E221" s="11">
        <v>50.34</v>
      </c>
      <c r="F221" s="11">
        <v>6.51</v>
      </c>
      <c r="G221" s="11">
        <v>0.02</v>
      </c>
      <c r="H221" s="11">
        <v>79.91</v>
      </c>
      <c r="I221" s="11">
        <v>0.03</v>
      </c>
    </row>
    <row r="222" spans="1:9" x14ac:dyDescent="0.3">
      <c r="A222" s="2">
        <v>45448</v>
      </c>
      <c r="B222" s="54">
        <v>0.46545138888888887</v>
      </c>
      <c r="C222" s="11">
        <v>0.03</v>
      </c>
      <c r="D222" s="11">
        <v>23.82</v>
      </c>
      <c r="E222" s="11">
        <v>50.42</v>
      </c>
      <c r="F222" s="11">
        <v>6.51</v>
      </c>
      <c r="G222" s="11">
        <v>0.02</v>
      </c>
      <c r="H222" s="11">
        <v>79.91</v>
      </c>
      <c r="I222" s="11">
        <v>3.1E-2</v>
      </c>
    </row>
    <row r="223" spans="1:9" x14ac:dyDescent="0.3">
      <c r="A223" s="2">
        <v>45448</v>
      </c>
      <c r="B223" s="54">
        <v>0.46614583333333331</v>
      </c>
      <c r="C223" s="11">
        <v>0.03</v>
      </c>
      <c r="D223" s="11">
        <v>23.82</v>
      </c>
      <c r="E223" s="11">
        <v>50.49</v>
      </c>
      <c r="F223" s="11">
        <v>6.51</v>
      </c>
      <c r="G223" s="11">
        <v>0.02</v>
      </c>
      <c r="H223" s="11">
        <v>79.900000000000006</v>
      </c>
      <c r="I223" s="11">
        <v>0.03</v>
      </c>
    </row>
    <row r="224" spans="1:9" x14ac:dyDescent="0.3">
      <c r="A224" s="2">
        <v>45448</v>
      </c>
      <c r="B224" s="54">
        <v>0.46684027777777781</v>
      </c>
      <c r="C224" s="11">
        <v>0.03</v>
      </c>
      <c r="D224" s="11">
        <v>23.82</v>
      </c>
      <c r="E224" s="11">
        <v>50.92</v>
      </c>
      <c r="F224" s="11">
        <v>6.51</v>
      </c>
      <c r="G224" s="11">
        <v>0.02</v>
      </c>
      <c r="H224" s="11">
        <v>79.900000000000006</v>
      </c>
      <c r="I224" s="11">
        <v>3.2000000000000001E-2</v>
      </c>
    </row>
    <row r="225" spans="1:9" x14ac:dyDescent="0.3">
      <c r="A225" s="2">
        <v>45448</v>
      </c>
      <c r="B225" s="54">
        <v>0.4675347222222222</v>
      </c>
      <c r="C225" s="11">
        <v>0.03</v>
      </c>
      <c r="D225" s="11">
        <v>23.82</v>
      </c>
      <c r="E225" s="11">
        <v>51.52</v>
      </c>
      <c r="F225" s="11">
        <v>6.52</v>
      </c>
      <c r="G225" s="11">
        <v>0.02</v>
      </c>
      <c r="H225" s="11">
        <v>79.92</v>
      </c>
      <c r="I225" s="11">
        <v>3.4000000000000002E-2</v>
      </c>
    </row>
    <row r="226" spans="1:9" x14ac:dyDescent="0.3">
      <c r="A226" s="2">
        <v>45448</v>
      </c>
      <c r="B226" s="54">
        <v>0.4682291666666667</v>
      </c>
      <c r="C226" s="11">
        <v>0.03</v>
      </c>
      <c r="D226" s="11">
        <v>23.82</v>
      </c>
      <c r="E226" s="11">
        <v>52.09</v>
      </c>
      <c r="F226" s="11">
        <v>6.51</v>
      </c>
      <c r="G226" s="11">
        <v>0.02</v>
      </c>
      <c r="H226" s="11">
        <v>79.91</v>
      </c>
      <c r="I226" s="11">
        <v>3.4000000000000002E-2</v>
      </c>
    </row>
    <row r="227" spans="1:9" x14ac:dyDescent="0.3">
      <c r="A227" s="2">
        <v>45448</v>
      </c>
      <c r="B227" s="54">
        <v>0.46892361111111108</v>
      </c>
      <c r="C227" s="11">
        <v>0.04</v>
      </c>
      <c r="D227" s="11">
        <v>23.82</v>
      </c>
      <c r="E227" s="11">
        <v>52.56</v>
      </c>
      <c r="F227" s="11">
        <v>6.51</v>
      </c>
      <c r="G227" s="11">
        <v>0.02</v>
      </c>
      <c r="H227" s="11">
        <v>79.91</v>
      </c>
      <c r="I227" s="11">
        <v>3.5000000000000003E-2</v>
      </c>
    </row>
    <row r="228" spans="1:9" x14ac:dyDescent="0.3">
      <c r="A228" s="2">
        <v>45448</v>
      </c>
      <c r="B228" s="54">
        <v>0.46961805555555558</v>
      </c>
      <c r="C228" s="11">
        <v>0.03</v>
      </c>
      <c r="D228" s="11">
        <v>23.82</v>
      </c>
      <c r="E228" s="11">
        <v>52.82</v>
      </c>
      <c r="F228" s="11">
        <v>6.51</v>
      </c>
      <c r="G228" s="11">
        <v>0.02</v>
      </c>
      <c r="H228" s="11">
        <v>79.900000000000006</v>
      </c>
      <c r="I228" s="11">
        <v>3.5000000000000003E-2</v>
      </c>
    </row>
    <row r="229" spans="1:9" x14ac:dyDescent="0.3">
      <c r="A229" s="2">
        <v>45448</v>
      </c>
      <c r="B229" s="54">
        <v>0.47031249999999997</v>
      </c>
      <c r="C229" s="11">
        <v>0.03</v>
      </c>
      <c r="D229" s="11">
        <v>23.82</v>
      </c>
      <c r="E229" s="11">
        <v>52.94</v>
      </c>
      <c r="F229" s="11">
        <v>6.51</v>
      </c>
      <c r="G229" s="11">
        <v>0.02</v>
      </c>
      <c r="H229" s="11">
        <v>79.900000000000006</v>
      </c>
      <c r="I229" s="11">
        <v>3.5000000000000003E-2</v>
      </c>
    </row>
    <row r="230" spans="1:9" x14ac:dyDescent="0.3">
      <c r="A230" s="2">
        <v>45448</v>
      </c>
      <c r="B230" s="54">
        <v>0.47100694444444446</v>
      </c>
      <c r="C230" s="11">
        <v>0.03</v>
      </c>
      <c r="D230" s="11">
        <v>23.82</v>
      </c>
      <c r="E230" s="11">
        <v>53.25</v>
      </c>
      <c r="F230" s="11">
        <v>6.51</v>
      </c>
      <c r="G230" s="11">
        <v>0.02</v>
      </c>
      <c r="H230" s="11">
        <v>79.900000000000006</v>
      </c>
      <c r="I230" s="11">
        <v>3.4000000000000002E-2</v>
      </c>
    </row>
    <row r="231" spans="1:9" x14ac:dyDescent="0.3">
      <c r="A231" s="2">
        <v>45448</v>
      </c>
      <c r="B231" s="54">
        <v>0.47170138888888885</v>
      </c>
      <c r="C231" s="11">
        <v>0.03</v>
      </c>
      <c r="D231" s="11">
        <v>23.82</v>
      </c>
      <c r="E231" s="11">
        <v>53.92</v>
      </c>
      <c r="F231" s="11">
        <v>6.51</v>
      </c>
      <c r="G231" s="11">
        <v>0.02</v>
      </c>
      <c r="H231" s="11">
        <v>79.91</v>
      </c>
      <c r="I231" s="11">
        <v>3.2000000000000001E-2</v>
      </c>
    </row>
    <row r="232" spans="1:9" x14ac:dyDescent="0.3">
      <c r="A232" s="2">
        <v>45448</v>
      </c>
      <c r="B232" s="54">
        <v>0.47239583333333335</v>
      </c>
      <c r="C232" s="11">
        <v>0.03</v>
      </c>
      <c r="D232" s="11">
        <v>23.82</v>
      </c>
      <c r="E232" s="11">
        <v>54.32</v>
      </c>
      <c r="F232" s="11">
        <v>6.51</v>
      </c>
      <c r="G232" s="11">
        <v>0.02</v>
      </c>
      <c r="H232" s="11">
        <v>79.91</v>
      </c>
      <c r="I232" s="11">
        <v>3.3000000000000002E-2</v>
      </c>
    </row>
    <row r="233" spans="1:9" x14ac:dyDescent="0.3">
      <c r="A233" s="2">
        <v>45448</v>
      </c>
      <c r="B233" s="54">
        <v>0.47309027777777773</v>
      </c>
      <c r="C233" s="11">
        <v>0.03</v>
      </c>
      <c r="D233" s="11">
        <v>23.82</v>
      </c>
      <c r="E233" s="11">
        <v>54.56</v>
      </c>
      <c r="F233" s="11">
        <v>6.51</v>
      </c>
      <c r="G233" s="11">
        <v>0.02</v>
      </c>
      <c r="H233" s="11">
        <v>79.91</v>
      </c>
      <c r="I233" s="11">
        <v>3.4000000000000002E-2</v>
      </c>
    </row>
    <row r="234" spans="1:9" x14ac:dyDescent="0.3">
      <c r="A234" s="2">
        <v>45448</v>
      </c>
      <c r="B234" s="54">
        <v>0.47378472222222223</v>
      </c>
      <c r="C234" s="11">
        <v>0.03</v>
      </c>
      <c r="D234" s="11">
        <v>23.82</v>
      </c>
      <c r="E234" s="11">
        <v>54.83</v>
      </c>
      <c r="F234" s="11">
        <v>6.51</v>
      </c>
      <c r="G234" s="11">
        <v>0.02</v>
      </c>
      <c r="H234" s="11">
        <v>79.900000000000006</v>
      </c>
      <c r="I234" s="11">
        <v>3.4000000000000002E-2</v>
      </c>
    </row>
    <row r="235" spans="1:9" x14ac:dyDescent="0.3">
      <c r="A235" s="2">
        <v>45448</v>
      </c>
      <c r="B235" s="54">
        <v>0.47447916666666662</v>
      </c>
      <c r="C235" s="11">
        <v>0.03</v>
      </c>
      <c r="D235" s="11">
        <v>23.82</v>
      </c>
      <c r="E235" s="11">
        <v>55.24</v>
      </c>
      <c r="F235" s="11">
        <v>6.51</v>
      </c>
      <c r="G235" s="11">
        <v>0.02</v>
      </c>
      <c r="H235" s="11">
        <v>79.94</v>
      </c>
      <c r="I235" s="11">
        <v>3.5000000000000003E-2</v>
      </c>
    </row>
    <row r="236" spans="1:9" x14ac:dyDescent="0.3">
      <c r="A236" s="2">
        <v>45448</v>
      </c>
      <c r="B236" s="54">
        <v>0.47517361111111112</v>
      </c>
      <c r="C236" s="11">
        <v>0.03</v>
      </c>
      <c r="D236" s="11">
        <v>23.82</v>
      </c>
      <c r="E236" s="11">
        <v>55.46</v>
      </c>
      <c r="F236" s="11">
        <v>6.51</v>
      </c>
      <c r="G236" s="11">
        <v>0.02</v>
      </c>
      <c r="H236" s="11">
        <v>79.91</v>
      </c>
      <c r="I236" s="11">
        <v>3.5000000000000003E-2</v>
      </c>
    </row>
    <row r="237" spans="1:9" x14ac:dyDescent="0.3">
      <c r="A237" s="2">
        <v>45448</v>
      </c>
      <c r="B237" s="54">
        <v>0.4758680555555555</v>
      </c>
      <c r="C237" s="11">
        <v>0.04</v>
      </c>
      <c r="D237" s="11">
        <v>23.82</v>
      </c>
      <c r="E237" s="11">
        <v>55.56</v>
      </c>
      <c r="F237" s="11">
        <v>6.51</v>
      </c>
      <c r="G237" s="11">
        <v>0.02</v>
      </c>
      <c r="H237" s="11">
        <v>79.91</v>
      </c>
      <c r="I237" s="11">
        <v>3.5999999999999997E-2</v>
      </c>
    </row>
    <row r="238" spans="1:9" x14ac:dyDescent="0.3">
      <c r="A238" s="2">
        <v>45448</v>
      </c>
      <c r="B238" s="54">
        <v>0.4765625</v>
      </c>
      <c r="C238" s="11">
        <v>0.04</v>
      </c>
      <c r="D238" s="11">
        <v>23.82</v>
      </c>
      <c r="E238" s="11">
        <v>55.61</v>
      </c>
      <c r="F238" s="11">
        <v>6.51</v>
      </c>
      <c r="G238" s="11">
        <v>0.02</v>
      </c>
      <c r="H238" s="11">
        <v>79.91</v>
      </c>
      <c r="I238" s="11">
        <v>3.5999999999999997E-2</v>
      </c>
    </row>
    <row r="239" spans="1:9" x14ac:dyDescent="0.3">
      <c r="A239" s="2">
        <v>45448</v>
      </c>
      <c r="B239" s="54">
        <v>0.4772569444444445</v>
      </c>
      <c r="C239" s="11">
        <v>0.03</v>
      </c>
      <c r="D239" s="11">
        <v>23.82</v>
      </c>
      <c r="E239" s="11">
        <v>55.63</v>
      </c>
      <c r="F239" s="11">
        <v>6.51</v>
      </c>
      <c r="G239" s="11">
        <v>0.02</v>
      </c>
      <c r="H239" s="11">
        <v>79.900000000000006</v>
      </c>
      <c r="I239" s="11">
        <v>3.5000000000000003E-2</v>
      </c>
    </row>
    <row r="240" spans="1:9" x14ac:dyDescent="0.3">
      <c r="A240" s="2">
        <v>45448</v>
      </c>
      <c r="B240" s="54">
        <v>0.47795138888888888</v>
      </c>
      <c r="C240" s="11">
        <v>0.03</v>
      </c>
      <c r="D240" s="11">
        <v>23.82</v>
      </c>
      <c r="E240" s="11">
        <v>55.64</v>
      </c>
      <c r="F240" s="11">
        <v>6.51</v>
      </c>
      <c r="G240" s="11">
        <v>0.02</v>
      </c>
      <c r="H240" s="11">
        <v>79.91</v>
      </c>
      <c r="I240" s="11">
        <v>3.3000000000000002E-2</v>
      </c>
    </row>
    <row r="241" spans="1:9" x14ac:dyDescent="0.3">
      <c r="A241" s="2">
        <v>45448</v>
      </c>
      <c r="B241" s="54">
        <v>0.47864583333333338</v>
      </c>
      <c r="C241" s="11">
        <v>0.03</v>
      </c>
      <c r="D241" s="11">
        <v>23.82</v>
      </c>
      <c r="E241" s="11">
        <v>55.65</v>
      </c>
      <c r="F241" s="11">
        <v>6.51</v>
      </c>
      <c r="G241" s="11">
        <v>0.02</v>
      </c>
      <c r="H241" s="11">
        <v>79.91</v>
      </c>
      <c r="I241" s="11">
        <v>3.4000000000000002E-2</v>
      </c>
    </row>
    <row r="242" spans="1:9" x14ac:dyDescent="0.3">
      <c r="A242" s="2">
        <v>45448</v>
      </c>
      <c r="B242" s="54">
        <v>0.47934027777777777</v>
      </c>
      <c r="C242" s="11">
        <v>0.03</v>
      </c>
      <c r="D242" s="11">
        <v>23.82</v>
      </c>
      <c r="E242" s="11">
        <v>55.65</v>
      </c>
      <c r="F242" s="11">
        <v>6.51</v>
      </c>
      <c r="G242" s="11">
        <v>0.02</v>
      </c>
      <c r="H242" s="11">
        <v>79.91</v>
      </c>
      <c r="I242" s="11">
        <v>3.3000000000000002E-2</v>
      </c>
    </row>
    <row r="243" spans="1:9" x14ac:dyDescent="0.3">
      <c r="A243" s="2">
        <v>45448</v>
      </c>
      <c r="B243" s="54">
        <v>0.48003472222222227</v>
      </c>
      <c r="C243" s="11">
        <v>0.03</v>
      </c>
      <c r="D243" s="11">
        <v>23.82</v>
      </c>
      <c r="E243" s="11">
        <v>55.45</v>
      </c>
      <c r="F243" s="11">
        <v>6.51</v>
      </c>
      <c r="G243" s="11">
        <v>0.02</v>
      </c>
      <c r="H243" s="11">
        <v>79.81</v>
      </c>
      <c r="I243" s="11">
        <v>3.3000000000000002E-2</v>
      </c>
    </row>
    <row r="244" spans="1:9" x14ac:dyDescent="0.3">
      <c r="A244" s="2">
        <v>45448</v>
      </c>
      <c r="B244" s="54">
        <v>0.48072916666666665</v>
      </c>
      <c r="C244" s="11">
        <v>0.03</v>
      </c>
      <c r="D244" s="11">
        <v>23.82</v>
      </c>
      <c r="E244" s="11">
        <v>55.01</v>
      </c>
      <c r="F244" s="11">
        <v>6.51</v>
      </c>
      <c r="G244" s="11">
        <v>0.02</v>
      </c>
      <c r="H244" s="11">
        <v>79.58</v>
      </c>
      <c r="I244" s="11">
        <v>3.3000000000000002E-2</v>
      </c>
    </row>
    <row r="245" spans="1:9" x14ac:dyDescent="0.3">
      <c r="A245" s="2">
        <v>45448</v>
      </c>
      <c r="B245" s="54">
        <v>0.48142361111111115</v>
      </c>
      <c r="C245" s="11">
        <v>0.03</v>
      </c>
      <c r="D245" s="11">
        <v>23.82</v>
      </c>
      <c r="E245" s="11">
        <v>54.78</v>
      </c>
      <c r="F245" s="11">
        <v>6.51</v>
      </c>
      <c r="G245" s="11">
        <v>0.02</v>
      </c>
      <c r="H245" s="11">
        <v>79.47</v>
      </c>
      <c r="I245" s="11">
        <v>3.2000000000000001E-2</v>
      </c>
    </row>
    <row r="246" spans="1:9" x14ac:dyDescent="0.3">
      <c r="A246" s="2">
        <v>45448</v>
      </c>
      <c r="B246" s="54">
        <v>0.48211805555555554</v>
      </c>
      <c r="C246" s="11">
        <v>0.03</v>
      </c>
      <c r="D246" s="11">
        <v>23.82</v>
      </c>
      <c r="E246" s="11">
        <v>54.7</v>
      </c>
      <c r="F246" s="11">
        <v>6.51</v>
      </c>
      <c r="G246" s="11">
        <v>0.02</v>
      </c>
      <c r="H246" s="11">
        <v>79.59</v>
      </c>
      <c r="I246" s="11">
        <v>3.3000000000000002E-2</v>
      </c>
    </row>
    <row r="247" spans="1:9" x14ac:dyDescent="0.3">
      <c r="A247" s="2">
        <v>45448</v>
      </c>
      <c r="B247" s="54">
        <v>0.48281250000000003</v>
      </c>
      <c r="C247" s="11">
        <v>0.03</v>
      </c>
      <c r="D247" s="11">
        <v>23.82</v>
      </c>
      <c r="E247" s="11">
        <v>54.56</v>
      </c>
      <c r="F247" s="11">
        <v>6.51</v>
      </c>
      <c r="G247" s="11">
        <v>0.02</v>
      </c>
      <c r="H247" s="11">
        <v>79.319999999999993</v>
      </c>
      <c r="I247" s="11">
        <v>3.4000000000000002E-2</v>
      </c>
    </row>
    <row r="248" spans="1:9" x14ac:dyDescent="0.3">
      <c r="A248" s="2">
        <v>45448</v>
      </c>
      <c r="B248" s="54">
        <v>0.48350694444444442</v>
      </c>
      <c r="C248" s="11">
        <v>0.03</v>
      </c>
      <c r="D248" s="11">
        <v>23.82</v>
      </c>
      <c r="E248" s="11">
        <v>54.34</v>
      </c>
      <c r="F248" s="11">
        <v>6.51</v>
      </c>
      <c r="G248" s="11">
        <v>0.02</v>
      </c>
      <c r="H248" s="11">
        <v>79.150000000000006</v>
      </c>
      <c r="I248" s="11">
        <v>3.4000000000000002E-2</v>
      </c>
    </row>
    <row r="249" spans="1:9" x14ac:dyDescent="0.3">
      <c r="A249" s="2">
        <v>45448</v>
      </c>
      <c r="B249" s="54">
        <v>0.48420138888888892</v>
      </c>
      <c r="C249" s="11">
        <v>0.03</v>
      </c>
      <c r="D249" s="11">
        <v>23.83</v>
      </c>
      <c r="E249" s="11">
        <v>54.06</v>
      </c>
      <c r="F249" s="11">
        <v>6.51</v>
      </c>
      <c r="G249" s="11">
        <v>0.02</v>
      </c>
      <c r="H249" s="11">
        <v>79.03</v>
      </c>
      <c r="I249" s="11">
        <v>3.4000000000000002E-2</v>
      </c>
    </row>
    <row r="250" spans="1:9" x14ac:dyDescent="0.3">
      <c r="A250" s="2">
        <v>45448</v>
      </c>
      <c r="B250" s="54">
        <v>0.4848958333333333</v>
      </c>
      <c r="C250" s="11">
        <v>0.03</v>
      </c>
      <c r="D250" s="11">
        <v>23.83</v>
      </c>
      <c r="E250" s="11">
        <v>53.9</v>
      </c>
      <c r="F250" s="11">
        <v>6.51</v>
      </c>
      <c r="G250" s="11">
        <v>0.02</v>
      </c>
      <c r="H250" s="11">
        <v>78.81</v>
      </c>
      <c r="I250" s="11">
        <v>3.4000000000000002E-2</v>
      </c>
    </row>
    <row r="251" spans="1:9" x14ac:dyDescent="0.3">
      <c r="A251" s="2">
        <v>45448</v>
      </c>
      <c r="B251" s="54">
        <v>0.4855902777777778</v>
      </c>
      <c r="C251" s="11">
        <v>0.03</v>
      </c>
      <c r="D251" s="11">
        <v>23.82</v>
      </c>
      <c r="E251" s="11">
        <v>53.78</v>
      </c>
      <c r="F251" s="11">
        <v>6.51</v>
      </c>
      <c r="G251" s="11">
        <v>0.02</v>
      </c>
      <c r="H251" s="11">
        <v>78.569999999999993</v>
      </c>
      <c r="I251" s="11">
        <v>3.3000000000000002E-2</v>
      </c>
    </row>
    <row r="252" spans="1:9" x14ac:dyDescent="0.3">
      <c r="A252" s="2">
        <v>45448</v>
      </c>
      <c r="B252" s="54">
        <v>0.48628472222222219</v>
      </c>
      <c r="C252" s="11">
        <v>0.03</v>
      </c>
      <c r="D252" s="11">
        <v>23.82</v>
      </c>
      <c r="E252" s="11">
        <v>53.66</v>
      </c>
      <c r="F252" s="11">
        <v>6.51</v>
      </c>
      <c r="G252" s="11">
        <v>0.02</v>
      </c>
      <c r="H252" s="11">
        <v>78.36</v>
      </c>
      <c r="I252" s="11">
        <v>3.3000000000000002E-2</v>
      </c>
    </row>
    <row r="253" spans="1:9" x14ac:dyDescent="0.3">
      <c r="A253" s="2">
        <v>45448</v>
      </c>
      <c r="B253" s="54">
        <v>0.48697916666666669</v>
      </c>
      <c r="C253" s="11">
        <v>0.03</v>
      </c>
      <c r="D253" s="11">
        <v>23.82</v>
      </c>
      <c r="E253" s="11">
        <v>53.56</v>
      </c>
      <c r="F253" s="11">
        <v>6.51</v>
      </c>
      <c r="G253" s="11">
        <v>0.02</v>
      </c>
      <c r="H253" s="11">
        <v>78.02</v>
      </c>
      <c r="I253" s="11">
        <v>3.2000000000000001E-2</v>
      </c>
    </row>
    <row r="254" spans="1:9" x14ac:dyDescent="0.3">
      <c r="A254" s="2">
        <v>45448</v>
      </c>
      <c r="B254" s="54">
        <v>0.48767361111111113</v>
      </c>
      <c r="C254" s="11">
        <v>0.03</v>
      </c>
      <c r="D254" s="11">
        <v>23.82</v>
      </c>
      <c r="E254" s="11">
        <v>53.4</v>
      </c>
      <c r="F254" s="11">
        <v>6.51</v>
      </c>
      <c r="G254" s="11">
        <v>0.02</v>
      </c>
      <c r="H254" s="11">
        <v>78.010000000000005</v>
      </c>
      <c r="I254" s="11">
        <v>3.2000000000000001E-2</v>
      </c>
    </row>
    <row r="255" spans="1:9" x14ac:dyDescent="0.3">
      <c r="A255" s="2">
        <v>45448</v>
      </c>
      <c r="B255" s="54">
        <v>0.48836805555555557</v>
      </c>
      <c r="C255" s="11">
        <v>0.03</v>
      </c>
      <c r="D255" s="11">
        <v>23.83</v>
      </c>
      <c r="E255" s="11">
        <v>53.26</v>
      </c>
      <c r="F255" s="11">
        <v>6.51</v>
      </c>
      <c r="G255" s="11">
        <v>0.02</v>
      </c>
      <c r="H255" s="11">
        <v>77.92</v>
      </c>
      <c r="I255" s="11">
        <v>3.2000000000000001E-2</v>
      </c>
    </row>
    <row r="256" spans="1:9" x14ac:dyDescent="0.3">
      <c r="A256" s="2">
        <v>45448</v>
      </c>
      <c r="B256" s="54">
        <v>0.48906250000000001</v>
      </c>
      <c r="C256" s="11">
        <v>0.03</v>
      </c>
      <c r="D256" s="11">
        <v>23.82</v>
      </c>
      <c r="E256" s="11">
        <v>53.17</v>
      </c>
      <c r="F256" s="11">
        <v>6.51</v>
      </c>
      <c r="G256" s="11">
        <v>0.02</v>
      </c>
      <c r="H256" s="11">
        <v>77.709999999999994</v>
      </c>
      <c r="I256" s="11">
        <v>3.3000000000000002E-2</v>
      </c>
    </row>
    <row r="257" spans="1:9" x14ac:dyDescent="0.3">
      <c r="A257" s="2">
        <v>45448</v>
      </c>
      <c r="B257" s="54">
        <v>0.48975694444444445</v>
      </c>
      <c r="C257" s="11">
        <v>0.03</v>
      </c>
      <c r="D257" s="11">
        <v>23.83</v>
      </c>
      <c r="E257" s="11">
        <v>53.11</v>
      </c>
      <c r="F257" s="11">
        <v>6.51</v>
      </c>
      <c r="G257" s="11">
        <v>0.02</v>
      </c>
      <c r="H257" s="11">
        <v>77.48</v>
      </c>
      <c r="I257" s="11">
        <v>3.3000000000000002E-2</v>
      </c>
    </row>
    <row r="258" spans="1:9" x14ac:dyDescent="0.3">
      <c r="A258" s="2">
        <v>45448</v>
      </c>
      <c r="B258" s="54">
        <v>0.4904513888888889</v>
      </c>
      <c r="C258" s="11">
        <v>0.03</v>
      </c>
      <c r="D258" s="11">
        <v>23.83</v>
      </c>
      <c r="E258" s="11">
        <v>53.1</v>
      </c>
      <c r="F258" s="11">
        <v>6.51</v>
      </c>
      <c r="G258" s="11">
        <v>0.02</v>
      </c>
      <c r="H258" s="11">
        <v>77.25</v>
      </c>
      <c r="I258" s="11">
        <v>3.2000000000000001E-2</v>
      </c>
    </row>
    <row r="259" spans="1:9" x14ac:dyDescent="0.3">
      <c r="A259" s="2">
        <v>45448</v>
      </c>
      <c r="B259" s="54">
        <v>0.49114583333333334</v>
      </c>
      <c r="C259" s="11">
        <v>0.03</v>
      </c>
      <c r="D259" s="11">
        <v>23.82</v>
      </c>
      <c r="E259" s="11">
        <v>53.08</v>
      </c>
      <c r="F259" s="11">
        <v>6.51</v>
      </c>
      <c r="G259" s="11">
        <v>0.02</v>
      </c>
      <c r="H259" s="11">
        <v>77.06</v>
      </c>
      <c r="I259" s="11">
        <v>3.2000000000000001E-2</v>
      </c>
    </row>
    <row r="260" spans="1:9" x14ac:dyDescent="0.3">
      <c r="A260" s="2">
        <v>45448</v>
      </c>
      <c r="B260" s="54">
        <v>0.49184027777777778</v>
      </c>
      <c r="C260" s="11">
        <v>0.03</v>
      </c>
      <c r="D260" s="11">
        <v>23.82</v>
      </c>
      <c r="E260" s="11">
        <v>53.06</v>
      </c>
      <c r="F260" s="11">
        <v>6.51</v>
      </c>
      <c r="G260" s="11">
        <v>0.02</v>
      </c>
      <c r="H260" s="11">
        <v>76.89</v>
      </c>
      <c r="I260" s="11">
        <v>3.1E-2</v>
      </c>
    </row>
    <row r="261" spans="1:9" x14ac:dyDescent="0.3">
      <c r="A261" s="2">
        <v>45448</v>
      </c>
      <c r="B261" s="54">
        <v>0.49253472222222222</v>
      </c>
      <c r="C261" s="11">
        <v>0.03</v>
      </c>
      <c r="D261" s="11">
        <v>23.82</v>
      </c>
      <c r="E261" s="11">
        <v>53.06</v>
      </c>
      <c r="F261" s="11">
        <v>6.51</v>
      </c>
      <c r="G261" s="11">
        <v>0.02</v>
      </c>
      <c r="H261" s="11">
        <v>76.66</v>
      </c>
      <c r="I261" s="11">
        <v>3.1E-2</v>
      </c>
    </row>
    <row r="262" spans="1:9" x14ac:dyDescent="0.3">
      <c r="A262" s="2">
        <v>45448</v>
      </c>
      <c r="B262" s="54">
        <v>0.49322916666666666</v>
      </c>
      <c r="C262" s="11">
        <v>0.03</v>
      </c>
      <c r="D262" s="11">
        <v>23.82</v>
      </c>
      <c r="E262" s="11">
        <v>53.04</v>
      </c>
      <c r="F262" s="11">
        <v>6.51</v>
      </c>
      <c r="G262" s="11">
        <v>0.02</v>
      </c>
      <c r="H262" s="11">
        <v>76.75</v>
      </c>
      <c r="I262" s="11">
        <v>3.1E-2</v>
      </c>
    </row>
    <row r="263" spans="1:9" x14ac:dyDescent="0.3">
      <c r="A263" s="2">
        <v>45448</v>
      </c>
      <c r="B263" s="54">
        <v>0.4939236111111111</v>
      </c>
      <c r="C263" s="11">
        <v>0.03</v>
      </c>
      <c r="D263" s="11">
        <v>23.82</v>
      </c>
      <c r="E263" s="11">
        <v>53.07</v>
      </c>
      <c r="F263" s="11">
        <v>6.51</v>
      </c>
      <c r="G263" s="11">
        <v>0.02</v>
      </c>
      <c r="H263" s="11">
        <v>76.42</v>
      </c>
      <c r="I263" s="11">
        <v>3.3000000000000002E-2</v>
      </c>
    </row>
    <row r="264" spans="1:9" x14ac:dyDescent="0.3">
      <c r="A264" s="2">
        <v>45448</v>
      </c>
      <c r="B264" s="54">
        <v>0.49461805555555555</v>
      </c>
      <c r="C264" s="11">
        <v>0.03</v>
      </c>
      <c r="D264" s="11">
        <v>23.82</v>
      </c>
      <c r="E264" s="11">
        <v>53.05</v>
      </c>
      <c r="F264" s="11">
        <v>6.51</v>
      </c>
      <c r="G264" s="11">
        <v>0.02</v>
      </c>
      <c r="H264" s="11">
        <v>76.2</v>
      </c>
      <c r="I264" s="11">
        <v>3.2000000000000001E-2</v>
      </c>
    </row>
    <row r="265" spans="1:9" x14ac:dyDescent="0.3">
      <c r="A265" s="2">
        <v>45448</v>
      </c>
      <c r="B265" s="54">
        <v>0.49531249999999999</v>
      </c>
      <c r="C265" s="11">
        <v>0.03</v>
      </c>
      <c r="D265" s="11">
        <v>23.82</v>
      </c>
      <c r="E265" s="11">
        <v>53.03</v>
      </c>
      <c r="F265" s="11">
        <v>6.51</v>
      </c>
      <c r="G265" s="11">
        <v>0.02</v>
      </c>
      <c r="H265" s="11">
        <v>75.98</v>
      </c>
      <c r="I265" s="11">
        <v>3.2000000000000001E-2</v>
      </c>
    </row>
    <row r="266" spans="1:9" x14ac:dyDescent="0.3">
      <c r="A266" s="2">
        <v>45448</v>
      </c>
      <c r="B266" s="54">
        <v>0.49600694444444443</v>
      </c>
      <c r="C266" s="11">
        <v>0.03</v>
      </c>
      <c r="D266" s="11">
        <v>23.82</v>
      </c>
      <c r="E266" s="11">
        <v>53.02</v>
      </c>
      <c r="F266" s="11">
        <v>6.51</v>
      </c>
      <c r="G266" s="11">
        <v>0.02</v>
      </c>
      <c r="H266" s="11">
        <v>75.760000000000005</v>
      </c>
      <c r="I266" s="11">
        <v>3.1E-2</v>
      </c>
    </row>
    <row r="267" spans="1:9" x14ac:dyDescent="0.3">
      <c r="A267" s="2">
        <v>45448</v>
      </c>
      <c r="B267" s="54">
        <v>0.49670138888888887</v>
      </c>
      <c r="C267" s="11">
        <v>0.03</v>
      </c>
      <c r="D267" s="11">
        <v>23.82</v>
      </c>
      <c r="E267" s="11">
        <v>52.99</v>
      </c>
      <c r="F267" s="11">
        <v>6.51</v>
      </c>
      <c r="G267" s="11">
        <v>0.02</v>
      </c>
      <c r="H267" s="11">
        <v>75.61</v>
      </c>
      <c r="I267" s="11">
        <v>3.1E-2</v>
      </c>
    </row>
    <row r="268" spans="1:9" x14ac:dyDescent="0.3">
      <c r="A268" s="2">
        <v>45448</v>
      </c>
      <c r="B268" s="54">
        <v>0.49739583333333331</v>
      </c>
      <c r="C268" s="11">
        <v>0.03</v>
      </c>
      <c r="D268" s="11">
        <v>23.82</v>
      </c>
      <c r="E268" s="11">
        <v>52.89</v>
      </c>
      <c r="F268" s="11">
        <v>6.51</v>
      </c>
      <c r="G268" s="11">
        <v>0.02</v>
      </c>
      <c r="H268" s="11">
        <v>75.48</v>
      </c>
      <c r="I268" s="11">
        <v>3.1E-2</v>
      </c>
    </row>
    <row r="269" spans="1:9" x14ac:dyDescent="0.3">
      <c r="A269" s="2">
        <v>45448</v>
      </c>
      <c r="B269" s="54">
        <v>0.49809027777777781</v>
      </c>
      <c r="C269" s="11">
        <v>0.03</v>
      </c>
      <c r="D269" s="11">
        <v>23.82</v>
      </c>
      <c r="E269" s="11">
        <v>52.79</v>
      </c>
      <c r="F269" s="11">
        <v>6.51</v>
      </c>
      <c r="G269" s="11">
        <v>0.02</v>
      </c>
      <c r="H269" s="11">
        <v>75.430000000000007</v>
      </c>
      <c r="I269" s="11">
        <v>3.1E-2</v>
      </c>
    </row>
    <row r="270" spans="1:9" x14ac:dyDescent="0.3">
      <c r="A270" s="2">
        <v>45448</v>
      </c>
      <c r="B270" s="54">
        <v>0.4987847222222222</v>
      </c>
      <c r="C270" s="11">
        <v>0.03</v>
      </c>
      <c r="D270" s="11">
        <v>23.82</v>
      </c>
      <c r="E270" s="11">
        <v>52.68</v>
      </c>
      <c r="F270" s="11">
        <v>6.51</v>
      </c>
      <c r="G270" s="11">
        <v>0.02</v>
      </c>
      <c r="H270" s="11">
        <v>75.209999999999994</v>
      </c>
      <c r="I270" s="11">
        <v>3.1E-2</v>
      </c>
    </row>
    <row r="271" spans="1:9" x14ac:dyDescent="0.3">
      <c r="A271" s="2">
        <v>45448</v>
      </c>
      <c r="B271" s="54">
        <v>0.4994791666666667</v>
      </c>
      <c r="C271" s="11">
        <v>0.03</v>
      </c>
      <c r="D271" s="11">
        <v>23.82</v>
      </c>
      <c r="E271" s="11">
        <v>52.47</v>
      </c>
      <c r="F271" s="11">
        <v>6.51</v>
      </c>
      <c r="G271" s="11">
        <v>0.02</v>
      </c>
      <c r="H271" s="11">
        <v>75.11</v>
      </c>
      <c r="I271" s="11">
        <v>3.1E-2</v>
      </c>
    </row>
    <row r="272" spans="1:9" x14ac:dyDescent="0.3">
      <c r="A272" s="2">
        <v>45448</v>
      </c>
      <c r="B272" s="54">
        <v>0.50017361111111114</v>
      </c>
      <c r="C272" s="11">
        <v>0.03</v>
      </c>
      <c r="D272" s="11">
        <v>23.82</v>
      </c>
      <c r="E272" s="11">
        <v>52.22</v>
      </c>
      <c r="F272" s="11">
        <v>6.51</v>
      </c>
      <c r="G272" s="11">
        <v>0.02</v>
      </c>
      <c r="H272" s="11">
        <v>75.06</v>
      </c>
      <c r="I272" s="11">
        <v>3.1E-2</v>
      </c>
    </row>
    <row r="273" spans="1:9" x14ac:dyDescent="0.3">
      <c r="A273" s="2">
        <v>45448</v>
      </c>
      <c r="B273" s="54">
        <v>0.50086805555555558</v>
      </c>
      <c r="C273" s="11">
        <v>0.03</v>
      </c>
      <c r="D273" s="11">
        <v>23.82</v>
      </c>
      <c r="E273" s="11">
        <v>52.07</v>
      </c>
      <c r="F273" s="11">
        <v>6.51</v>
      </c>
      <c r="G273" s="11">
        <v>0.02</v>
      </c>
      <c r="H273" s="11">
        <v>74.97</v>
      </c>
      <c r="I273" s="11">
        <v>3.2000000000000001E-2</v>
      </c>
    </row>
    <row r="274" spans="1:9" x14ac:dyDescent="0.3">
      <c r="A274" s="2">
        <v>45448</v>
      </c>
      <c r="B274" s="54">
        <v>0.50156250000000002</v>
      </c>
      <c r="C274" s="11">
        <v>0.03</v>
      </c>
      <c r="D274" s="11">
        <v>23.82</v>
      </c>
      <c r="E274" s="11">
        <v>52</v>
      </c>
      <c r="F274" s="11">
        <v>6.51</v>
      </c>
      <c r="G274" s="11">
        <v>0.02</v>
      </c>
      <c r="H274" s="11">
        <v>74.84</v>
      </c>
      <c r="I274" s="11">
        <v>3.2000000000000001E-2</v>
      </c>
    </row>
    <row r="275" spans="1:9" x14ac:dyDescent="0.3">
      <c r="A275" s="2">
        <v>45448</v>
      </c>
      <c r="B275" s="54">
        <v>0.50225694444444446</v>
      </c>
      <c r="C275" s="11">
        <v>0.03</v>
      </c>
      <c r="D275" s="11">
        <v>23.82</v>
      </c>
      <c r="E275" s="11">
        <v>51.96</v>
      </c>
      <c r="F275" s="11">
        <v>6.51</v>
      </c>
      <c r="G275" s="11">
        <v>0.02</v>
      </c>
      <c r="H275" s="11">
        <v>74.569999999999993</v>
      </c>
      <c r="I275" s="11">
        <v>3.3000000000000002E-2</v>
      </c>
    </row>
    <row r="276" spans="1:9" x14ac:dyDescent="0.3">
      <c r="A276" s="2">
        <v>45448</v>
      </c>
      <c r="B276" s="54">
        <v>0.50295138888888891</v>
      </c>
      <c r="C276" s="11">
        <v>0.03</v>
      </c>
      <c r="D276" s="11">
        <v>23.82</v>
      </c>
      <c r="E276" s="11">
        <v>51.95</v>
      </c>
      <c r="F276" s="11">
        <v>6.51</v>
      </c>
      <c r="G276" s="11">
        <v>0.02</v>
      </c>
      <c r="H276" s="11">
        <v>74.400000000000006</v>
      </c>
      <c r="I276" s="11">
        <v>3.2000000000000001E-2</v>
      </c>
    </row>
    <row r="277" spans="1:9" x14ac:dyDescent="0.3">
      <c r="A277" s="2">
        <v>45448</v>
      </c>
      <c r="B277" s="54">
        <v>0.50364583333333335</v>
      </c>
      <c r="C277" s="11">
        <v>0.03</v>
      </c>
      <c r="D277" s="11">
        <v>23.82</v>
      </c>
      <c r="E277" s="11">
        <v>51.94</v>
      </c>
      <c r="F277" s="11">
        <v>6.51</v>
      </c>
      <c r="G277" s="11">
        <v>0.02</v>
      </c>
      <c r="H277" s="11">
        <v>74.13</v>
      </c>
      <c r="I277" s="11">
        <v>3.2000000000000001E-2</v>
      </c>
    </row>
    <row r="278" spans="1:9" x14ac:dyDescent="0.3">
      <c r="A278" s="2">
        <v>45448</v>
      </c>
      <c r="B278" s="54">
        <v>0.50434027777777779</v>
      </c>
      <c r="C278" s="11">
        <v>0.03</v>
      </c>
      <c r="D278" s="11">
        <v>23.82</v>
      </c>
      <c r="E278" s="11">
        <v>51.92</v>
      </c>
      <c r="F278" s="11">
        <v>6.51</v>
      </c>
      <c r="G278" s="11">
        <v>0.02</v>
      </c>
      <c r="H278" s="11">
        <v>73.989999999999995</v>
      </c>
      <c r="I278" s="11">
        <v>3.1E-2</v>
      </c>
    </row>
    <row r="279" spans="1:9" x14ac:dyDescent="0.3">
      <c r="A279" s="2">
        <v>45448</v>
      </c>
      <c r="B279" s="54">
        <v>0.50503472222222223</v>
      </c>
      <c r="C279" s="11">
        <v>0.03</v>
      </c>
      <c r="D279" s="11">
        <v>23.82</v>
      </c>
      <c r="E279" s="11">
        <v>51.93</v>
      </c>
      <c r="F279" s="11">
        <v>6.51</v>
      </c>
      <c r="G279" s="11">
        <v>0.02</v>
      </c>
      <c r="H279" s="11">
        <v>73.88</v>
      </c>
      <c r="I279" s="11">
        <v>3.1E-2</v>
      </c>
    </row>
    <row r="280" spans="1:9" x14ac:dyDescent="0.3">
      <c r="A280" s="2">
        <v>45448</v>
      </c>
      <c r="B280" s="54">
        <v>0.50572916666666667</v>
      </c>
      <c r="C280" s="11">
        <v>0.03</v>
      </c>
      <c r="D280" s="11">
        <v>23.82</v>
      </c>
      <c r="E280" s="11">
        <v>51.93</v>
      </c>
      <c r="F280" s="11">
        <v>6.51</v>
      </c>
      <c r="G280" s="11">
        <v>0.02</v>
      </c>
      <c r="H280" s="11">
        <v>73.78</v>
      </c>
      <c r="I280" s="11">
        <v>3.1E-2</v>
      </c>
    </row>
    <row r="281" spans="1:9" x14ac:dyDescent="0.3">
      <c r="A281" s="2">
        <v>45448</v>
      </c>
      <c r="B281" s="54">
        <v>0.50642361111111112</v>
      </c>
      <c r="C281" s="11">
        <v>0.03</v>
      </c>
      <c r="D281" s="11">
        <v>23.82</v>
      </c>
      <c r="E281" s="11">
        <v>51.81</v>
      </c>
      <c r="F281" s="11">
        <v>6.51</v>
      </c>
      <c r="G281" s="11">
        <v>0.02</v>
      </c>
      <c r="H281" s="11">
        <v>73.55</v>
      </c>
      <c r="I281" s="11">
        <v>3.1E-2</v>
      </c>
    </row>
    <row r="282" spans="1:9" x14ac:dyDescent="0.3">
      <c r="A282" s="2">
        <v>45448</v>
      </c>
      <c r="B282" s="54">
        <v>0.50711805555555556</v>
      </c>
      <c r="C282" s="11">
        <v>0.03</v>
      </c>
      <c r="D282" s="11">
        <v>23.82</v>
      </c>
      <c r="E282" s="11">
        <v>51.64</v>
      </c>
      <c r="F282" s="11">
        <v>6.51</v>
      </c>
      <c r="G282" s="11">
        <v>0.02</v>
      </c>
      <c r="H282" s="11">
        <v>73.400000000000006</v>
      </c>
      <c r="I282" s="11">
        <v>3.1E-2</v>
      </c>
    </row>
    <row r="283" spans="1:9" x14ac:dyDescent="0.3">
      <c r="A283" s="2">
        <v>45448</v>
      </c>
      <c r="B283" s="54">
        <v>0.5078125</v>
      </c>
      <c r="C283" s="11">
        <v>0.03</v>
      </c>
      <c r="D283" s="11">
        <v>23.82</v>
      </c>
      <c r="E283" s="11">
        <v>51.45</v>
      </c>
      <c r="F283" s="11">
        <v>6.51</v>
      </c>
      <c r="G283" s="11">
        <v>0.02</v>
      </c>
      <c r="H283" s="11">
        <v>73.25</v>
      </c>
      <c r="I283" s="11">
        <v>0.03</v>
      </c>
    </row>
    <row r="284" spans="1:9" x14ac:dyDescent="0.3">
      <c r="A284" s="2">
        <v>45448</v>
      </c>
      <c r="B284" s="54">
        <v>0.50850694444444444</v>
      </c>
      <c r="C284" s="11">
        <v>0.03</v>
      </c>
      <c r="D284" s="11">
        <v>23.82</v>
      </c>
      <c r="E284" s="11">
        <v>51.24</v>
      </c>
      <c r="F284" s="11">
        <v>6.51</v>
      </c>
      <c r="G284" s="11">
        <v>0.02</v>
      </c>
      <c r="H284" s="11">
        <v>73.09</v>
      </c>
      <c r="I284" s="11">
        <v>0.03</v>
      </c>
    </row>
    <row r="285" spans="1:9" x14ac:dyDescent="0.3">
      <c r="A285" s="2">
        <v>45448</v>
      </c>
      <c r="B285" s="54">
        <v>0.50920138888888888</v>
      </c>
      <c r="C285" s="11">
        <v>0.03</v>
      </c>
      <c r="D285" s="11">
        <v>23.82</v>
      </c>
      <c r="E285" s="11">
        <v>51.03</v>
      </c>
      <c r="F285" s="11">
        <v>6.51</v>
      </c>
      <c r="G285" s="11">
        <v>0.02</v>
      </c>
      <c r="H285" s="11">
        <v>72.959999999999994</v>
      </c>
      <c r="I285" s="11">
        <v>2.9000000000000001E-2</v>
      </c>
    </row>
    <row r="286" spans="1:9" x14ac:dyDescent="0.3">
      <c r="A286" s="2">
        <v>45448</v>
      </c>
      <c r="B286" s="54">
        <v>0.50989583333333333</v>
      </c>
      <c r="C286" s="11">
        <v>0.03</v>
      </c>
      <c r="D286" s="11">
        <v>23.82</v>
      </c>
      <c r="E286" s="11">
        <v>50.81</v>
      </c>
      <c r="F286" s="11">
        <v>6.51</v>
      </c>
      <c r="G286" s="11">
        <v>0.02</v>
      </c>
      <c r="H286" s="11">
        <v>72.92</v>
      </c>
      <c r="I286" s="11">
        <v>2.9000000000000001E-2</v>
      </c>
    </row>
    <row r="287" spans="1:9" x14ac:dyDescent="0.3">
      <c r="A287" s="2">
        <v>45448</v>
      </c>
      <c r="B287" s="54">
        <v>0.51059027777777777</v>
      </c>
      <c r="C287" s="11">
        <v>0.03</v>
      </c>
      <c r="D287" s="11">
        <v>23.82</v>
      </c>
      <c r="E287" s="11">
        <v>50.57</v>
      </c>
      <c r="F287" s="11">
        <v>6.51</v>
      </c>
      <c r="G287" s="11">
        <v>0.02</v>
      </c>
      <c r="H287" s="11">
        <v>72.849999999999994</v>
      </c>
      <c r="I287" s="11">
        <v>2.9000000000000001E-2</v>
      </c>
    </row>
    <row r="288" spans="1:9" x14ac:dyDescent="0.3">
      <c r="A288" s="2">
        <v>45448</v>
      </c>
      <c r="B288" s="54">
        <v>0.51128472222222221</v>
      </c>
      <c r="C288" s="11">
        <v>0.03</v>
      </c>
      <c r="D288" s="11">
        <v>23.82</v>
      </c>
      <c r="E288" s="11">
        <v>50.45</v>
      </c>
      <c r="F288" s="11">
        <v>6.51</v>
      </c>
      <c r="G288" s="11">
        <v>0.02</v>
      </c>
      <c r="H288" s="11">
        <v>72.849999999999994</v>
      </c>
      <c r="I288" s="11">
        <v>2.8000000000000001E-2</v>
      </c>
    </row>
    <row r="289" spans="1:9" x14ac:dyDescent="0.3">
      <c r="A289" s="2">
        <v>45448</v>
      </c>
      <c r="B289" s="54">
        <v>0.51197916666666665</v>
      </c>
      <c r="C289" s="11">
        <v>0.03</v>
      </c>
      <c r="D289" s="11">
        <v>23.84</v>
      </c>
      <c r="E289" s="11">
        <v>50.4</v>
      </c>
      <c r="F289" s="11">
        <v>6.51</v>
      </c>
      <c r="G289" s="11">
        <v>0.02</v>
      </c>
      <c r="H289" s="11">
        <v>72.790000000000006</v>
      </c>
      <c r="I289" s="11">
        <v>2.9000000000000001E-2</v>
      </c>
    </row>
    <row r="290" spans="1:9" x14ac:dyDescent="0.3">
      <c r="A290" s="2">
        <v>45448</v>
      </c>
      <c r="B290" s="54">
        <v>0.51267361111111109</v>
      </c>
      <c r="C290" s="11">
        <v>0.03</v>
      </c>
      <c r="D290" s="11">
        <v>23.83</v>
      </c>
      <c r="E290" s="11">
        <v>50.39</v>
      </c>
      <c r="F290" s="11">
        <v>6.51</v>
      </c>
      <c r="G290" s="11">
        <v>0.02</v>
      </c>
      <c r="H290" s="11">
        <v>72.680000000000007</v>
      </c>
      <c r="I290" s="11">
        <v>2.9000000000000001E-2</v>
      </c>
    </row>
    <row r="291" spans="1:9" x14ac:dyDescent="0.3">
      <c r="A291" s="2">
        <v>45448</v>
      </c>
      <c r="B291" s="54">
        <v>0.51336805555555554</v>
      </c>
      <c r="C291" s="11">
        <v>0.03</v>
      </c>
      <c r="D291" s="11">
        <v>23.82</v>
      </c>
      <c r="E291" s="11">
        <v>50.37</v>
      </c>
      <c r="F291" s="11">
        <v>6.51</v>
      </c>
      <c r="G291" s="11">
        <v>0.02</v>
      </c>
      <c r="H291" s="11">
        <v>72.58</v>
      </c>
      <c r="I291" s="11">
        <v>2.8000000000000001E-2</v>
      </c>
    </row>
    <row r="292" spans="1:9" x14ac:dyDescent="0.3">
      <c r="A292" s="2">
        <v>45448</v>
      </c>
      <c r="B292" s="54">
        <v>0.51406249999999998</v>
      </c>
      <c r="C292" s="11">
        <v>0.03</v>
      </c>
      <c r="D292" s="11">
        <v>23.82</v>
      </c>
      <c r="E292" s="11">
        <v>50.38</v>
      </c>
      <c r="F292" s="11">
        <v>6.51</v>
      </c>
      <c r="G292" s="11">
        <v>0.02</v>
      </c>
      <c r="H292" s="11">
        <v>72.599999999999994</v>
      </c>
      <c r="I292" s="11">
        <v>2.8000000000000001E-2</v>
      </c>
    </row>
    <row r="293" spans="1:9" x14ac:dyDescent="0.3">
      <c r="A293" s="2">
        <v>45448</v>
      </c>
      <c r="B293" s="54">
        <v>0.51475694444444442</v>
      </c>
      <c r="C293" s="11">
        <v>0.03</v>
      </c>
      <c r="D293" s="11">
        <v>23.85</v>
      </c>
      <c r="E293" s="11">
        <v>50.36</v>
      </c>
      <c r="F293" s="11">
        <v>6.51</v>
      </c>
      <c r="G293" s="11">
        <v>0.02</v>
      </c>
      <c r="H293" s="11">
        <v>72.66</v>
      </c>
      <c r="I293" s="11">
        <v>2.8000000000000001E-2</v>
      </c>
    </row>
    <row r="294" spans="1:9" x14ac:dyDescent="0.3">
      <c r="A294" s="2">
        <v>45448</v>
      </c>
      <c r="B294" s="54">
        <v>0.51545138888888886</v>
      </c>
      <c r="C294" s="11">
        <v>0.03</v>
      </c>
      <c r="D294" s="11">
        <v>23.88</v>
      </c>
      <c r="E294" s="11">
        <v>50.3</v>
      </c>
      <c r="F294" s="11">
        <v>6.51</v>
      </c>
      <c r="G294" s="11">
        <v>0.02</v>
      </c>
      <c r="H294" s="11">
        <v>72.92</v>
      </c>
      <c r="I294" s="11">
        <v>2.8000000000000001E-2</v>
      </c>
    </row>
    <row r="295" spans="1:9" x14ac:dyDescent="0.3">
      <c r="A295" s="2">
        <v>45448</v>
      </c>
      <c r="B295" s="54">
        <v>0.5161458333333333</v>
      </c>
      <c r="C295" s="11">
        <v>0.03</v>
      </c>
      <c r="D295" s="11">
        <v>23.93</v>
      </c>
      <c r="E295" s="11">
        <v>50.32</v>
      </c>
      <c r="F295" s="11">
        <v>6.51</v>
      </c>
      <c r="G295" s="11">
        <v>0.02</v>
      </c>
      <c r="H295" s="11">
        <v>72.900000000000006</v>
      </c>
      <c r="I295" s="11">
        <v>2.9000000000000001E-2</v>
      </c>
    </row>
    <row r="296" spans="1:9" x14ac:dyDescent="0.3">
      <c r="A296" s="2">
        <v>45448</v>
      </c>
      <c r="B296" s="54">
        <v>0.51684027777777775</v>
      </c>
      <c r="C296" s="11">
        <v>0.03</v>
      </c>
      <c r="D296" s="11">
        <v>23.94</v>
      </c>
      <c r="E296" s="11">
        <v>50.31</v>
      </c>
      <c r="F296" s="11">
        <v>6.51</v>
      </c>
      <c r="G296" s="11">
        <v>0.02</v>
      </c>
      <c r="H296" s="11">
        <v>73.09</v>
      </c>
      <c r="I296" s="11">
        <v>0.03</v>
      </c>
    </row>
    <row r="297" spans="1:9" x14ac:dyDescent="0.3">
      <c r="A297" s="2">
        <v>45448</v>
      </c>
      <c r="B297" s="54">
        <v>0.51753472222222219</v>
      </c>
      <c r="C297" s="11">
        <v>0.03</v>
      </c>
      <c r="D297" s="11">
        <v>23.94</v>
      </c>
      <c r="E297" s="11">
        <v>50.11</v>
      </c>
      <c r="F297" s="11">
        <v>6.51</v>
      </c>
      <c r="G297" s="11">
        <v>0.02</v>
      </c>
      <c r="H297" s="11">
        <v>73.25</v>
      </c>
      <c r="I297" s="11">
        <v>0.03</v>
      </c>
    </row>
    <row r="298" spans="1:9" x14ac:dyDescent="0.3">
      <c r="A298" s="2">
        <v>45448</v>
      </c>
      <c r="B298" s="54">
        <v>0.51822916666666663</v>
      </c>
      <c r="C298" s="11">
        <v>0.03</v>
      </c>
      <c r="D298" s="11">
        <v>23.94</v>
      </c>
      <c r="E298" s="11">
        <v>49.74</v>
      </c>
      <c r="F298" s="11">
        <v>6.51</v>
      </c>
      <c r="G298" s="11">
        <v>0.02</v>
      </c>
      <c r="H298" s="11">
        <v>41.91</v>
      </c>
      <c r="I298" s="11">
        <v>2.7E-2</v>
      </c>
    </row>
    <row r="299" spans="1:9" x14ac:dyDescent="0.3">
      <c r="A299" s="2">
        <v>45448</v>
      </c>
      <c r="B299" s="54">
        <v>0.51892361111111118</v>
      </c>
      <c r="C299" s="11">
        <v>0.01</v>
      </c>
      <c r="D299" s="11">
        <v>23.94</v>
      </c>
      <c r="E299" s="11">
        <v>49.51</v>
      </c>
      <c r="F299" s="11">
        <v>6.51</v>
      </c>
      <c r="G299" s="11">
        <v>0.02</v>
      </c>
      <c r="H299" s="11">
        <v>-0.95</v>
      </c>
      <c r="I299" s="11">
        <v>1.0999999999999999E-2</v>
      </c>
    </row>
    <row r="300" spans="1:9" x14ac:dyDescent="0.3">
      <c r="A300" s="2">
        <v>45448</v>
      </c>
      <c r="B300" s="54">
        <v>0.51961805555555551</v>
      </c>
      <c r="C300" s="11">
        <v>0</v>
      </c>
      <c r="D300" s="11">
        <v>23.99</v>
      </c>
      <c r="E300" s="11">
        <v>49.72</v>
      </c>
      <c r="F300" s="11">
        <v>6.51</v>
      </c>
      <c r="G300" s="11">
        <v>0.01</v>
      </c>
      <c r="H300" s="11">
        <v>-0.95</v>
      </c>
      <c r="I300" s="11">
        <v>4.0000000000000001E-3</v>
      </c>
    </row>
    <row r="301" spans="1:9" x14ac:dyDescent="0.3">
      <c r="A301" s="2">
        <v>45448</v>
      </c>
      <c r="B301" s="54">
        <v>0.52031250000000007</v>
      </c>
      <c r="C301" s="11">
        <v>0</v>
      </c>
      <c r="D301" s="11">
        <v>24.05</v>
      </c>
      <c r="E301" s="11">
        <v>49.95</v>
      </c>
      <c r="F301" s="11">
        <v>6.51</v>
      </c>
      <c r="G301" s="11">
        <v>0</v>
      </c>
      <c r="H301" s="11">
        <v>-0.91</v>
      </c>
      <c r="I301" s="11">
        <v>2E-3</v>
      </c>
    </row>
    <row r="302" spans="1:9" x14ac:dyDescent="0.3">
      <c r="A302" s="2">
        <v>45448</v>
      </c>
      <c r="B302" s="54">
        <v>0.5210069444444444</v>
      </c>
      <c r="C302" s="11">
        <v>0</v>
      </c>
      <c r="D302" s="11">
        <v>24.08</v>
      </c>
      <c r="E302" s="11">
        <v>49.95</v>
      </c>
      <c r="F302" s="11">
        <v>6.51</v>
      </c>
      <c r="G302" s="11">
        <v>0</v>
      </c>
      <c r="H302" s="11">
        <v>-0.88</v>
      </c>
      <c r="I302" s="11">
        <v>2E-3</v>
      </c>
    </row>
    <row r="303" spans="1:9" x14ac:dyDescent="0.3">
      <c r="A303" s="2">
        <v>45448</v>
      </c>
      <c r="B303" s="54">
        <v>0.52170138888888895</v>
      </c>
      <c r="C303" s="11">
        <v>0</v>
      </c>
      <c r="D303" s="11">
        <v>24.12</v>
      </c>
      <c r="E303" s="11">
        <v>49.86</v>
      </c>
      <c r="F303" s="11">
        <v>6.51</v>
      </c>
      <c r="G303" s="11">
        <v>0</v>
      </c>
      <c r="H303" s="11">
        <v>-0.9</v>
      </c>
      <c r="I303" s="11">
        <v>1E-3</v>
      </c>
    </row>
    <row r="304" spans="1:9" x14ac:dyDescent="0.3">
      <c r="A304" s="2">
        <v>45448</v>
      </c>
      <c r="B304" s="54">
        <v>0.52239583333333328</v>
      </c>
      <c r="C304" s="11">
        <v>0</v>
      </c>
      <c r="D304" s="11">
        <v>24.12</v>
      </c>
      <c r="E304" s="11">
        <v>49.67</v>
      </c>
      <c r="F304" s="11">
        <v>6.51</v>
      </c>
      <c r="G304" s="11">
        <v>0</v>
      </c>
      <c r="H304" s="11">
        <v>-0.9</v>
      </c>
      <c r="I304" s="11">
        <v>2E-3</v>
      </c>
    </row>
    <row r="306" spans="1:9" ht="30" customHeight="1" x14ac:dyDescent="0.3">
      <c r="A306" s="11" t="str">
        <f>A12</f>
        <v>Date</v>
      </c>
      <c r="C306" s="5" t="str">
        <f>C12</f>
        <v>Conc. [PPM]</v>
      </c>
      <c r="D306" s="5" t="str">
        <f t="shared" ref="D306:I306" si="0">D12</f>
        <v>Temp [C]</v>
      </c>
      <c r="E306" s="5" t="str">
        <f t="shared" si="0"/>
        <v xml:space="preserve"> RH [%]</v>
      </c>
      <c r="F306" s="5" t="str">
        <f t="shared" si="0"/>
        <v>Inlet Flow [LPM]</v>
      </c>
      <c r="G306" s="5" t="str">
        <f t="shared" si="0"/>
        <v>Chamber sP [" H2O]</v>
      </c>
      <c r="H306" s="5" t="str">
        <f t="shared" si="0"/>
        <v>TA Low Flow [ml/min]</v>
      </c>
      <c r="I306" s="5" t="str">
        <f t="shared" si="0"/>
        <v>IR Volt Out [AU]</v>
      </c>
    </row>
    <row r="307" spans="1:9" x14ac:dyDescent="0.3">
      <c r="A307" s="14">
        <f>A13</f>
        <v>45448</v>
      </c>
      <c r="B307" s="11" t="s">
        <v>24</v>
      </c>
      <c r="C307" s="6">
        <f>AVERAGE(C58:C298)</f>
        <v>3.0165975103734501E-2</v>
      </c>
      <c r="D307" s="7">
        <f t="shared" ref="D307:H307" si="1">AVERAGE(D58:D298)</f>
        <v>23.787634854771763</v>
      </c>
      <c r="E307" s="8">
        <f t="shared" si="1"/>
        <v>52.122074688796673</v>
      </c>
      <c r="F307" s="9">
        <f t="shared" si="1"/>
        <v>6.5100829875518587</v>
      </c>
      <c r="G307" s="9">
        <f t="shared" si="1"/>
        <v>1.8340248962655573E-2</v>
      </c>
      <c r="H307" s="6">
        <f t="shared" si="1"/>
        <v>75.979917012448126</v>
      </c>
      <c r="I307" s="9">
        <f>AVERAGE(I58:I298)</f>
        <v>3.0908713692946028E-2</v>
      </c>
    </row>
    <row r="308" spans="1:9" x14ac:dyDescent="0.3">
      <c r="A308" s="11" t="s">
        <v>46</v>
      </c>
      <c r="B308" s="11" t="s">
        <v>25</v>
      </c>
      <c r="C308" s="6">
        <f>STDEV(C58:C298)</f>
        <v>1.5723668410110008E-3</v>
      </c>
      <c r="D308" s="7">
        <f t="shared" ref="D308:I308" si="2">STDEV(D58:D298)</f>
        <v>6.8706861230033028E-2</v>
      </c>
      <c r="E308" s="8">
        <f t="shared" si="2"/>
        <v>2.0334147825103659</v>
      </c>
      <c r="F308" s="9">
        <f t="shared" si="2"/>
        <v>9.0907519161565115E-4</v>
      </c>
      <c r="G308" s="9">
        <f t="shared" si="2"/>
        <v>4.1513549921793772E-3</v>
      </c>
      <c r="H308" s="6">
        <f t="shared" si="2"/>
        <v>3.9781133501218533</v>
      </c>
      <c r="I308" s="9">
        <f t="shared" si="2"/>
        <v>2.1389168805386991E-3</v>
      </c>
    </row>
  </sheetData>
  <mergeCells count="1">
    <mergeCell ref="A9:I9"/>
  </mergeCells>
  <pageMargins left="0.7" right="0.7" top="0.75" bottom="0.75" header="0.3" footer="0.3"/>
  <pageSetup orientation="portrait" r:id="rId1"/>
  <ignoredErrors>
    <ignoredError sqref="C308:I308 C307:H30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90E4E-0FD4-4852-9D04-EBD617376BA1}">
  <dimension ref="A1:I308"/>
  <sheetViews>
    <sheetView workbookViewId="0">
      <pane ySplit="12" topLeftCell="A298" activePane="bottomLeft" state="frozen"/>
      <selection pane="bottomLeft" activeCell="I302" sqref="I302"/>
    </sheetView>
  </sheetViews>
  <sheetFormatPr defaultColWidth="9.109375" defaultRowHeight="15.6" x14ac:dyDescent="0.3"/>
  <cols>
    <col min="1" max="1" width="12.6640625" style="1" customWidth="1"/>
    <col min="2" max="5" width="10.6640625" style="11" customWidth="1"/>
    <col min="6" max="6" width="12.6640625" style="11" customWidth="1"/>
    <col min="7" max="16384" width="9.109375" style="1"/>
  </cols>
  <sheetData>
    <row r="1" spans="1:6" x14ac:dyDescent="0.3">
      <c r="A1" s="1" t="s">
        <v>0</v>
      </c>
    </row>
    <row r="2" spans="1:6" x14ac:dyDescent="0.3">
      <c r="A2" s="1" t="s">
        <v>1</v>
      </c>
    </row>
    <row r="3" spans="1:6" x14ac:dyDescent="0.3">
      <c r="A3" s="1" t="s">
        <v>33</v>
      </c>
      <c r="D3" s="11" t="s">
        <v>34</v>
      </c>
    </row>
    <row r="4" spans="1:6" x14ac:dyDescent="0.3">
      <c r="A4" s="1" t="s">
        <v>4</v>
      </c>
    </row>
    <row r="5" spans="1:6" x14ac:dyDescent="0.3">
      <c r="A5" s="1" t="s">
        <v>5</v>
      </c>
    </row>
    <row r="6" spans="1:6" x14ac:dyDescent="0.3">
      <c r="A6" s="1" t="s">
        <v>19</v>
      </c>
    </row>
    <row r="8" spans="1:6" x14ac:dyDescent="0.3">
      <c r="A8" s="1" t="s">
        <v>7</v>
      </c>
    </row>
    <row r="9" spans="1:6" x14ac:dyDescent="0.3">
      <c r="A9" s="18" t="s">
        <v>125</v>
      </c>
      <c r="B9" s="18"/>
      <c r="C9" s="18"/>
      <c r="D9" s="18"/>
      <c r="E9" s="18"/>
      <c r="F9" s="18"/>
    </row>
    <row r="10" spans="1:6" x14ac:dyDescent="0.3">
      <c r="A10" s="1" t="s">
        <v>23</v>
      </c>
    </row>
    <row r="12" spans="1:6" ht="30" customHeight="1" x14ac:dyDescent="0.3">
      <c r="A12" s="3" t="s">
        <v>10</v>
      </c>
      <c r="B12" s="5" t="s">
        <v>11</v>
      </c>
      <c r="C12" s="5" t="s">
        <v>13</v>
      </c>
      <c r="D12" s="5" t="s">
        <v>20</v>
      </c>
      <c r="E12" s="5" t="s">
        <v>15</v>
      </c>
      <c r="F12" s="5" t="s">
        <v>21</v>
      </c>
    </row>
    <row r="13" spans="1:6" x14ac:dyDescent="0.3">
      <c r="A13" s="2">
        <v>45448</v>
      </c>
      <c r="B13" s="54">
        <v>0.3203125</v>
      </c>
      <c r="C13" s="11">
        <v>23.8</v>
      </c>
      <c r="D13" s="11">
        <v>48.32</v>
      </c>
      <c r="E13" s="11">
        <v>6.63</v>
      </c>
      <c r="F13" s="11">
        <v>-0.01</v>
      </c>
    </row>
    <row r="14" spans="1:6" x14ac:dyDescent="0.3">
      <c r="A14" s="2">
        <v>45448</v>
      </c>
      <c r="B14" s="54">
        <v>0.32100694444444444</v>
      </c>
      <c r="C14" s="11">
        <v>23.81</v>
      </c>
      <c r="D14" s="11">
        <v>48.61</v>
      </c>
      <c r="E14" s="11">
        <v>6.63</v>
      </c>
      <c r="F14" s="11">
        <v>-0.01</v>
      </c>
    </row>
    <row r="15" spans="1:6" x14ac:dyDescent="0.3">
      <c r="A15" s="2">
        <v>45448</v>
      </c>
      <c r="B15" s="54">
        <v>0.32170138888888888</v>
      </c>
      <c r="C15" s="11">
        <v>23.81</v>
      </c>
      <c r="D15" s="11">
        <v>49.14</v>
      </c>
      <c r="E15" s="11">
        <v>6.63</v>
      </c>
      <c r="F15" s="11">
        <v>-0.01</v>
      </c>
    </row>
    <row r="16" spans="1:6" x14ac:dyDescent="0.3">
      <c r="A16" s="2">
        <v>45448</v>
      </c>
      <c r="B16" s="54">
        <v>0.32239583333333333</v>
      </c>
      <c r="C16" s="11">
        <v>23.82</v>
      </c>
      <c r="D16" s="11">
        <v>49.62</v>
      </c>
      <c r="E16" s="11">
        <v>6.63</v>
      </c>
      <c r="F16" s="11">
        <v>-0.01</v>
      </c>
    </row>
    <row r="17" spans="1:6" x14ac:dyDescent="0.3">
      <c r="A17" s="2">
        <v>45448</v>
      </c>
      <c r="B17" s="54">
        <v>0.32309027777777777</v>
      </c>
      <c r="C17" s="11">
        <v>23.83</v>
      </c>
      <c r="D17" s="11">
        <v>50.04</v>
      </c>
      <c r="E17" s="11">
        <v>6.63</v>
      </c>
      <c r="F17" s="11">
        <v>-0.01</v>
      </c>
    </row>
    <row r="18" spans="1:6" x14ac:dyDescent="0.3">
      <c r="A18" s="2">
        <v>45448</v>
      </c>
      <c r="B18" s="54">
        <v>0.32378472222222221</v>
      </c>
      <c r="C18" s="11">
        <v>23.83</v>
      </c>
      <c r="D18" s="11">
        <v>50.46</v>
      </c>
      <c r="E18" s="11">
        <v>6.63</v>
      </c>
      <c r="F18" s="11">
        <v>-0.01</v>
      </c>
    </row>
    <row r="19" spans="1:6" x14ac:dyDescent="0.3">
      <c r="A19" s="2">
        <v>45448</v>
      </c>
      <c r="B19" s="54">
        <v>0.32447916666666665</v>
      </c>
      <c r="C19" s="11">
        <v>23.83</v>
      </c>
      <c r="D19" s="11">
        <v>50.67</v>
      </c>
      <c r="E19" s="11">
        <v>6.63</v>
      </c>
      <c r="F19" s="11">
        <v>-0.01</v>
      </c>
    </row>
    <row r="20" spans="1:6" x14ac:dyDescent="0.3">
      <c r="A20" s="2">
        <v>45448</v>
      </c>
      <c r="B20" s="54">
        <v>0.32517361111111115</v>
      </c>
      <c r="C20" s="11">
        <v>23.83</v>
      </c>
      <c r="D20" s="11">
        <v>50.78</v>
      </c>
      <c r="E20" s="11">
        <v>6.63</v>
      </c>
      <c r="F20" s="11">
        <v>-0.01</v>
      </c>
    </row>
    <row r="21" spans="1:6" x14ac:dyDescent="0.3">
      <c r="A21" s="2">
        <v>45448</v>
      </c>
      <c r="B21" s="54">
        <v>0.32586805555555554</v>
      </c>
      <c r="C21" s="11">
        <v>23.83</v>
      </c>
      <c r="D21" s="11">
        <v>50.91</v>
      </c>
      <c r="E21" s="11">
        <v>6.63</v>
      </c>
      <c r="F21" s="11">
        <v>-0.01</v>
      </c>
    </row>
    <row r="22" spans="1:6" x14ac:dyDescent="0.3">
      <c r="A22" s="2">
        <v>45448</v>
      </c>
      <c r="B22" s="54">
        <v>0.32656250000000003</v>
      </c>
      <c r="C22" s="11">
        <v>23.83</v>
      </c>
      <c r="D22" s="11">
        <v>50.99</v>
      </c>
      <c r="E22" s="11">
        <v>6.63</v>
      </c>
      <c r="F22" s="11">
        <v>-0.01</v>
      </c>
    </row>
    <row r="23" spans="1:6" x14ac:dyDescent="0.3">
      <c r="A23" s="2">
        <v>45448</v>
      </c>
      <c r="B23" s="54">
        <v>0.32725694444444448</v>
      </c>
      <c r="C23" s="11">
        <v>23.83</v>
      </c>
      <c r="D23" s="11">
        <v>51.02</v>
      </c>
      <c r="E23" s="11">
        <v>6.63</v>
      </c>
      <c r="F23" s="11">
        <v>-0.01</v>
      </c>
    </row>
    <row r="24" spans="1:6" x14ac:dyDescent="0.3">
      <c r="A24" s="2">
        <v>45448</v>
      </c>
      <c r="B24" s="54">
        <v>0.32795138888888892</v>
      </c>
      <c r="C24" s="11">
        <v>23.83</v>
      </c>
      <c r="D24" s="11">
        <v>51.04</v>
      </c>
      <c r="E24" s="11">
        <v>6.63</v>
      </c>
      <c r="F24" s="11">
        <v>-0.01</v>
      </c>
    </row>
    <row r="25" spans="1:6" x14ac:dyDescent="0.3">
      <c r="A25" s="2">
        <v>45448</v>
      </c>
      <c r="B25" s="54">
        <v>0.32864583333333336</v>
      </c>
      <c r="C25" s="11">
        <v>23.83</v>
      </c>
      <c r="D25" s="11">
        <v>51.04</v>
      </c>
      <c r="E25" s="11">
        <v>6.63</v>
      </c>
      <c r="F25" s="11">
        <v>-0.01</v>
      </c>
    </row>
    <row r="26" spans="1:6" x14ac:dyDescent="0.3">
      <c r="A26" s="2">
        <v>45448</v>
      </c>
      <c r="B26" s="54">
        <v>0.3293402777777778</v>
      </c>
      <c r="C26" s="11">
        <v>23.83</v>
      </c>
      <c r="D26" s="11">
        <v>51.05</v>
      </c>
      <c r="E26" s="11">
        <v>6.63</v>
      </c>
      <c r="F26" s="11">
        <v>-0.01</v>
      </c>
    </row>
    <row r="27" spans="1:6" x14ac:dyDescent="0.3">
      <c r="A27" s="2">
        <v>45448</v>
      </c>
      <c r="B27" s="54">
        <v>0.33003472222222224</v>
      </c>
      <c r="C27" s="11">
        <v>23.83</v>
      </c>
      <c r="D27" s="11">
        <v>51.05</v>
      </c>
      <c r="E27" s="11">
        <v>6.63</v>
      </c>
      <c r="F27" s="11">
        <v>-0.01</v>
      </c>
    </row>
    <row r="28" spans="1:6" x14ac:dyDescent="0.3">
      <c r="A28" s="2">
        <v>45448</v>
      </c>
      <c r="B28" s="54">
        <v>0.33072916666666669</v>
      </c>
      <c r="C28" s="11">
        <v>23.83</v>
      </c>
      <c r="D28" s="11">
        <v>51.05</v>
      </c>
      <c r="E28" s="11">
        <v>6.63</v>
      </c>
      <c r="F28" s="11">
        <v>-0.01</v>
      </c>
    </row>
    <row r="29" spans="1:6" x14ac:dyDescent="0.3">
      <c r="A29" s="2">
        <v>45448</v>
      </c>
      <c r="B29" s="54">
        <v>0.33142361111111113</v>
      </c>
      <c r="C29" s="11">
        <v>23.83</v>
      </c>
      <c r="D29" s="11">
        <v>51.05</v>
      </c>
      <c r="E29" s="11">
        <v>6.63</v>
      </c>
      <c r="F29" s="11">
        <v>-0.01</v>
      </c>
    </row>
    <row r="30" spans="1:6" x14ac:dyDescent="0.3">
      <c r="A30" s="2">
        <v>45448</v>
      </c>
      <c r="B30" s="54">
        <v>0.33211805555555557</v>
      </c>
      <c r="C30" s="11">
        <v>23.83</v>
      </c>
      <c r="D30" s="11">
        <v>51.05</v>
      </c>
      <c r="E30" s="11">
        <v>6.63</v>
      </c>
      <c r="F30" s="11">
        <v>-0.01</v>
      </c>
    </row>
    <row r="31" spans="1:6" x14ac:dyDescent="0.3">
      <c r="A31" s="2">
        <v>45448</v>
      </c>
      <c r="B31" s="54">
        <v>0.33281250000000001</v>
      </c>
      <c r="C31" s="11">
        <v>23.83</v>
      </c>
      <c r="D31" s="11">
        <v>51.05</v>
      </c>
      <c r="E31" s="11">
        <v>6.63</v>
      </c>
      <c r="F31" s="11">
        <v>-0.01</v>
      </c>
    </row>
    <row r="32" spans="1:6" x14ac:dyDescent="0.3">
      <c r="A32" s="2">
        <v>45448</v>
      </c>
      <c r="B32" s="54">
        <v>0.33350694444444445</v>
      </c>
      <c r="C32" s="11">
        <v>23.83</v>
      </c>
      <c r="D32" s="11">
        <v>51.05</v>
      </c>
      <c r="E32" s="11">
        <v>6.63</v>
      </c>
      <c r="F32" s="11">
        <v>-0.01</v>
      </c>
    </row>
    <row r="33" spans="1:6" x14ac:dyDescent="0.3">
      <c r="A33" s="2">
        <v>45448</v>
      </c>
      <c r="B33" s="54">
        <v>0.3342013888888889</v>
      </c>
      <c r="C33" s="11">
        <v>23.82</v>
      </c>
      <c r="D33" s="11">
        <v>51.05</v>
      </c>
      <c r="E33" s="11">
        <v>6.63</v>
      </c>
      <c r="F33" s="11">
        <v>-0.01</v>
      </c>
    </row>
    <row r="34" spans="1:6" x14ac:dyDescent="0.3">
      <c r="A34" s="2">
        <v>45448</v>
      </c>
      <c r="B34" s="54">
        <v>0.33489583333333334</v>
      </c>
      <c r="C34" s="11">
        <v>23.83</v>
      </c>
      <c r="D34" s="11">
        <v>51.05</v>
      </c>
      <c r="E34" s="11">
        <v>6.63</v>
      </c>
      <c r="F34" s="11">
        <v>-0.01</v>
      </c>
    </row>
    <row r="35" spans="1:6" x14ac:dyDescent="0.3">
      <c r="A35" s="2">
        <v>45448</v>
      </c>
      <c r="B35" s="54">
        <v>0.33559027777777778</v>
      </c>
      <c r="C35" s="11">
        <v>23.83</v>
      </c>
      <c r="D35" s="11">
        <v>51.05</v>
      </c>
      <c r="E35" s="11">
        <v>6.63</v>
      </c>
      <c r="F35" s="11">
        <v>-0.01</v>
      </c>
    </row>
    <row r="36" spans="1:6" x14ac:dyDescent="0.3">
      <c r="A36" s="2">
        <v>45448</v>
      </c>
      <c r="B36" s="54">
        <v>0.33628472222222222</v>
      </c>
      <c r="C36" s="11">
        <v>23.83</v>
      </c>
      <c r="D36" s="11">
        <v>51.05</v>
      </c>
      <c r="E36" s="11">
        <v>6.63</v>
      </c>
      <c r="F36" s="11">
        <v>-0.01</v>
      </c>
    </row>
    <row r="37" spans="1:6" x14ac:dyDescent="0.3">
      <c r="A37" s="2">
        <v>45448</v>
      </c>
      <c r="B37" s="54">
        <v>0.33697916666666666</v>
      </c>
      <c r="C37" s="11">
        <v>23.82</v>
      </c>
      <c r="D37" s="11">
        <v>51.05</v>
      </c>
      <c r="E37" s="11">
        <v>6.63</v>
      </c>
      <c r="F37" s="11">
        <v>-0.01</v>
      </c>
    </row>
    <row r="38" spans="1:6" x14ac:dyDescent="0.3">
      <c r="A38" s="2">
        <v>45448</v>
      </c>
      <c r="B38" s="54">
        <v>0.3376736111111111</v>
      </c>
      <c r="C38" s="11">
        <v>23.83</v>
      </c>
      <c r="D38" s="11">
        <v>51.04</v>
      </c>
      <c r="E38" s="11">
        <v>6.63</v>
      </c>
      <c r="F38" s="11">
        <v>-0.01</v>
      </c>
    </row>
    <row r="39" spans="1:6" x14ac:dyDescent="0.3">
      <c r="A39" s="2">
        <v>45448</v>
      </c>
      <c r="B39" s="54">
        <v>0.33836805555555555</v>
      </c>
      <c r="C39" s="11">
        <v>23.83</v>
      </c>
      <c r="D39" s="11">
        <v>51.03</v>
      </c>
      <c r="E39" s="11">
        <v>6.63</v>
      </c>
      <c r="F39" s="11">
        <v>-0.01</v>
      </c>
    </row>
    <row r="40" spans="1:6" x14ac:dyDescent="0.3">
      <c r="A40" s="2">
        <v>45448</v>
      </c>
      <c r="B40" s="54">
        <v>0.33906249999999999</v>
      </c>
      <c r="C40" s="11">
        <v>23.86</v>
      </c>
      <c r="D40" s="11">
        <v>51.03</v>
      </c>
      <c r="E40" s="11">
        <v>6.63</v>
      </c>
      <c r="F40" s="11">
        <v>0.02</v>
      </c>
    </row>
    <row r="41" spans="1:6" x14ac:dyDescent="0.3">
      <c r="A41" s="2">
        <v>45448</v>
      </c>
      <c r="B41" s="54">
        <v>0.33975694444444443</v>
      </c>
      <c r="C41" s="11">
        <v>23.92</v>
      </c>
      <c r="D41" s="11">
        <v>51.04</v>
      </c>
      <c r="E41" s="11">
        <v>6.63</v>
      </c>
      <c r="F41" s="11">
        <v>0</v>
      </c>
    </row>
    <row r="42" spans="1:6" x14ac:dyDescent="0.3">
      <c r="A42" s="2">
        <v>45448</v>
      </c>
      <c r="B42" s="54">
        <v>0.34045138888888887</v>
      </c>
      <c r="C42" s="11">
        <v>23.94</v>
      </c>
      <c r="D42" s="11">
        <v>51.04</v>
      </c>
      <c r="E42" s="11">
        <v>6.63</v>
      </c>
      <c r="F42" s="11">
        <v>0.04</v>
      </c>
    </row>
    <row r="43" spans="1:6" x14ac:dyDescent="0.3">
      <c r="A43" s="2">
        <v>45448</v>
      </c>
      <c r="B43" s="54">
        <v>0.34114583333333331</v>
      </c>
      <c r="C43" s="11">
        <v>23.95</v>
      </c>
      <c r="D43" s="11">
        <v>51.05</v>
      </c>
      <c r="E43" s="11">
        <v>6.63</v>
      </c>
      <c r="F43" s="11">
        <v>0.05</v>
      </c>
    </row>
    <row r="44" spans="1:6" x14ac:dyDescent="0.3">
      <c r="A44" s="2">
        <v>45448</v>
      </c>
      <c r="B44" s="54">
        <v>0.34184027777777781</v>
      </c>
      <c r="C44" s="11">
        <v>23.95</v>
      </c>
      <c r="D44" s="11">
        <v>51.05</v>
      </c>
      <c r="E44" s="11">
        <v>6.63</v>
      </c>
      <c r="F44" s="11">
        <v>0.05</v>
      </c>
    </row>
    <row r="45" spans="1:6" x14ac:dyDescent="0.3">
      <c r="A45" s="2">
        <v>45448</v>
      </c>
      <c r="B45" s="54">
        <v>0.3425347222222222</v>
      </c>
      <c r="C45" s="11">
        <v>23.95</v>
      </c>
      <c r="D45" s="11">
        <v>51.04</v>
      </c>
      <c r="E45" s="11">
        <v>6.63</v>
      </c>
      <c r="F45" s="11">
        <v>7.0000000000000007E-2</v>
      </c>
    </row>
    <row r="46" spans="1:6" x14ac:dyDescent="0.3">
      <c r="A46" s="2">
        <v>45448</v>
      </c>
      <c r="B46" s="54">
        <v>0.3432291666666667</v>
      </c>
      <c r="C46" s="11">
        <v>23.95</v>
      </c>
      <c r="D46" s="11">
        <v>51.05</v>
      </c>
      <c r="E46" s="11">
        <v>6.63</v>
      </c>
      <c r="F46" s="11">
        <v>0.06</v>
      </c>
    </row>
    <row r="47" spans="1:6" x14ac:dyDescent="0.3">
      <c r="A47" s="2">
        <v>45448</v>
      </c>
      <c r="B47" s="54">
        <v>0.34392361111111108</v>
      </c>
      <c r="C47" s="11">
        <v>23.95</v>
      </c>
      <c r="D47" s="11">
        <v>51.04</v>
      </c>
      <c r="E47" s="11">
        <v>6.63</v>
      </c>
      <c r="F47" s="11">
        <v>0.06</v>
      </c>
    </row>
    <row r="48" spans="1:6" x14ac:dyDescent="0.3">
      <c r="A48" s="2">
        <v>45448</v>
      </c>
      <c r="B48" s="54">
        <v>0.34461805555555558</v>
      </c>
      <c r="C48" s="11">
        <v>23.95</v>
      </c>
      <c r="D48" s="11">
        <v>51.04</v>
      </c>
      <c r="E48" s="11">
        <v>6.63</v>
      </c>
      <c r="F48" s="11">
        <v>0.08</v>
      </c>
    </row>
    <row r="49" spans="1:6" x14ac:dyDescent="0.3">
      <c r="A49" s="2">
        <v>45448</v>
      </c>
      <c r="B49" s="54">
        <v>0.34531249999999997</v>
      </c>
      <c r="C49" s="11">
        <v>23.95</v>
      </c>
      <c r="D49" s="11">
        <v>51.04</v>
      </c>
      <c r="E49" s="11">
        <v>6.63</v>
      </c>
      <c r="F49" s="11">
        <v>7.0000000000000007E-2</v>
      </c>
    </row>
    <row r="50" spans="1:6" x14ac:dyDescent="0.3">
      <c r="A50" s="2">
        <v>45448</v>
      </c>
      <c r="B50" s="54">
        <v>0.34600694444444446</v>
      </c>
      <c r="C50" s="11">
        <v>23.95</v>
      </c>
      <c r="D50" s="11">
        <v>51.04</v>
      </c>
      <c r="E50" s="11">
        <v>6.63</v>
      </c>
      <c r="F50" s="11">
        <v>7.0000000000000007E-2</v>
      </c>
    </row>
    <row r="51" spans="1:6" x14ac:dyDescent="0.3">
      <c r="A51" s="2">
        <v>45448</v>
      </c>
      <c r="B51" s="54">
        <v>0.34670138888888885</v>
      </c>
      <c r="C51" s="11">
        <v>23.95</v>
      </c>
      <c r="D51" s="11">
        <v>51.04</v>
      </c>
      <c r="E51" s="11">
        <v>6.63</v>
      </c>
      <c r="F51" s="11">
        <v>0.05</v>
      </c>
    </row>
    <row r="52" spans="1:6" x14ac:dyDescent="0.3">
      <c r="A52" s="2">
        <v>45448</v>
      </c>
      <c r="B52" s="54">
        <v>0.34739583333333335</v>
      </c>
      <c r="C52" s="11">
        <v>23.95</v>
      </c>
      <c r="D52" s="11">
        <v>51.04</v>
      </c>
      <c r="E52" s="11">
        <v>6.63</v>
      </c>
      <c r="F52" s="11">
        <v>0.01</v>
      </c>
    </row>
    <row r="53" spans="1:6" x14ac:dyDescent="0.3">
      <c r="A53" s="2">
        <v>45448</v>
      </c>
      <c r="B53" s="54">
        <v>0.34809027777777773</v>
      </c>
      <c r="C53" s="11">
        <v>23.95</v>
      </c>
      <c r="D53" s="11">
        <v>51.04</v>
      </c>
      <c r="E53" s="11">
        <v>6.63</v>
      </c>
      <c r="F53" s="11">
        <v>0.03</v>
      </c>
    </row>
    <row r="54" spans="1:6" x14ac:dyDescent="0.3">
      <c r="A54" s="2">
        <v>45448</v>
      </c>
      <c r="B54" s="54">
        <v>0.34878472222222223</v>
      </c>
      <c r="C54" s="11">
        <v>23.95</v>
      </c>
      <c r="D54" s="11">
        <v>51.04</v>
      </c>
      <c r="E54" s="11">
        <v>6.63</v>
      </c>
      <c r="F54" s="11">
        <v>0.03</v>
      </c>
    </row>
    <row r="55" spans="1:6" x14ac:dyDescent="0.3">
      <c r="A55" s="2">
        <v>45448</v>
      </c>
      <c r="B55" s="54">
        <v>0.34947916666666662</v>
      </c>
      <c r="C55" s="11">
        <v>23.94</v>
      </c>
      <c r="D55" s="11">
        <v>51.04</v>
      </c>
      <c r="E55" s="11">
        <v>6.63</v>
      </c>
      <c r="F55" s="11">
        <v>0.03</v>
      </c>
    </row>
    <row r="56" spans="1:6" x14ac:dyDescent="0.3">
      <c r="A56" s="2">
        <v>45448</v>
      </c>
      <c r="B56" s="54">
        <v>0.35017361111111112</v>
      </c>
      <c r="C56" s="11">
        <v>23.94</v>
      </c>
      <c r="D56" s="11">
        <v>51.04</v>
      </c>
      <c r="E56" s="11">
        <v>6.63</v>
      </c>
      <c r="F56" s="11">
        <v>0.04</v>
      </c>
    </row>
    <row r="57" spans="1:6" x14ac:dyDescent="0.3">
      <c r="A57" s="2">
        <v>45448</v>
      </c>
      <c r="B57" s="54">
        <v>0.3508680555555555</v>
      </c>
      <c r="C57" s="11">
        <v>23.95</v>
      </c>
      <c r="D57" s="11">
        <v>51.05</v>
      </c>
      <c r="E57" s="11">
        <v>6.63</v>
      </c>
      <c r="F57" s="11">
        <v>0.03</v>
      </c>
    </row>
    <row r="58" spans="1:6" x14ac:dyDescent="0.3">
      <c r="A58" s="2">
        <v>45448</v>
      </c>
      <c r="B58" s="54">
        <v>0.3515625</v>
      </c>
      <c r="C58" s="11">
        <v>23.95</v>
      </c>
      <c r="D58" s="11">
        <v>51.05</v>
      </c>
      <c r="E58" s="11">
        <v>6.63</v>
      </c>
      <c r="F58" s="11">
        <v>0.03</v>
      </c>
    </row>
    <row r="59" spans="1:6" x14ac:dyDescent="0.3">
      <c r="A59" s="2">
        <v>45448</v>
      </c>
      <c r="B59" s="54">
        <v>0.3522569444444445</v>
      </c>
      <c r="C59" s="11">
        <v>23.95</v>
      </c>
      <c r="D59" s="11">
        <v>51.05</v>
      </c>
      <c r="E59" s="11">
        <v>6.63</v>
      </c>
      <c r="F59" s="11">
        <v>0.05</v>
      </c>
    </row>
    <row r="60" spans="1:6" x14ac:dyDescent="0.3">
      <c r="A60" s="2">
        <v>45448</v>
      </c>
      <c r="B60" s="54">
        <v>0.35295138888888888</v>
      </c>
      <c r="C60" s="11">
        <v>23.95</v>
      </c>
      <c r="D60" s="11">
        <v>51.05</v>
      </c>
      <c r="E60" s="11">
        <v>6.63</v>
      </c>
      <c r="F60" s="11">
        <v>0.05</v>
      </c>
    </row>
    <row r="61" spans="1:6" x14ac:dyDescent="0.3">
      <c r="A61" s="2">
        <v>45448</v>
      </c>
      <c r="B61" s="54">
        <v>0.35364583333333338</v>
      </c>
      <c r="C61" s="11">
        <v>23.95</v>
      </c>
      <c r="D61" s="11">
        <v>51.05</v>
      </c>
      <c r="E61" s="11">
        <v>6.63</v>
      </c>
      <c r="F61" s="11">
        <v>0.01</v>
      </c>
    </row>
    <row r="62" spans="1:6" x14ac:dyDescent="0.3">
      <c r="A62" s="2">
        <v>45448</v>
      </c>
      <c r="B62" s="54">
        <v>0.35434027777777777</v>
      </c>
      <c r="C62" s="11">
        <v>23.95</v>
      </c>
      <c r="D62" s="11">
        <v>51.05</v>
      </c>
      <c r="E62" s="11">
        <v>6.63</v>
      </c>
      <c r="F62" s="11">
        <v>0.01</v>
      </c>
    </row>
    <row r="63" spans="1:6" x14ac:dyDescent="0.3">
      <c r="A63" s="2">
        <v>45448</v>
      </c>
      <c r="B63" s="54">
        <v>0.35503472222222227</v>
      </c>
      <c r="C63" s="11">
        <v>23.95</v>
      </c>
      <c r="D63" s="11">
        <v>51.04</v>
      </c>
      <c r="E63" s="11">
        <v>6.63</v>
      </c>
      <c r="F63" s="11">
        <v>0.02</v>
      </c>
    </row>
    <row r="64" spans="1:6" x14ac:dyDescent="0.3">
      <c r="A64" s="2">
        <v>45448</v>
      </c>
      <c r="B64" s="54">
        <v>0.35572916666666665</v>
      </c>
      <c r="C64" s="11">
        <v>23.95</v>
      </c>
      <c r="D64" s="11">
        <v>51.05</v>
      </c>
      <c r="E64" s="11">
        <v>6.63</v>
      </c>
      <c r="F64" s="11">
        <v>0.01</v>
      </c>
    </row>
    <row r="65" spans="1:6" x14ac:dyDescent="0.3">
      <c r="A65" s="2">
        <v>45448</v>
      </c>
      <c r="B65" s="54">
        <v>0.35642361111111115</v>
      </c>
      <c r="C65" s="11">
        <v>23.95</v>
      </c>
      <c r="D65" s="11">
        <v>51.05</v>
      </c>
      <c r="E65" s="11">
        <v>6.63</v>
      </c>
      <c r="F65" s="11">
        <v>0.01</v>
      </c>
    </row>
    <row r="66" spans="1:6" x14ac:dyDescent="0.3">
      <c r="A66" s="2">
        <v>45448</v>
      </c>
      <c r="B66" s="54">
        <v>0.35711805555555554</v>
      </c>
      <c r="C66" s="11">
        <v>23.95</v>
      </c>
      <c r="D66" s="11">
        <v>51.05</v>
      </c>
      <c r="E66" s="11">
        <v>6.63</v>
      </c>
      <c r="F66" s="11">
        <v>0.01</v>
      </c>
    </row>
    <row r="67" spans="1:6" x14ac:dyDescent="0.3">
      <c r="A67" s="2">
        <v>45448</v>
      </c>
      <c r="B67" s="54">
        <v>0.35781250000000003</v>
      </c>
      <c r="C67" s="11">
        <v>23.95</v>
      </c>
      <c r="D67" s="11">
        <v>51.05</v>
      </c>
      <c r="E67" s="11">
        <v>6.63</v>
      </c>
      <c r="F67" s="11">
        <v>0.01</v>
      </c>
    </row>
    <row r="68" spans="1:6" x14ac:dyDescent="0.3">
      <c r="A68" s="2">
        <v>45448</v>
      </c>
      <c r="B68" s="54">
        <v>0.35850694444444442</v>
      </c>
      <c r="C68" s="11">
        <v>23.95</v>
      </c>
      <c r="D68" s="11">
        <v>51.05</v>
      </c>
      <c r="E68" s="11">
        <v>6.63</v>
      </c>
      <c r="F68" s="11">
        <v>0.02</v>
      </c>
    </row>
    <row r="69" spans="1:6" x14ac:dyDescent="0.3">
      <c r="A69" s="2">
        <v>45448</v>
      </c>
      <c r="B69" s="54">
        <v>0.35920138888888892</v>
      </c>
      <c r="C69" s="11">
        <v>23.94</v>
      </c>
      <c r="D69" s="11">
        <v>51.04</v>
      </c>
      <c r="E69" s="11">
        <v>6.63</v>
      </c>
      <c r="F69" s="11">
        <v>0.03</v>
      </c>
    </row>
    <row r="70" spans="1:6" x14ac:dyDescent="0.3">
      <c r="A70" s="2">
        <v>45448</v>
      </c>
      <c r="B70" s="54">
        <v>0.3598958333333333</v>
      </c>
      <c r="C70" s="11">
        <v>23.94</v>
      </c>
      <c r="D70" s="11">
        <v>51.04</v>
      </c>
      <c r="E70" s="11">
        <v>6.63</v>
      </c>
      <c r="F70" s="11">
        <v>0.04</v>
      </c>
    </row>
    <row r="71" spans="1:6" x14ac:dyDescent="0.3">
      <c r="A71" s="2">
        <v>45448</v>
      </c>
      <c r="B71" s="54">
        <v>0.3605902777777778</v>
      </c>
      <c r="C71" s="11">
        <v>23.94</v>
      </c>
      <c r="D71" s="11">
        <v>51.04</v>
      </c>
      <c r="E71" s="11">
        <v>6.63</v>
      </c>
      <c r="F71" s="11">
        <v>0.04</v>
      </c>
    </row>
    <row r="72" spans="1:6" x14ac:dyDescent="0.3">
      <c r="A72" s="2">
        <v>45448</v>
      </c>
      <c r="B72" s="54">
        <v>0.36128472222222219</v>
      </c>
      <c r="C72" s="11">
        <v>23.94</v>
      </c>
      <c r="D72" s="11">
        <v>51.04</v>
      </c>
      <c r="E72" s="11">
        <v>6.63</v>
      </c>
      <c r="F72" s="11">
        <v>0.02</v>
      </c>
    </row>
    <row r="73" spans="1:6" x14ac:dyDescent="0.3">
      <c r="A73" s="2">
        <v>45448</v>
      </c>
      <c r="B73" s="54">
        <v>0.36197916666666669</v>
      </c>
      <c r="C73" s="11">
        <v>23.94</v>
      </c>
      <c r="D73" s="11">
        <v>51.04</v>
      </c>
      <c r="E73" s="11">
        <v>6.63</v>
      </c>
      <c r="F73" s="11">
        <v>0.01</v>
      </c>
    </row>
    <row r="74" spans="1:6" x14ac:dyDescent="0.3">
      <c r="A74" s="2">
        <v>45448</v>
      </c>
      <c r="B74" s="54">
        <v>0.36267361111111113</v>
      </c>
      <c r="C74" s="11">
        <v>23.95</v>
      </c>
      <c r="D74" s="11">
        <v>51.04</v>
      </c>
      <c r="E74" s="11">
        <v>6.63</v>
      </c>
      <c r="F74" s="11">
        <v>0.01</v>
      </c>
    </row>
    <row r="75" spans="1:6" x14ac:dyDescent="0.3">
      <c r="A75" s="2">
        <v>45448</v>
      </c>
      <c r="B75" s="54">
        <v>0.36336805555555557</v>
      </c>
      <c r="C75" s="11">
        <v>23.95</v>
      </c>
      <c r="D75" s="11">
        <v>51.04</v>
      </c>
      <c r="E75" s="11">
        <v>6.63</v>
      </c>
      <c r="F75" s="11">
        <v>0.01</v>
      </c>
    </row>
    <row r="76" spans="1:6" x14ac:dyDescent="0.3">
      <c r="A76" s="2">
        <v>45448</v>
      </c>
      <c r="B76" s="54">
        <v>0.36406250000000001</v>
      </c>
      <c r="C76" s="11">
        <v>23.95</v>
      </c>
      <c r="D76" s="11">
        <v>51.04</v>
      </c>
      <c r="E76" s="11">
        <v>6.63</v>
      </c>
      <c r="F76" s="11">
        <v>0.01</v>
      </c>
    </row>
    <row r="77" spans="1:6" x14ac:dyDescent="0.3">
      <c r="A77" s="2">
        <v>45448</v>
      </c>
      <c r="B77" s="54">
        <v>0.36475694444444445</v>
      </c>
      <c r="C77" s="11">
        <v>23.95</v>
      </c>
      <c r="D77" s="11">
        <v>51.04</v>
      </c>
      <c r="E77" s="11">
        <v>6.63</v>
      </c>
      <c r="F77" s="11">
        <v>0.03</v>
      </c>
    </row>
    <row r="78" spans="1:6" x14ac:dyDescent="0.3">
      <c r="A78" s="2">
        <v>45448</v>
      </c>
      <c r="B78" s="54">
        <v>0.3654513888888889</v>
      </c>
      <c r="C78" s="11">
        <v>23.95</v>
      </c>
      <c r="D78" s="11">
        <v>51.05</v>
      </c>
      <c r="E78" s="11">
        <v>6.63</v>
      </c>
      <c r="F78" s="11">
        <v>0.02</v>
      </c>
    </row>
    <row r="79" spans="1:6" x14ac:dyDescent="0.3">
      <c r="A79" s="2">
        <v>45448</v>
      </c>
      <c r="B79" s="54">
        <v>0.36614583333333334</v>
      </c>
      <c r="C79" s="11">
        <v>23.95</v>
      </c>
      <c r="D79" s="11">
        <v>51.05</v>
      </c>
      <c r="E79" s="11">
        <v>6.63</v>
      </c>
      <c r="F79" s="11">
        <v>0.02</v>
      </c>
    </row>
    <row r="80" spans="1:6" x14ac:dyDescent="0.3">
      <c r="A80" s="2">
        <v>45448</v>
      </c>
      <c r="B80" s="54">
        <v>0.36684027777777778</v>
      </c>
      <c r="C80" s="11">
        <v>23.95</v>
      </c>
      <c r="D80" s="11">
        <v>51.05</v>
      </c>
      <c r="E80" s="11">
        <v>6.63</v>
      </c>
      <c r="F80" s="11">
        <v>0.02</v>
      </c>
    </row>
    <row r="81" spans="1:6" x14ac:dyDescent="0.3">
      <c r="A81" s="2">
        <v>45448</v>
      </c>
      <c r="B81" s="54">
        <v>0.36753472222222222</v>
      </c>
      <c r="C81" s="11">
        <v>23.95</v>
      </c>
      <c r="D81" s="11">
        <v>51.05</v>
      </c>
      <c r="E81" s="11">
        <v>6.63</v>
      </c>
      <c r="F81" s="11">
        <v>0.02</v>
      </c>
    </row>
    <row r="82" spans="1:6" x14ac:dyDescent="0.3">
      <c r="A82" s="2">
        <v>45448</v>
      </c>
      <c r="B82" s="54">
        <v>0.36822916666666666</v>
      </c>
      <c r="C82" s="11">
        <v>23.95</v>
      </c>
      <c r="D82" s="11">
        <v>51.05</v>
      </c>
      <c r="E82" s="11">
        <v>6.63</v>
      </c>
      <c r="F82" s="11">
        <v>0.03</v>
      </c>
    </row>
    <row r="83" spans="1:6" x14ac:dyDescent="0.3">
      <c r="A83" s="2">
        <v>45448</v>
      </c>
      <c r="B83" s="54">
        <v>0.3689236111111111</v>
      </c>
      <c r="C83" s="11">
        <v>23.95</v>
      </c>
      <c r="D83" s="11">
        <v>51.05</v>
      </c>
      <c r="E83" s="11">
        <v>6.63</v>
      </c>
      <c r="F83" s="11">
        <v>0.02</v>
      </c>
    </row>
    <row r="84" spans="1:6" x14ac:dyDescent="0.3">
      <c r="A84" s="2">
        <v>45448</v>
      </c>
      <c r="B84" s="54">
        <v>0.36961805555555555</v>
      </c>
      <c r="C84" s="11">
        <v>23.95</v>
      </c>
      <c r="D84" s="11">
        <v>51.05</v>
      </c>
      <c r="E84" s="11">
        <v>6.63</v>
      </c>
      <c r="F84" s="11">
        <v>0.02</v>
      </c>
    </row>
    <row r="85" spans="1:6" x14ac:dyDescent="0.3">
      <c r="A85" s="2">
        <v>45448</v>
      </c>
      <c r="B85" s="54">
        <v>0.37031249999999999</v>
      </c>
      <c r="C85" s="11">
        <v>23.95</v>
      </c>
      <c r="D85" s="11">
        <v>51.05</v>
      </c>
      <c r="E85" s="11">
        <v>6.63</v>
      </c>
      <c r="F85" s="11">
        <v>0.02</v>
      </c>
    </row>
    <row r="86" spans="1:6" x14ac:dyDescent="0.3">
      <c r="A86" s="2">
        <v>45448</v>
      </c>
      <c r="B86" s="54">
        <v>0.37100694444444443</v>
      </c>
      <c r="C86" s="11">
        <v>23.95</v>
      </c>
      <c r="D86" s="11">
        <v>51.05</v>
      </c>
      <c r="E86" s="11">
        <v>6.63</v>
      </c>
      <c r="F86" s="11">
        <v>0.04</v>
      </c>
    </row>
    <row r="87" spans="1:6" x14ac:dyDescent="0.3">
      <c r="A87" s="2">
        <v>45448</v>
      </c>
      <c r="B87" s="54">
        <v>0.37170138888888887</v>
      </c>
      <c r="C87" s="11">
        <v>23.95</v>
      </c>
      <c r="D87" s="11">
        <v>51.05</v>
      </c>
      <c r="E87" s="11">
        <v>6.63</v>
      </c>
      <c r="F87" s="11">
        <v>0.03</v>
      </c>
    </row>
    <row r="88" spans="1:6" x14ac:dyDescent="0.3">
      <c r="A88" s="2">
        <v>45448</v>
      </c>
      <c r="B88" s="54">
        <v>0.37239583333333331</v>
      </c>
      <c r="C88" s="11">
        <v>23.95</v>
      </c>
      <c r="D88" s="11">
        <v>51.05</v>
      </c>
      <c r="E88" s="11">
        <v>6.63</v>
      </c>
      <c r="F88" s="11">
        <v>0.03</v>
      </c>
    </row>
    <row r="89" spans="1:6" x14ac:dyDescent="0.3">
      <c r="A89" s="2">
        <v>45448</v>
      </c>
      <c r="B89" s="54">
        <v>0.37309027777777781</v>
      </c>
      <c r="C89" s="11">
        <v>23.95</v>
      </c>
      <c r="D89" s="11">
        <v>51.02</v>
      </c>
      <c r="E89" s="11">
        <v>6.63</v>
      </c>
      <c r="F89" s="11">
        <v>7.0000000000000007E-2</v>
      </c>
    </row>
    <row r="90" spans="1:6" x14ac:dyDescent="0.3">
      <c r="A90" s="2">
        <v>45448</v>
      </c>
      <c r="B90" s="54">
        <v>0.3737847222222222</v>
      </c>
      <c r="C90" s="11">
        <v>23.96</v>
      </c>
      <c r="D90" s="11">
        <v>51.04</v>
      </c>
      <c r="E90" s="11">
        <v>6.63</v>
      </c>
      <c r="F90" s="11">
        <v>0.04</v>
      </c>
    </row>
    <row r="91" spans="1:6" x14ac:dyDescent="0.3">
      <c r="A91" s="2">
        <v>45448</v>
      </c>
      <c r="B91" s="54">
        <v>0.3744791666666667</v>
      </c>
      <c r="C91" s="11">
        <v>23.98</v>
      </c>
      <c r="D91" s="11">
        <v>51.05</v>
      </c>
      <c r="E91" s="11">
        <v>6.63</v>
      </c>
      <c r="F91" s="11">
        <v>0.03</v>
      </c>
    </row>
    <row r="92" spans="1:6" x14ac:dyDescent="0.3">
      <c r="A92" s="2">
        <v>45448</v>
      </c>
      <c r="B92" s="54">
        <v>0.37517361111111108</v>
      </c>
      <c r="C92" s="11">
        <v>24.07</v>
      </c>
      <c r="D92" s="11">
        <v>51.05</v>
      </c>
      <c r="E92" s="11">
        <v>6.63</v>
      </c>
      <c r="F92" s="11">
        <v>0.03</v>
      </c>
    </row>
    <row r="93" spans="1:6" x14ac:dyDescent="0.3">
      <c r="A93" s="2">
        <v>45448</v>
      </c>
      <c r="B93" s="54">
        <v>0.37586805555555558</v>
      </c>
      <c r="C93" s="11">
        <v>24.11</v>
      </c>
      <c r="D93" s="11">
        <v>51.05</v>
      </c>
      <c r="E93" s="11">
        <v>6.63</v>
      </c>
      <c r="F93" s="11">
        <v>0.02</v>
      </c>
    </row>
    <row r="94" spans="1:6" x14ac:dyDescent="0.3">
      <c r="A94" s="2">
        <v>45448</v>
      </c>
      <c r="B94" s="54">
        <v>0.37656249999999997</v>
      </c>
      <c r="C94" s="11">
        <v>24.12</v>
      </c>
      <c r="D94" s="11">
        <v>51.05</v>
      </c>
      <c r="E94" s="11">
        <v>6.63</v>
      </c>
      <c r="F94" s="11">
        <v>0.03</v>
      </c>
    </row>
    <row r="95" spans="1:6" x14ac:dyDescent="0.3">
      <c r="A95" s="2">
        <v>45448</v>
      </c>
      <c r="B95" s="54">
        <v>0.37725694444444446</v>
      </c>
      <c r="C95" s="11">
        <v>24.12</v>
      </c>
      <c r="D95" s="11">
        <v>51.05</v>
      </c>
      <c r="E95" s="11">
        <v>6.63</v>
      </c>
      <c r="F95" s="11">
        <v>7.0000000000000007E-2</v>
      </c>
    </row>
    <row r="96" spans="1:6" x14ac:dyDescent="0.3">
      <c r="A96" s="2">
        <v>45448</v>
      </c>
      <c r="B96" s="54">
        <v>0.37795138888888885</v>
      </c>
      <c r="C96" s="11">
        <v>24.12</v>
      </c>
      <c r="D96" s="11">
        <v>51.05</v>
      </c>
      <c r="E96" s="11">
        <v>6.63</v>
      </c>
      <c r="F96" s="11">
        <v>0.04</v>
      </c>
    </row>
    <row r="97" spans="1:6" x14ac:dyDescent="0.3">
      <c r="A97" s="2">
        <v>45448</v>
      </c>
      <c r="B97" s="54">
        <v>0.37864583333333335</v>
      </c>
      <c r="C97" s="11">
        <v>24.13</v>
      </c>
      <c r="D97" s="11">
        <v>51.05</v>
      </c>
      <c r="E97" s="11">
        <v>6.63</v>
      </c>
      <c r="F97" s="11">
        <v>0.03</v>
      </c>
    </row>
    <row r="98" spans="1:6" x14ac:dyDescent="0.3">
      <c r="A98" s="2">
        <v>45448</v>
      </c>
      <c r="B98" s="54">
        <v>0.37934027777777773</v>
      </c>
      <c r="C98" s="11">
        <v>24.12</v>
      </c>
      <c r="D98" s="11">
        <v>51.05</v>
      </c>
      <c r="E98" s="11">
        <v>6.63</v>
      </c>
      <c r="F98" s="11">
        <v>0.03</v>
      </c>
    </row>
    <row r="99" spans="1:6" x14ac:dyDescent="0.3">
      <c r="A99" s="2">
        <v>45448</v>
      </c>
      <c r="B99" s="54">
        <v>0.38003472222222223</v>
      </c>
      <c r="C99" s="11">
        <v>24.12</v>
      </c>
      <c r="D99" s="11">
        <v>51.05</v>
      </c>
      <c r="E99" s="11">
        <v>6.63</v>
      </c>
      <c r="F99" s="11">
        <v>0.03</v>
      </c>
    </row>
    <row r="100" spans="1:6" x14ac:dyDescent="0.3">
      <c r="A100" s="2">
        <v>45448</v>
      </c>
      <c r="B100" s="54">
        <v>0.38072916666666662</v>
      </c>
      <c r="C100" s="11">
        <v>24.13</v>
      </c>
      <c r="D100" s="11">
        <v>51.05</v>
      </c>
      <c r="E100" s="11">
        <v>6.63</v>
      </c>
      <c r="F100" s="11">
        <v>0.05</v>
      </c>
    </row>
    <row r="101" spans="1:6" x14ac:dyDescent="0.3">
      <c r="A101" s="2">
        <v>45448</v>
      </c>
      <c r="B101" s="54">
        <v>0.38142361111111112</v>
      </c>
      <c r="C101" s="11">
        <v>24.13</v>
      </c>
      <c r="D101" s="11">
        <v>51.05</v>
      </c>
      <c r="E101" s="11">
        <v>6.63</v>
      </c>
      <c r="F101" s="11">
        <v>0.06</v>
      </c>
    </row>
    <row r="102" spans="1:6" x14ac:dyDescent="0.3">
      <c r="A102" s="2">
        <v>45448</v>
      </c>
      <c r="B102" s="54">
        <v>0.3821180555555555</v>
      </c>
      <c r="C102" s="11">
        <v>24.13</v>
      </c>
      <c r="D102" s="11">
        <v>51.05</v>
      </c>
      <c r="E102" s="11">
        <v>6.63</v>
      </c>
      <c r="F102" s="11">
        <v>0.04</v>
      </c>
    </row>
    <row r="103" spans="1:6" x14ac:dyDescent="0.3">
      <c r="A103" s="2">
        <v>45448</v>
      </c>
      <c r="B103" s="54">
        <v>0.3828125</v>
      </c>
      <c r="C103" s="11">
        <v>24.12</v>
      </c>
      <c r="D103" s="11">
        <v>51.05</v>
      </c>
      <c r="E103" s="11">
        <v>6.63</v>
      </c>
      <c r="F103" s="11">
        <v>0.08</v>
      </c>
    </row>
    <row r="104" spans="1:6" x14ac:dyDescent="0.3">
      <c r="A104" s="2">
        <v>45448</v>
      </c>
      <c r="B104" s="54">
        <v>0.3835069444444445</v>
      </c>
      <c r="C104" s="11">
        <v>24.13</v>
      </c>
      <c r="D104" s="11">
        <v>51.05</v>
      </c>
      <c r="E104" s="11">
        <v>6.63</v>
      </c>
      <c r="F104" s="11">
        <v>7.0000000000000007E-2</v>
      </c>
    </row>
    <row r="105" spans="1:6" x14ac:dyDescent="0.3">
      <c r="A105" s="2">
        <v>45448</v>
      </c>
      <c r="B105" s="54">
        <v>0.38420138888888888</v>
      </c>
      <c r="C105" s="11">
        <v>24.12</v>
      </c>
      <c r="D105" s="11">
        <v>51.05</v>
      </c>
      <c r="E105" s="11">
        <v>6.63</v>
      </c>
      <c r="F105" s="11">
        <v>0.06</v>
      </c>
    </row>
    <row r="106" spans="1:6" x14ac:dyDescent="0.3">
      <c r="A106" s="2">
        <v>45448</v>
      </c>
      <c r="B106" s="54">
        <v>0.38489583333333338</v>
      </c>
      <c r="C106" s="11">
        <v>24.12</v>
      </c>
      <c r="D106" s="11">
        <v>51.05</v>
      </c>
      <c r="E106" s="11">
        <v>6.63</v>
      </c>
      <c r="F106" s="11">
        <v>0.05</v>
      </c>
    </row>
    <row r="107" spans="1:6" x14ac:dyDescent="0.3">
      <c r="A107" s="2">
        <v>45448</v>
      </c>
      <c r="B107" s="54">
        <v>0.38559027777777777</v>
      </c>
      <c r="C107" s="11">
        <v>24.12</v>
      </c>
      <c r="D107" s="11">
        <v>51.05</v>
      </c>
      <c r="E107" s="11">
        <v>6.63</v>
      </c>
      <c r="F107" s="11">
        <v>0.15</v>
      </c>
    </row>
    <row r="108" spans="1:6" x14ac:dyDescent="0.3">
      <c r="A108" s="2">
        <v>45448</v>
      </c>
      <c r="B108" s="54">
        <v>0.38628472222222227</v>
      </c>
      <c r="C108" s="11">
        <v>24.12</v>
      </c>
      <c r="D108" s="11">
        <v>51.05</v>
      </c>
      <c r="E108" s="11">
        <v>6.63</v>
      </c>
      <c r="F108" s="11">
        <v>7.0000000000000007E-2</v>
      </c>
    </row>
    <row r="109" spans="1:6" x14ac:dyDescent="0.3">
      <c r="A109" s="2">
        <v>45448</v>
      </c>
      <c r="B109" s="54">
        <v>0.38697916666666665</v>
      </c>
      <c r="C109" s="11">
        <v>24.12</v>
      </c>
      <c r="D109" s="11">
        <v>51.05</v>
      </c>
      <c r="E109" s="11">
        <v>6.63</v>
      </c>
      <c r="F109" s="11">
        <v>0.06</v>
      </c>
    </row>
    <row r="110" spans="1:6" x14ac:dyDescent="0.3">
      <c r="A110" s="2">
        <v>45448</v>
      </c>
      <c r="B110" s="54">
        <v>0.38767361111111115</v>
      </c>
      <c r="C110" s="11">
        <v>24.12</v>
      </c>
      <c r="D110" s="11">
        <v>51.05</v>
      </c>
      <c r="E110" s="11">
        <v>6.63</v>
      </c>
      <c r="F110" s="11">
        <v>0.04</v>
      </c>
    </row>
    <row r="111" spans="1:6" x14ac:dyDescent="0.3">
      <c r="A111" s="2">
        <v>45448</v>
      </c>
      <c r="B111" s="54">
        <v>0.38836805555555554</v>
      </c>
      <c r="C111" s="11">
        <v>24.13</v>
      </c>
      <c r="D111" s="11">
        <v>51.05</v>
      </c>
      <c r="E111" s="11">
        <v>6.63</v>
      </c>
      <c r="F111" s="11">
        <v>7.0000000000000007E-2</v>
      </c>
    </row>
    <row r="112" spans="1:6" x14ac:dyDescent="0.3">
      <c r="A112" s="2">
        <v>45448</v>
      </c>
      <c r="B112" s="54">
        <v>0.38906250000000003</v>
      </c>
      <c r="C112" s="11">
        <v>24.13</v>
      </c>
      <c r="D112" s="11">
        <v>51.03</v>
      </c>
      <c r="E112" s="11">
        <v>6.63</v>
      </c>
      <c r="F112" s="11">
        <v>0.17</v>
      </c>
    </row>
    <row r="113" spans="1:6" x14ac:dyDescent="0.3">
      <c r="A113" s="2">
        <v>45448</v>
      </c>
      <c r="B113" s="54">
        <v>0.38975694444444442</v>
      </c>
      <c r="C113" s="11">
        <v>24.13</v>
      </c>
      <c r="D113" s="11">
        <v>50.94</v>
      </c>
      <c r="E113" s="11">
        <v>6.63</v>
      </c>
      <c r="F113" s="11">
        <v>0.15</v>
      </c>
    </row>
    <row r="114" spans="1:6" x14ac:dyDescent="0.3">
      <c r="A114" s="2">
        <v>45448</v>
      </c>
      <c r="B114" s="54">
        <v>0.39045138888888892</v>
      </c>
      <c r="C114" s="11">
        <v>24.13</v>
      </c>
      <c r="D114" s="11">
        <v>50.88</v>
      </c>
      <c r="E114" s="11">
        <v>6.63</v>
      </c>
      <c r="F114" s="11">
        <v>0.03</v>
      </c>
    </row>
    <row r="115" spans="1:6" x14ac:dyDescent="0.3">
      <c r="A115" s="2">
        <v>45448</v>
      </c>
      <c r="B115" s="54">
        <v>0.3911458333333333</v>
      </c>
      <c r="C115" s="11">
        <v>24.13</v>
      </c>
      <c r="D115" s="11">
        <v>50.87</v>
      </c>
      <c r="E115" s="11">
        <v>6.63</v>
      </c>
      <c r="F115" s="11">
        <v>0.03</v>
      </c>
    </row>
    <row r="116" spans="1:6" x14ac:dyDescent="0.3">
      <c r="A116" s="2">
        <v>45448</v>
      </c>
      <c r="B116" s="54">
        <v>0.3918402777777778</v>
      </c>
      <c r="C116" s="11">
        <v>24.17</v>
      </c>
      <c r="D116" s="11">
        <v>50.85</v>
      </c>
      <c r="E116" s="11">
        <v>6.63</v>
      </c>
      <c r="F116" s="11">
        <v>0.03</v>
      </c>
    </row>
    <row r="117" spans="1:6" x14ac:dyDescent="0.3">
      <c r="A117" s="2">
        <v>45448</v>
      </c>
      <c r="B117" s="54">
        <v>0.39253472222222219</v>
      </c>
      <c r="C117" s="11">
        <v>24.22</v>
      </c>
      <c r="D117" s="11">
        <v>50.84</v>
      </c>
      <c r="E117" s="11">
        <v>6.63</v>
      </c>
      <c r="F117" s="11">
        <v>0.02</v>
      </c>
    </row>
    <row r="118" spans="1:6" x14ac:dyDescent="0.3">
      <c r="A118" s="2">
        <v>45448</v>
      </c>
      <c r="B118" s="54">
        <v>0.39322916666666669</v>
      </c>
      <c r="C118" s="11">
        <v>24.24</v>
      </c>
      <c r="D118" s="11">
        <v>50.8</v>
      </c>
      <c r="E118" s="11">
        <v>6.63</v>
      </c>
      <c r="F118" s="11">
        <v>0.02</v>
      </c>
    </row>
    <row r="119" spans="1:6" x14ac:dyDescent="0.3">
      <c r="A119" s="2">
        <v>45448</v>
      </c>
      <c r="B119" s="54">
        <v>0.39392361111111113</v>
      </c>
      <c r="C119" s="11">
        <v>24.24</v>
      </c>
      <c r="D119" s="11">
        <v>50.72</v>
      </c>
      <c r="E119" s="11">
        <v>6.63</v>
      </c>
      <c r="F119" s="11">
        <v>0.03</v>
      </c>
    </row>
    <row r="120" spans="1:6" x14ac:dyDescent="0.3">
      <c r="A120" s="2">
        <v>45448</v>
      </c>
      <c r="B120" s="54">
        <v>0.39461805555555557</v>
      </c>
      <c r="C120" s="11">
        <v>24.25</v>
      </c>
      <c r="D120" s="11">
        <v>50.72</v>
      </c>
      <c r="E120" s="11">
        <v>6.63</v>
      </c>
      <c r="F120" s="11">
        <v>0.03</v>
      </c>
    </row>
    <row r="121" spans="1:6" x14ac:dyDescent="0.3">
      <c r="A121" s="2">
        <v>45448</v>
      </c>
      <c r="B121" s="54">
        <v>0.39531250000000001</v>
      </c>
      <c r="C121" s="11">
        <v>24.25</v>
      </c>
      <c r="D121" s="11">
        <v>50.59</v>
      </c>
      <c r="E121" s="11">
        <v>6.63</v>
      </c>
      <c r="F121" s="11">
        <v>0.03</v>
      </c>
    </row>
    <row r="122" spans="1:6" x14ac:dyDescent="0.3">
      <c r="A122" s="2">
        <v>45448</v>
      </c>
      <c r="B122" s="54">
        <v>0.39600694444444445</v>
      </c>
      <c r="C122" s="11">
        <v>24.25</v>
      </c>
      <c r="D122" s="11">
        <v>50.54</v>
      </c>
      <c r="E122" s="11">
        <v>6.63</v>
      </c>
      <c r="F122" s="11">
        <v>0.03</v>
      </c>
    </row>
    <row r="123" spans="1:6" x14ac:dyDescent="0.3">
      <c r="A123" s="2">
        <v>45448</v>
      </c>
      <c r="B123" s="54">
        <v>0.3967013888888889</v>
      </c>
      <c r="C123" s="11">
        <v>24.25</v>
      </c>
      <c r="D123" s="11">
        <v>50.51</v>
      </c>
      <c r="E123" s="11">
        <v>6.63</v>
      </c>
      <c r="F123" s="11">
        <v>0.05</v>
      </c>
    </row>
    <row r="124" spans="1:6" x14ac:dyDescent="0.3">
      <c r="A124" s="2">
        <v>45448</v>
      </c>
      <c r="B124" s="54">
        <v>0.39739583333333334</v>
      </c>
      <c r="C124" s="11">
        <v>24.25</v>
      </c>
      <c r="D124" s="11">
        <v>50.5</v>
      </c>
      <c r="E124" s="11">
        <v>6.63</v>
      </c>
      <c r="F124" s="11">
        <v>0.06</v>
      </c>
    </row>
    <row r="125" spans="1:6" x14ac:dyDescent="0.3">
      <c r="A125" s="2">
        <v>45448</v>
      </c>
      <c r="B125" s="54">
        <v>0.39809027777777778</v>
      </c>
      <c r="C125" s="11">
        <v>24.25</v>
      </c>
      <c r="D125" s="11">
        <v>50.49</v>
      </c>
      <c r="E125" s="11">
        <v>6.63</v>
      </c>
      <c r="F125" s="11">
        <v>0.08</v>
      </c>
    </row>
    <row r="126" spans="1:6" x14ac:dyDescent="0.3">
      <c r="A126" s="2">
        <v>45448</v>
      </c>
      <c r="B126" s="54">
        <v>0.39878472222222222</v>
      </c>
      <c r="C126" s="11">
        <v>24.25</v>
      </c>
      <c r="D126" s="11">
        <v>50.47</v>
      </c>
      <c r="E126" s="11">
        <v>6.63</v>
      </c>
      <c r="F126" s="11">
        <v>7.0000000000000007E-2</v>
      </c>
    </row>
    <row r="127" spans="1:6" x14ac:dyDescent="0.3">
      <c r="A127" s="2">
        <v>45448</v>
      </c>
      <c r="B127" s="54">
        <v>0.39947916666666666</v>
      </c>
      <c r="C127" s="11">
        <v>24.24</v>
      </c>
      <c r="D127" s="11">
        <v>50.58</v>
      </c>
      <c r="E127" s="11">
        <v>6.63</v>
      </c>
      <c r="F127" s="11">
        <v>0.08</v>
      </c>
    </row>
    <row r="128" spans="1:6" x14ac:dyDescent="0.3">
      <c r="A128" s="2">
        <v>45448</v>
      </c>
      <c r="B128" s="54">
        <v>0.4001736111111111</v>
      </c>
      <c r="C128" s="11">
        <v>24.24</v>
      </c>
      <c r="D128" s="11">
        <v>50.62</v>
      </c>
      <c r="E128" s="11">
        <v>6.63</v>
      </c>
      <c r="F128" s="11">
        <v>0.05</v>
      </c>
    </row>
    <row r="129" spans="1:6" x14ac:dyDescent="0.3">
      <c r="A129" s="2">
        <v>45448</v>
      </c>
      <c r="B129" s="54">
        <v>0.40086805555555555</v>
      </c>
      <c r="C129" s="11">
        <v>24.24</v>
      </c>
      <c r="D129" s="11">
        <v>50.63</v>
      </c>
      <c r="E129" s="11">
        <v>6.63</v>
      </c>
      <c r="F129" s="11">
        <v>0.04</v>
      </c>
    </row>
    <row r="130" spans="1:6" x14ac:dyDescent="0.3">
      <c r="A130" s="2">
        <v>45448</v>
      </c>
      <c r="B130" s="54">
        <v>0.40156249999999999</v>
      </c>
      <c r="C130" s="11">
        <v>24.24</v>
      </c>
      <c r="D130" s="11">
        <v>50.74</v>
      </c>
      <c r="E130" s="11">
        <v>6.63</v>
      </c>
      <c r="F130" s="11">
        <v>0.05</v>
      </c>
    </row>
    <row r="131" spans="1:6" x14ac:dyDescent="0.3">
      <c r="A131" s="2">
        <v>45448</v>
      </c>
      <c r="B131" s="54">
        <v>0.40225694444444443</v>
      </c>
      <c r="C131" s="11">
        <v>24.24</v>
      </c>
      <c r="D131" s="11">
        <v>50.73</v>
      </c>
      <c r="E131" s="11">
        <v>6.63</v>
      </c>
      <c r="F131" s="11">
        <v>0.04</v>
      </c>
    </row>
    <row r="132" spans="1:6" x14ac:dyDescent="0.3">
      <c r="A132" s="2">
        <v>45448</v>
      </c>
      <c r="B132" s="54">
        <v>0.40295138888888887</v>
      </c>
      <c r="C132" s="11">
        <v>24.24</v>
      </c>
      <c r="D132" s="11">
        <v>50.75</v>
      </c>
      <c r="E132" s="11">
        <v>6.63</v>
      </c>
      <c r="F132" s="11">
        <v>0.05</v>
      </c>
    </row>
    <row r="133" spans="1:6" x14ac:dyDescent="0.3">
      <c r="A133" s="2">
        <v>45448</v>
      </c>
      <c r="B133" s="54">
        <v>0.40364583333333331</v>
      </c>
      <c r="C133" s="11">
        <v>24.24</v>
      </c>
      <c r="D133" s="11">
        <v>50.76</v>
      </c>
      <c r="E133" s="11">
        <v>6.63</v>
      </c>
      <c r="F133" s="11">
        <v>0.04</v>
      </c>
    </row>
    <row r="134" spans="1:6" x14ac:dyDescent="0.3">
      <c r="A134" s="2">
        <v>45448</v>
      </c>
      <c r="B134" s="54">
        <v>0.40434027777777781</v>
      </c>
      <c r="C134" s="11">
        <v>24.24</v>
      </c>
      <c r="D134" s="11">
        <v>50.78</v>
      </c>
      <c r="E134" s="11">
        <v>6.63</v>
      </c>
      <c r="F134" s="11">
        <v>0.04</v>
      </c>
    </row>
    <row r="135" spans="1:6" x14ac:dyDescent="0.3">
      <c r="A135" s="2">
        <v>45448</v>
      </c>
      <c r="B135" s="54">
        <v>0.4050347222222222</v>
      </c>
      <c r="C135" s="11">
        <v>24.24</v>
      </c>
      <c r="D135" s="11">
        <v>50.8</v>
      </c>
      <c r="E135" s="11">
        <v>6.63</v>
      </c>
      <c r="F135" s="11">
        <v>0.03</v>
      </c>
    </row>
    <row r="136" spans="1:6" x14ac:dyDescent="0.3">
      <c r="A136" s="2">
        <v>45448</v>
      </c>
      <c r="B136" s="54">
        <v>0.4057291666666667</v>
      </c>
      <c r="C136" s="11">
        <v>24.24</v>
      </c>
      <c r="D136" s="11">
        <v>50.81</v>
      </c>
      <c r="E136" s="11">
        <v>6.63</v>
      </c>
      <c r="F136" s="11">
        <v>0.06</v>
      </c>
    </row>
    <row r="137" spans="1:6" x14ac:dyDescent="0.3">
      <c r="A137" s="2">
        <v>45448</v>
      </c>
      <c r="B137" s="54">
        <v>0.40642361111111108</v>
      </c>
      <c r="C137" s="11">
        <v>24.23</v>
      </c>
      <c r="D137" s="11">
        <v>50.81</v>
      </c>
      <c r="E137" s="11">
        <v>6.63</v>
      </c>
      <c r="F137" s="11">
        <v>0.03</v>
      </c>
    </row>
    <row r="138" spans="1:6" x14ac:dyDescent="0.3">
      <c r="A138" s="2">
        <v>45448</v>
      </c>
      <c r="B138" s="54">
        <v>0.40711805555555558</v>
      </c>
      <c r="C138" s="11">
        <v>24.19</v>
      </c>
      <c r="D138" s="11">
        <v>50.83</v>
      </c>
      <c r="E138" s="11">
        <v>6.63</v>
      </c>
      <c r="F138" s="11">
        <v>7.0000000000000007E-2</v>
      </c>
    </row>
    <row r="139" spans="1:6" x14ac:dyDescent="0.3">
      <c r="A139" s="2">
        <v>45448</v>
      </c>
      <c r="B139" s="54">
        <v>0.40781249999999997</v>
      </c>
      <c r="C139" s="11">
        <v>24.14</v>
      </c>
      <c r="D139" s="11">
        <v>50.85</v>
      </c>
      <c r="E139" s="11">
        <v>6.63</v>
      </c>
      <c r="F139" s="11">
        <v>0.06</v>
      </c>
    </row>
    <row r="140" spans="1:6" x14ac:dyDescent="0.3">
      <c r="A140" s="2">
        <v>45448</v>
      </c>
      <c r="B140" s="54">
        <v>0.40850694444444446</v>
      </c>
      <c r="C140" s="11">
        <v>24.14</v>
      </c>
      <c r="D140" s="11">
        <v>50.86</v>
      </c>
      <c r="E140" s="11">
        <v>6.63</v>
      </c>
      <c r="F140" s="11">
        <v>0.03</v>
      </c>
    </row>
    <row r="141" spans="1:6" x14ac:dyDescent="0.3">
      <c r="A141" s="2">
        <v>45448</v>
      </c>
      <c r="B141" s="54">
        <v>0.40920138888888885</v>
      </c>
      <c r="C141" s="11">
        <v>24.12</v>
      </c>
      <c r="D141" s="11">
        <v>50.86</v>
      </c>
      <c r="E141" s="11">
        <v>6.63</v>
      </c>
      <c r="F141" s="11">
        <v>0.04</v>
      </c>
    </row>
    <row r="142" spans="1:6" x14ac:dyDescent="0.3">
      <c r="A142" s="2">
        <v>45448</v>
      </c>
      <c r="B142" s="54">
        <v>0.40989583333333335</v>
      </c>
      <c r="C142" s="11">
        <v>24.12</v>
      </c>
      <c r="D142" s="11">
        <v>50.87</v>
      </c>
      <c r="E142" s="11">
        <v>6.63</v>
      </c>
      <c r="F142" s="11">
        <v>0.05</v>
      </c>
    </row>
    <row r="143" spans="1:6" x14ac:dyDescent="0.3">
      <c r="A143" s="2">
        <v>45448</v>
      </c>
      <c r="B143" s="54">
        <v>0.41059027777777773</v>
      </c>
      <c r="C143" s="11">
        <v>24.12</v>
      </c>
      <c r="D143" s="11">
        <v>50.95</v>
      </c>
      <c r="E143" s="11">
        <v>6.63</v>
      </c>
      <c r="F143" s="11">
        <v>0.04</v>
      </c>
    </row>
    <row r="144" spans="1:6" x14ac:dyDescent="0.3">
      <c r="A144" s="2">
        <v>45448</v>
      </c>
      <c r="B144" s="54">
        <v>0.41128472222222223</v>
      </c>
      <c r="C144" s="11">
        <v>24.12</v>
      </c>
      <c r="D144" s="11">
        <v>50.98</v>
      </c>
      <c r="E144" s="11">
        <v>6.63</v>
      </c>
      <c r="F144" s="11">
        <v>0.04</v>
      </c>
    </row>
    <row r="145" spans="1:6" x14ac:dyDescent="0.3">
      <c r="A145" s="2">
        <v>45448</v>
      </c>
      <c r="B145" s="54">
        <v>0.41197916666666662</v>
      </c>
      <c r="C145" s="11">
        <v>24.11</v>
      </c>
      <c r="D145" s="11">
        <v>50.98</v>
      </c>
      <c r="E145" s="11">
        <v>6.63</v>
      </c>
      <c r="F145" s="11">
        <v>0.03</v>
      </c>
    </row>
    <row r="146" spans="1:6" x14ac:dyDescent="0.3">
      <c r="A146" s="2">
        <v>45448</v>
      </c>
      <c r="B146" s="54">
        <v>0.41267361111111112</v>
      </c>
      <c r="C146" s="11">
        <v>24.12</v>
      </c>
      <c r="D146" s="11">
        <v>51.01</v>
      </c>
      <c r="E146" s="11">
        <v>6.63</v>
      </c>
      <c r="F146" s="11">
        <v>0.03</v>
      </c>
    </row>
    <row r="147" spans="1:6" x14ac:dyDescent="0.3">
      <c r="A147" s="2">
        <v>45448</v>
      </c>
      <c r="B147" s="54">
        <v>0.4133680555555555</v>
      </c>
      <c r="C147" s="11">
        <v>24.11</v>
      </c>
      <c r="D147" s="11">
        <v>51.01</v>
      </c>
      <c r="E147" s="11">
        <v>6.63</v>
      </c>
      <c r="F147" s="11">
        <v>0.06</v>
      </c>
    </row>
    <row r="148" spans="1:6" x14ac:dyDescent="0.3">
      <c r="A148" s="2">
        <v>45448</v>
      </c>
      <c r="B148" s="54">
        <v>0.4140625</v>
      </c>
      <c r="C148" s="11">
        <v>24.11</v>
      </c>
      <c r="D148" s="11">
        <v>51.01</v>
      </c>
      <c r="E148" s="11">
        <v>6.63</v>
      </c>
      <c r="F148" s="11">
        <v>0.1</v>
      </c>
    </row>
    <row r="149" spans="1:6" x14ac:dyDescent="0.3">
      <c r="A149" s="2">
        <v>45448</v>
      </c>
      <c r="B149" s="54">
        <v>0.4147569444444445</v>
      </c>
      <c r="C149" s="11">
        <v>24.11</v>
      </c>
      <c r="D149" s="11">
        <v>51.01</v>
      </c>
      <c r="E149" s="11">
        <v>6.63</v>
      </c>
      <c r="F149" s="11">
        <v>0.1</v>
      </c>
    </row>
    <row r="150" spans="1:6" x14ac:dyDescent="0.3">
      <c r="A150" s="2">
        <v>45448</v>
      </c>
      <c r="B150" s="54">
        <v>0.41545138888888888</v>
      </c>
      <c r="C150" s="11">
        <v>24.11</v>
      </c>
      <c r="D150" s="11">
        <v>51.02</v>
      </c>
      <c r="E150" s="11">
        <v>6.63</v>
      </c>
      <c r="F150" s="11">
        <v>0.14000000000000001</v>
      </c>
    </row>
    <row r="151" spans="1:6" x14ac:dyDescent="0.3">
      <c r="A151" s="2">
        <v>45448</v>
      </c>
      <c r="B151" s="54">
        <v>0.41614583333333338</v>
      </c>
      <c r="C151" s="11">
        <v>24.11</v>
      </c>
      <c r="D151" s="11">
        <v>51.03</v>
      </c>
      <c r="E151" s="11">
        <v>6.63</v>
      </c>
      <c r="F151" s="11">
        <v>0.09</v>
      </c>
    </row>
    <row r="152" spans="1:6" x14ac:dyDescent="0.3">
      <c r="A152" s="2">
        <v>45448</v>
      </c>
      <c r="B152" s="54">
        <v>0.41684027777777777</v>
      </c>
      <c r="C152" s="11">
        <v>24.11</v>
      </c>
      <c r="D152" s="11">
        <v>51.03</v>
      </c>
      <c r="E152" s="11">
        <v>6.63</v>
      </c>
      <c r="F152" s="11">
        <v>0.08</v>
      </c>
    </row>
    <row r="153" spans="1:6" x14ac:dyDescent="0.3">
      <c r="A153" s="2">
        <v>45448</v>
      </c>
      <c r="B153" s="54">
        <v>0.41753472222222227</v>
      </c>
      <c r="C153" s="11">
        <v>24.11</v>
      </c>
      <c r="D153" s="11">
        <v>51.03</v>
      </c>
      <c r="E153" s="11">
        <v>6.63</v>
      </c>
      <c r="F153" s="11">
        <v>0.14000000000000001</v>
      </c>
    </row>
    <row r="154" spans="1:6" x14ac:dyDescent="0.3">
      <c r="A154" s="2">
        <v>45448</v>
      </c>
      <c r="B154" s="54">
        <v>0.41822916666666665</v>
      </c>
      <c r="C154" s="11">
        <v>24.11</v>
      </c>
      <c r="D154" s="11">
        <v>51.04</v>
      </c>
      <c r="E154" s="11">
        <v>6.63</v>
      </c>
      <c r="F154" s="11">
        <v>0.15</v>
      </c>
    </row>
    <row r="155" spans="1:6" x14ac:dyDescent="0.3">
      <c r="A155" s="2">
        <v>45448</v>
      </c>
      <c r="B155" s="54">
        <v>0.41892361111111115</v>
      </c>
      <c r="C155" s="11">
        <v>24.11</v>
      </c>
      <c r="D155" s="11">
        <v>51.04</v>
      </c>
      <c r="E155" s="11">
        <v>6.63</v>
      </c>
      <c r="F155" s="11">
        <v>0.15</v>
      </c>
    </row>
    <row r="156" spans="1:6" x14ac:dyDescent="0.3">
      <c r="A156" s="2">
        <v>45448</v>
      </c>
      <c r="B156" s="54">
        <v>0.41961805555555554</v>
      </c>
      <c r="C156" s="11">
        <v>24.11</v>
      </c>
      <c r="D156" s="11">
        <v>51.03</v>
      </c>
      <c r="E156" s="11">
        <v>6.63</v>
      </c>
      <c r="F156" s="11">
        <v>0.15</v>
      </c>
    </row>
    <row r="157" spans="1:6" x14ac:dyDescent="0.3">
      <c r="A157" s="2">
        <v>45448</v>
      </c>
      <c r="B157" s="54">
        <v>0.42031250000000003</v>
      </c>
      <c r="C157" s="11">
        <v>24.11</v>
      </c>
      <c r="D157" s="11">
        <v>51.04</v>
      </c>
      <c r="E157" s="11">
        <v>6.63</v>
      </c>
      <c r="F157" s="11">
        <v>7.0000000000000007E-2</v>
      </c>
    </row>
    <row r="158" spans="1:6" x14ac:dyDescent="0.3">
      <c r="A158" s="2">
        <v>45448</v>
      </c>
      <c r="B158" s="54">
        <v>0.42100694444444442</v>
      </c>
      <c r="C158" s="11">
        <v>24.11</v>
      </c>
      <c r="D158" s="11">
        <v>51.03</v>
      </c>
      <c r="E158" s="11">
        <v>6.63</v>
      </c>
      <c r="F158" s="11">
        <v>0.06</v>
      </c>
    </row>
    <row r="159" spans="1:6" x14ac:dyDescent="0.3">
      <c r="A159" s="2">
        <v>45448</v>
      </c>
      <c r="B159" s="54">
        <v>0.42170138888888892</v>
      </c>
      <c r="C159" s="11">
        <v>24.11</v>
      </c>
      <c r="D159" s="11">
        <v>51.04</v>
      </c>
      <c r="E159" s="11">
        <v>6.63</v>
      </c>
      <c r="F159" s="11">
        <v>0.05</v>
      </c>
    </row>
    <row r="160" spans="1:6" x14ac:dyDescent="0.3">
      <c r="A160" s="2">
        <v>45448</v>
      </c>
      <c r="B160" s="54">
        <v>0.4223958333333333</v>
      </c>
      <c r="C160" s="11">
        <v>24.12</v>
      </c>
      <c r="D160" s="11">
        <v>51.04</v>
      </c>
      <c r="E160" s="11">
        <v>6.63</v>
      </c>
      <c r="F160" s="11">
        <v>0.08</v>
      </c>
    </row>
    <row r="161" spans="1:6" x14ac:dyDescent="0.3">
      <c r="A161" s="2">
        <v>45448</v>
      </c>
      <c r="B161" s="54">
        <v>0.4230902777777778</v>
      </c>
      <c r="C161" s="11">
        <v>24.12</v>
      </c>
      <c r="D161" s="11">
        <v>51.04</v>
      </c>
      <c r="E161" s="11">
        <v>6.63</v>
      </c>
      <c r="F161" s="11">
        <v>0.1</v>
      </c>
    </row>
    <row r="162" spans="1:6" x14ac:dyDescent="0.3">
      <c r="A162" s="2">
        <v>45448</v>
      </c>
      <c r="B162" s="54">
        <v>0.42378472222222219</v>
      </c>
      <c r="C162" s="11">
        <v>24.12</v>
      </c>
      <c r="D162" s="11">
        <v>51.04</v>
      </c>
      <c r="E162" s="11">
        <v>6.63</v>
      </c>
      <c r="F162" s="11">
        <v>0.1</v>
      </c>
    </row>
    <row r="163" spans="1:6" x14ac:dyDescent="0.3">
      <c r="A163" s="2">
        <v>45448</v>
      </c>
      <c r="B163" s="54">
        <v>0.42447916666666669</v>
      </c>
      <c r="C163" s="11">
        <v>24.12</v>
      </c>
      <c r="D163" s="11">
        <v>51.04</v>
      </c>
      <c r="E163" s="11">
        <v>6.63</v>
      </c>
      <c r="F163" s="11">
        <v>0.06</v>
      </c>
    </row>
    <row r="164" spans="1:6" x14ac:dyDescent="0.3">
      <c r="A164" s="2">
        <v>45448</v>
      </c>
      <c r="B164" s="54">
        <v>0.42517361111111113</v>
      </c>
      <c r="C164" s="11">
        <v>24.12</v>
      </c>
      <c r="D164" s="11">
        <v>51.05</v>
      </c>
      <c r="E164" s="11">
        <v>6.63</v>
      </c>
      <c r="F164" s="11">
        <v>7.0000000000000007E-2</v>
      </c>
    </row>
    <row r="165" spans="1:6" x14ac:dyDescent="0.3">
      <c r="A165" s="2">
        <v>45448</v>
      </c>
      <c r="B165" s="54">
        <v>0.42586805555555557</v>
      </c>
      <c r="C165" s="11">
        <v>24.12</v>
      </c>
      <c r="D165" s="11">
        <v>51.04</v>
      </c>
      <c r="E165" s="11">
        <v>6.63</v>
      </c>
      <c r="F165" s="11">
        <v>0.09</v>
      </c>
    </row>
    <row r="166" spans="1:6" x14ac:dyDescent="0.3">
      <c r="A166" s="2">
        <v>45448</v>
      </c>
      <c r="B166" s="54">
        <v>0.42656250000000001</v>
      </c>
      <c r="C166" s="11">
        <v>24.12</v>
      </c>
      <c r="D166" s="11">
        <v>51.04</v>
      </c>
      <c r="E166" s="11">
        <v>6.63</v>
      </c>
      <c r="F166" s="11">
        <v>0.04</v>
      </c>
    </row>
    <row r="167" spans="1:6" x14ac:dyDescent="0.3">
      <c r="A167" s="2">
        <v>45448</v>
      </c>
      <c r="B167" s="54">
        <v>0.42725694444444445</v>
      </c>
      <c r="C167" s="11">
        <v>24.12</v>
      </c>
      <c r="D167" s="11">
        <v>51.04</v>
      </c>
      <c r="E167" s="11">
        <v>6.63</v>
      </c>
      <c r="F167" s="11">
        <v>0.02</v>
      </c>
    </row>
    <row r="168" spans="1:6" x14ac:dyDescent="0.3">
      <c r="A168" s="2">
        <v>45448</v>
      </c>
      <c r="B168" s="54">
        <v>0.4279513888888889</v>
      </c>
      <c r="C168" s="11">
        <v>24.11</v>
      </c>
      <c r="D168" s="11">
        <v>51.04</v>
      </c>
      <c r="E168" s="11">
        <v>6.63</v>
      </c>
      <c r="F168" s="11">
        <v>0.02</v>
      </c>
    </row>
    <row r="169" spans="1:6" x14ac:dyDescent="0.3">
      <c r="A169" s="2">
        <v>45448</v>
      </c>
      <c r="B169" s="54">
        <v>0.42864583333333334</v>
      </c>
      <c r="C169" s="11">
        <v>24.11</v>
      </c>
      <c r="D169" s="11">
        <v>51.02</v>
      </c>
      <c r="E169" s="11">
        <v>6.63</v>
      </c>
      <c r="F169" s="11">
        <v>0.02</v>
      </c>
    </row>
    <row r="170" spans="1:6" x14ac:dyDescent="0.3">
      <c r="A170" s="2">
        <v>45448</v>
      </c>
      <c r="B170" s="54">
        <v>0.42934027777777778</v>
      </c>
      <c r="C170" s="11">
        <v>24.11</v>
      </c>
      <c r="D170" s="11">
        <v>51.02</v>
      </c>
      <c r="E170" s="11">
        <v>6.63</v>
      </c>
      <c r="F170" s="11">
        <v>0.02</v>
      </c>
    </row>
    <row r="171" spans="1:6" x14ac:dyDescent="0.3">
      <c r="A171" s="2">
        <v>45448</v>
      </c>
      <c r="B171" s="54">
        <v>0.43003472222222222</v>
      </c>
      <c r="C171" s="11">
        <v>24.11</v>
      </c>
      <c r="D171" s="11">
        <v>51.02</v>
      </c>
      <c r="E171" s="11">
        <v>6.63</v>
      </c>
      <c r="F171" s="11">
        <v>0.04</v>
      </c>
    </row>
    <row r="172" spans="1:6" x14ac:dyDescent="0.3">
      <c r="A172" s="2">
        <v>45448</v>
      </c>
      <c r="B172" s="54">
        <v>0.43072916666666666</v>
      </c>
      <c r="C172" s="11">
        <v>24.11</v>
      </c>
      <c r="D172" s="11">
        <v>50.95</v>
      </c>
      <c r="E172" s="11">
        <v>6.63</v>
      </c>
      <c r="F172" s="11">
        <v>0.04</v>
      </c>
    </row>
    <row r="173" spans="1:6" x14ac:dyDescent="0.3">
      <c r="A173" s="2">
        <v>45448</v>
      </c>
      <c r="B173" s="54">
        <v>0.4314236111111111</v>
      </c>
      <c r="C173" s="11">
        <v>24.03</v>
      </c>
      <c r="D173" s="11">
        <v>50.94</v>
      </c>
      <c r="E173" s="11">
        <v>6.63</v>
      </c>
      <c r="F173" s="11">
        <v>0.02</v>
      </c>
    </row>
    <row r="174" spans="1:6" x14ac:dyDescent="0.3">
      <c r="A174" s="2">
        <v>45448</v>
      </c>
      <c r="B174" s="54">
        <v>0.43211805555555555</v>
      </c>
      <c r="C174" s="11">
        <v>23.96</v>
      </c>
      <c r="D174" s="11">
        <v>50.96</v>
      </c>
      <c r="E174" s="11">
        <v>6.63</v>
      </c>
      <c r="F174" s="11">
        <v>0.03</v>
      </c>
    </row>
    <row r="175" spans="1:6" x14ac:dyDescent="0.3">
      <c r="A175" s="2">
        <v>45448</v>
      </c>
      <c r="B175" s="54">
        <v>0.43281249999999999</v>
      </c>
      <c r="C175" s="11">
        <v>23.95</v>
      </c>
      <c r="D175" s="11">
        <v>50.93</v>
      </c>
      <c r="E175" s="11">
        <v>6.63</v>
      </c>
      <c r="F175" s="11">
        <v>0.03</v>
      </c>
    </row>
    <row r="176" spans="1:6" x14ac:dyDescent="0.3">
      <c r="A176" s="2">
        <v>45448</v>
      </c>
      <c r="B176" s="54">
        <v>0.43350694444444443</v>
      </c>
      <c r="C176" s="11">
        <v>23.94</v>
      </c>
      <c r="D176" s="11">
        <v>50.89</v>
      </c>
      <c r="E176" s="11">
        <v>6.63</v>
      </c>
      <c r="F176" s="11">
        <v>0.03</v>
      </c>
    </row>
    <row r="177" spans="1:6" x14ac:dyDescent="0.3">
      <c r="A177" s="2">
        <v>45448</v>
      </c>
      <c r="B177" s="54">
        <v>0.43420138888888887</v>
      </c>
      <c r="C177" s="11">
        <v>23.94</v>
      </c>
      <c r="D177" s="11">
        <v>50.85</v>
      </c>
      <c r="E177" s="11">
        <v>6.63</v>
      </c>
      <c r="F177" s="11">
        <v>0.02</v>
      </c>
    </row>
    <row r="178" spans="1:6" x14ac:dyDescent="0.3">
      <c r="A178" s="2">
        <v>45448</v>
      </c>
      <c r="B178" s="54">
        <v>0.43489583333333331</v>
      </c>
      <c r="C178" s="11">
        <v>23.94</v>
      </c>
      <c r="D178" s="11">
        <v>50.83</v>
      </c>
      <c r="E178" s="11">
        <v>6.63</v>
      </c>
      <c r="F178" s="11">
        <v>0.02</v>
      </c>
    </row>
    <row r="179" spans="1:6" x14ac:dyDescent="0.3">
      <c r="A179" s="2">
        <v>45448</v>
      </c>
      <c r="B179" s="54">
        <v>0.43559027777777781</v>
      </c>
      <c r="C179" s="11">
        <v>23.94</v>
      </c>
      <c r="D179" s="11">
        <v>50.83</v>
      </c>
      <c r="E179" s="11">
        <v>6.63</v>
      </c>
      <c r="F179" s="11">
        <v>0.04</v>
      </c>
    </row>
    <row r="180" spans="1:6" x14ac:dyDescent="0.3">
      <c r="A180" s="2">
        <v>45448</v>
      </c>
      <c r="B180" s="54">
        <v>0.4362847222222222</v>
      </c>
      <c r="C180" s="11">
        <v>23.94</v>
      </c>
      <c r="D180" s="11">
        <v>50.85</v>
      </c>
      <c r="E180" s="11">
        <v>6.63</v>
      </c>
      <c r="F180" s="11">
        <v>7.0000000000000007E-2</v>
      </c>
    </row>
    <row r="181" spans="1:6" x14ac:dyDescent="0.3">
      <c r="A181" s="2">
        <v>45448</v>
      </c>
      <c r="B181" s="54">
        <v>0.4369791666666667</v>
      </c>
      <c r="C181" s="11">
        <v>23.94</v>
      </c>
      <c r="D181" s="11">
        <v>50.91</v>
      </c>
      <c r="E181" s="11">
        <v>6.63</v>
      </c>
      <c r="F181" s="11">
        <v>0.03</v>
      </c>
    </row>
    <row r="182" spans="1:6" x14ac:dyDescent="0.3">
      <c r="A182" s="2">
        <v>45448</v>
      </c>
      <c r="B182" s="54">
        <v>0.43767361111111108</v>
      </c>
      <c r="C182" s="11">
        <v>23.94</v>
      </c>
      <c r="D182" s="11">
        <v>50.9</v>
      </c>
      <c r="E182" s="11">
        <v>6.63</v>
      </c>
      <c r="F182" s="11">
        <v>0.02</v>
      </c>
    </row>
    <row r="183" spans="1:6" x14ac:dyDescent="0.3">
      <c r="A183" s="2">
        <v>45448</v>
      </c>
      <c r="B183" s="54">
        <v>0.43836805555555558</v>
      </c>
      <c r="C183" s="11">
        <v>23.94</v>
      </c>
      <c r="D183" s="11">
        <v>50.89</v>
      </c>
      <c r="E183" s="11">
        <v>6.63</v>
      </c>
      <c r="F183" s="11">
        <v>0.03</v>
      </c>
    </row>
    <row r="184" spans="1:6" x14ac:dyDescent="0.3">
      <c r="A184" s="2">
        <v>45448</v>
      </c>
      <c r="B184" s="54">
        <v>0.43906249999999997</v>
      </c>
      <c r="C184" s="11">
        <v>23.94</v>
      </c>
      <c r="D184" s="11">
        <v>50.91</v>
      </c>
      <c r="E184" s="11">
        <v>6.63</v>
      </c>
      <c r="F184" s="11">
        <v>0.02</v>
      </c>
    </row>
    <row r="185" spans="1:6" x14ac:dyDescent="0.3">
      <c r="A185" s="2">
        <v>45448</v>
      </c>
      <c r="B185" s="54">
        <v>0.43975694444444446</v>
      </c>
      <c r="C185" s="11">
        <v>23.94</v>
      </c>
      <c r="D185" s="11">
        <v>50.97</v>
      </c>
      <c r="E185" s="11">
        <v>6.63</v>
      </c>
      <c r="F185" s="11">
        <v>0.04</v>
      </c>
    </row>
    <row r="186" spans="1:6" x14ac:dyDescent="0.3">
      <c r="A186" s="2">
        <v>45448</v>
      </c>
      <c r="B186" s="54">
        <v>0.44045138888888885</v>
      </c>
      <c r="C186" s="11">
        <v>23.94</v>
      </c>
      <c r="D186" s="11">
        <v>50.99</v>
      </c>
      <c r="E186" s="11">
        <v>6.63</v>
      </c>
      <c r="F186" s="11">
        <v>0.03</v>
      </c>
    </row>
    <row r="187" spans="1:6" x14ac:dyDescent="0.3">
      <c r="A187" s="2">
        <v>45448</v>
      </c>
      <c r="B187" s="54">
        <v>0.44114583333333335</v>
      </c>
      <c r="C187" s="11">
        <v>23.94</v>
      </c>
      <c r="D187" s="11">
        <v>51</v>
      </c>
      <c r="E187" s="11">
        <v>6.63</v>
      </c>
      <c r="F187" s="11">
        <v>0.03</v>
      </c>
    </row>
    <row r="188" spans="1:6" x14ac:dyDescent="0.3">
      <c r="A188" s="2">
        <v>45448</v>
      </c>
      <c r="B188" s="54">
        <v>0.44184027777777773</v>
      </c>
      <c r="C188" s="11">
        <v>23.94</v>
      </c>
      <c r="D188" s="11">
        <v>51.03</v>
      </c>
      <c r="E188" s="11">
        <v>6.63</v>
      </c>
      <c r="F188" s="11">
        <v>0.06</v>
      </c>
    </row>
    <row r="189" spans="1:6" x14ac:dyDescent="0.3">
      <c r="A189" s="2">
        <v>45448</v>
      </c>
      <c r="B189" s="54">
        <v>0.44253472222222223</v>
      </c>
      <c r="C189" s="11">
        <v>23.95</v>
      </c>
      <c r="D189" s="11">
        <v>51.03</v>
      </c>
      <c r="E189" s="11">
        <v>6.63</v>
      </c>
      <c r="F189" s="11">
        <v>0.03</v>
      </c>
    </row>
    <row r="190" spans="1:6" x14ac:dyDescent="0.3">
      <c r="A190" s="2">
        <v>45448</v>
      </c>
      <c r="B190" s="54">
        <v>0.44322916666666662</v>
      </c>
      <c r="C190" s="11">
        <v>23.94</v>
      </c>
      <c r="D190" s="11">
        <v>51.04</v>
      </c>
      <c r="E190" s="11">
        <v>6.63</v>
      </c>
      <c r="F190" s="11">
        <v>0.03</v>
      </c>
    </row>
    <row r="191" spans="1:6" x14ac:dyDescent="0.3">
      <c r="A191" s="2">
        <v>45448</v>
      </c>
      <c r="B191" s="54">
        <v>0.44392361111111112</v>
      </c>
      <c r="C191" s="11">
        <v>23.94</v>
      </c>
      <c r="D191" s="11">
        <v>51.04</v>
      </c>
      <c r="E191" s="11">
        <v>6.63</v>
      </c>
      <c r="F191" s="11">
        <v>0.02</v>
      </c>
    </row>
    <row r="192" spans="1:6" x14ac:dyDescent="0.3">
      <c r="A192" s="2">
        <v>45448</v>
      </c>
      <c r="B192" s="54">
        <v>0.4446180555555555</v>
      </c>
      <c r="C192" s="11">
        <v>23.94</v>
      </c>
      <c r="D192" s="11">
        <v>51.04</v>
      </c>
      <c r="E192" s="11">
        <v>6.63</v>
      </c>
      <c r="F192" s="11">
        <v>0.02</v>
      </c>
    </row>
    <row r="193" spans="1:6" x14ac:dyDescent="0.3">
      <c r="A193" s="2">
        <v>45448</v>
      </c>
      <c r="B193" s="54">
        <v>0.4453125</v>
      </c>
      <c r="C193" s="11">
        <v>23.94</v>
      </c>
      <c r="D193" s="11">
        <v>51.01</v>
      </c>
      <c r="E193" s="11">
        <v>6.63</v>
      </c>
      <c r="F193" s="11">
        <v>0.01</v>
      </c>
    </row>
    <row r="194" spans="1:6" x14ac:dyDescent="0.3">
      <c r="A194" s="2">
        <v>45448</v>
      </c>
      <c r="B194" s="54">
        <v>0.4460069444444445</v>
      </c>
      <c r="C194" s="11">
        <v>23.94</v>
      </c>
      <c r="D194" s="11">
        <v>51.03</v>
      </c>
      <c r="E194" s="11">
        <v>6.63</v>
      </c>
      <c r="F194" s="11">
        <v>0.02</v>
      </c>
    </row>
    <row r="195" spans="1:6" x14ac:dyDescent="0.3">
      <c r="A195" s="2">
        <v>45448</v>
      </c>
      <c r="B195" s="54">
        <v>0.44670138888888888</v>
      </c>
      <c r="C195" s="11">
        <v>23.94</v>
      </c>
      <c r="D195" s="11">
        <v>51.03</v>
      </c>
      <c r="E195" s="11">
        <v>6.63</v>
      </c>
      <c r="F195" s="11">
        <v>0.02</v>
      </c>
    </row>
    <row r="196" spans="1:6" x14ac:dyDescent="0.3">
      <c r="A196" s="2">
        <v>45448</v>
      </c>
      <c r="B196" s="54">
        <v>0.44739583333333338</v>
      </c>
      <c r="C196" s="11">
        <v>23.94</v>
      </c>
      <c r="D196" s="11">
        <v>51.04</v>
      </c>
      <c r="E196" s="11">
        <v>6.63</v>
      </c>
      <c r="F196" s="11">
        <v>0.04</v>
      </c>
    </row>
    <row r="197" spans="1:6" x14ac:dyDescent="0.3">
      <c r="A197" s="2">
        <v>45448</v>
      </c>
      <c r="B197" s="54">
        <v>0.44809027777777777</v>
      </c>
      <c r="C197" s="11">
        <v>23.94</v>
      </c>
      <c r="D197" s="11">
        <v>51.04</v>
      </c>
      <c r="E197" s="11">
        <v>6.63</v>
      </c>
      <c r="F197" s="11">
        <v>0.01</v>
      </c>
    </row>
    <row r="198" spans="1:6" x14ac:dyDescent="0.3">
      <c r="A198" s="2">
        <v>45448</v>
      </c>
      <c r="B198" s="54">
        <v>0.44878472222222227</v>
      </c>
      <c r="C198" s="11">
        <v>23.94</v>
      </c>
      <c r="D198" s="11">
        <v>51.04</v>
      </c>
      <c r="E198" s="11">
        <v>6.63</v>
      </c>
      <c r="F198" s="11">
        <v>0.04</v>
      </c>
    </row>
    <row r="199" spans="1:6" x14ac:dyDescent="0.3">
      <c r="A199" s="2">
        <v>45448</v>
      </c>
      <c r="B199" s="54">
        <v>0.44947916666666665</v>
      </c>
      <c r="C199" s="11">
        <v>23.94</v>
      </c>
      <c r="D199" s="11">
        <v>51.04</v>
      </c>
      <c r="E199" s="11">
        <v>6.63</v>
      </c>
      <c r="F199" s="11">
        <v>0.04</v>
      </c>
    </row>
    <row r="200" spans="1:6" x14ac:dyDescent="0.3">
      <c r="A200" s="2">
        <v>45448</v>
      </c>
      <c r="B200" s="54">
        <v>0.45017361111111115</v>
      </c>
      <c r="C200" s="11">
        <v>23.94</v>
      </c>
      <c r="D200" s="11">
        <v>51.04</v>
      </c>
      <c r="E200" s="11">
        <v>6.63</v>
      </c>
      <c r="F200" s="11">
        <v>0.03</v>
      </c>
    </row>
    <row r="201" spans="1:6" x14ac:dyDescent="0.3">
      <c r="A201" s="2">
        <v>45448</v>
      </c>
      <c r="B201" s="54">
        <v>0.45086805555555554</v>
      </c>
      <c r="C201" s="11">
        <v>23.94</v>
      </c>
      <c r="D201" s="11">
        <v>51.04</v>
      </c>
      <c r="E201" s="11">
        <v>6.63</v>
      </c>
      <c r="F201" s="11">
        <v>0.03</v>
      </c>
    </row>
    <row r="202" spans="1:6" x14ac:dyDescent="0.3">
      <c r="A202" s="2">
        <v>45448</v>
      </c>
      <c r="B202" s="54">
        <v>0.45156250000000003</v>
      </c>
      <c r="C202" s="11">
        <v>23.94</v>
      </c>
      <c r="D202" s="11">
        <v>51.04</v>
      </c>
      <c r="E202" s="11">
        <v>6.63</v>
      </c>
      <c r="F202" s="11">
        <v>0.02</v>
      </c>
    </row>
    <row r="203" spans="1:6" x14ac:dyDescent="0.3">
      <c r="A203" s="2">
        <v>45448</v>
      </c>
      <c r="B203" s="54">
        <v>0.45225694444444442</v>
      </c>
      <c r="C203" s="11">
        <v>23.94</v>
      </c>
      <c r="D203" s="11">
        <v>51.04</v>
      </c>
      <c r="E203" s="11">
        <v>6.63</v>
      </c>
      <c r="F203" s="11">
        <v>0.03</v>
      </c>
    </row>
    <row r="204" spans="1:6" x14ac:dyDescent="0.3">
      <c r="A204" s="2">
        <v>45448</v>
      </c>
      <c r="B204" s="54">
        <v>0.45295138888888892</v>
      </c>
      <c r="C204" s="11">
        <v>23.94</v>
      </c>
      <c r="D204" s="11">
        <v>51.04</v>
      </c>
      <c r="E204" s="11">
        <v>6.63</v>
      </c>
      <c r="F204" s="11">
        <v>0.02</v>
      </c>
    </row>
    <row r="205" spans="1:6" x14ac:dyDescent="0.3">
      <c r="A205" s="2">
        <v>45448</v>
      </c>
      <c r="B205" s="54">
        <v>0.4536458333333333</v>
      </c>
      <c r="C205" s="11">
        <v>23.95</v>
      </c>
      <c r="D205" s="11">
        <v>51.04</v>
      </c>
      <c r="E205" s="11">
        <v>6.63</v>
      </c>
      <c r="F205" s="11">
        <v>0.03</v>
      </c>
    </row>
    <row r="206" spans="1:6" x14ac:dyDescent="0.3">
      <c r="A206" s="2">
        <v>45448</v>
      </c>
      <c r="B206" s="54">
        <v>0.4543402777777778</v>
      </c>
      <c r="C206" s="11">
        <v>23.94</v>
      </c>
      <c r="D206" s="11">
        <v>51.04</v>
      </c>
      <c r="E206" s="11">
        <v>6.63</v>
      </c>
      <c r="F206" s="11">
        <v>0.03</v>
      </c>
    </row>
    <row r="207" spans="1:6" x14ac:dyDescent="0.3">
      <c r="A207" s="2">
        <v>45448</v>
      </c>
      <c r="B207" s="54">
        <v>0.45503472222222219</v>
      </c>
      <c r="C207" s="11">
        <v>23.94</v>
      </c>
      <c r="D207" s="11">
        <v>51.04</v>
      </c>
      <c r="E207" s="11">
        <v>6.63</v>
      </c>
      <c r="F207" s="11">
        <v>0.01</v>
      </c>
    </row>
    <row r="208" spans="1:6" x14ac:dyDescent="0.3">
      <c r="A208" s="2">
        <v>45448</v>
      </c>
      <c r="B208" s="54">
        <v>0.45572916666666669</v>
      </c>
      <c r="C208" s="11">
        <v>23.94</v>
      </c>
      <c r="D208" s="11">
        <v>51.04</v>
      </c>
      <c r="E208" s="11">
        <v>6.63</v>
      </c>
      <c r="F208" s="11">
        <v>0.03</v>
      </c>
    </row>
    <row r="209" spans="1:6" x14ac:dyDescent="0.3">
      <c r="A209" s="2">
        <v>45448</v>
      </c>
      <c r="B209" s="54">
        <v>0.45642361111111113</v>
      </c>
      <c r="C209" s="11">
        <v>23.94</v>
      </c>
      <c r="D209" s="11">
        <v>51.04</v>
      </c>
      <c r="E209" s="11">
        <v>6.63</v>
      </c>
      <c r="F209" s="11">
        <v>0.03</v>
      </c>
    </row>
    <row r="210" spans="1:6" x14ac:dyDescent="0.3">
      <c r="A210" s="2">
        <v>45448</v>
      </c>
      <c r="B210" s="54">
        <v>0.45711805555555557</v>
      </c>
      <c r="C210" s="11">
        <v>23.94</v>
      </c>
      <c r="D210" s="11">
        <v>51.04</v>
      </c>
      <c r="E210" s="11">
        <v>6.63</v>
      </c>
      <c r="F210" s="11">
        <v>0.03</v>
      </c>
    </row>
    <row r="211" spans="1:6" x14ac:dyDescent="0.3">
      <c r="A211" s="2">
        <v>45448</v>
      </c>
      <c r="B211" s="54">
        <v>0.45781250000000001</v>
      </c>
      <c r="C211" s="11">
        <v>23.94</v>
      </c>
      <c r="D211" s="11">
        <v>51.04</v>
      </c>
      <c r="E211" s="11">
        <v>6.63</v>
      </c>
      <c r="F211" s="11">
        <v>0.02</v>
      </c>
    </row>
    <row r="212" spans="1:6" x14ac:dyDescent="0.3">
      <c r="A212" s="2">
        <v>45448</v>
      </c>
      <c r="B212" s="54">
        <v>0.45850694444444445</v>
      </c>
      <c r="C212" s="11">
        <v>23.94</v>
      </c>
      <c r="D212" s="11">
        <v>51.04</v>
      </c>
      <c r="E212" s="11">
        <v>6.63</v>
      </c>
      <c r="F212" s="11">
        <v>0.01</v>
      </c>
    </row>
    <row r="213" spans="1:6" x14ac:dyDescent="0.3">
      <c r="A213" s="2">
        <v>45448</v>
      </c>
      <c r="B213" s="54">
        <v>0.4592013888888889</v>
      </c>
      <c r="C213" s="11">
        <v>23.94</v>
      </c>
      <c r="D213" s="11">
        <v>51.04</v>
      </c>
      <c r="E213" s="11">
        <v>6.63</v>
      </c>
      <c r="F213" s="11">
        <v>0.01</v>
      </c>
    </row>
    <row r="214" spans="1:6" x14ac:dyDescent="0.3">
      <c r="A214" s="2">
        <v>45448</v>
      </c>
      <c r="B214" s="54">
        <v>0.45989583333333334</v>
      </c>
      <c r="C214" s="11">
        <v>23.94</v>
      </c>
      <c r="D214" s="11">
        <v>51.04</v>
      </c>
      <c r="E214" s="11">
        <v>6.63</v>
      </c>
      <c r="F214" s="11">
        <v>0.02</v>
      </c>
    </row>
    <row r="215" spans="1:6" x14ac:dyDescent="0.3">
      <c r="A215" s="2">
        <v>45448</v>
      </c>
      <c r="B215" s="54">
        <v>0.46059027777777778</v>
      </c>
      <c r="C215" s="11">
        <v>23.94</v>
      </c>
      <c r="D215" s="11">
        <v>51.04</v>
      </c>
      <c r="E215" s="11">
        <v>6.63</v>
      </c>
      <c r="F215" s="11">
        <v>0.02</v>
      </c>
    </row>
    <row r="216" spans="1:6" x14ac:dyDescent="0.3">
      <c r="A216" s="2">
        <v>45448</v>
      </c>
      <c r="B216" s="54">
        <v>0.46128472222222222</v>
      </c>
      <c r="C216" s="11">
        <v>23.94</v>
      </c>
      <c r="D216" s="11">
        <v>51.04</v>
      </c>
      <c r="E216" s="11">
        <v>6.63</v>
      </c>
      <c r="F216" s="11">
        <v>0.02</v>
      </c>
    </row>
    <row r="217" spans="1:6" x14ac:dyDescent="0.3">
      <c r="A217" s="2">
        <v>45448</v>
      </c>
      <c r="B217" s="54">
        <v>0.46197916666666666</v>
      </c>
      <c r="C217" s="11">
        <v>23.93</v>
      </c>
      <c r="D217" s="11">
        <v>51.04</v>
      </c>
      <c r="E217" s="11">
        <v>6.63</v>
      </c>
      <c r="F217" s="11">
        <v>0.01</v>
      </c>
    </row>
    <row r="218" spans="1:6" x14ac:dyDescent="0.3">
      <c r="A218" s="2">
        <v>45448</v>
      </c>
      <c r="B218" s="54">
        <v>0.4626736111111111</v>
      </c>
      <c r="C218" s="11">
        <v>23.91</v>
      </c>
      <c r="D218" s="11">
        <v>51.04</v>
      </c>
      <c r="E218" s="11">
        <v>6.63</v>
      </c>
      <c r="F218" s="11">
        <v>0.03</v>
      </c>
    </row>
    <row r="219" spans="1:6" x14ac:dyDescent="0.3">
      <c r="A219" s="2">
        <v>45448</v>
      </c>
      <c r="B219" s="54">
        <v>0.46336805555555555</v>
      </c>
      <c r="C219" s="11">
        <v>23.92</v>
      </c>
      <c r="D219" s="11">
        <v>51.04</v>
      </c>
      <c r="E219" s="11">
        <v>6.63</v>
      </c>
      <c r="F219" s="11">
        <v>0.02</v>
      </c>
    </row>
    <row r="220" spans="1:6" x14ac:dyDescent="0.3">
      <c r="A220" s="2">
        <v>45448</v>
      </c>
      <c r="B220" s="54">
        <v>0.46406249999999999</v>
      </c>
      <c r="C220" s="11">
        <v>23.91</v>
      </c>
      <c r="D220" s="11">
        <v>51.04</v>
      </c>
      <c r="E220" s="11">
        <v>6.63</v>
      </c>
      <c r="F220" s="11">
        <v>0.02</v>
      </c>
    </row>
    <row r="221" spans="1:6" x14ac:dyDescent="0.3">
      <c r="A221" s="2">
        <v>45448</v>
      </c>
      <c r="B221" s="54">
        <v>0.46475694444444443</v>
      </c>
      <c r="C221" s="11">
        <v>23.9</v>
      </c>
      <c r="D221" s="11">
        <v>51.04</v>
      </c>
      <c r="E221" s="11">
        <v>6.63</v>
      </c>
      <c r="F221" s="11">
        <v>0.02</v>
      </c>
    </row>
    <row r="222" spans="1:6" x14ac:dyDescent="0.3">
      <c r="A222" s="2">
        <v>45448</v>
      </c>
      <c r="B222" s="54">
        <v>0.46545138888888887</v>
      </c>
      <c r="C222" s="11">
        <v>23.89</v>
      </c>
      <c r="D222" s="11">
        <v>51.04</v>
      </c>
      <c r="E222" s="11">
        <v>6.63</v>
      </c>
      <c r="F222" s="11">
        <v>0.02</v>
      </c>
    </row>
    <row r="223" spans="1:6" x14ac:dyDescent="0.3">
      <c r="A223" s="2">
        <v>45448</v>
      </c>
      <c r="B223" s="54">
        <v>0.46614583333333331</v>
      </c>
      <c r="C223" s="11">
        <v>23.91</v>
      </c>
      <c r="D223" s="11">
        <v>51.05</v>
      </c>
      <c r="E223" s="11">
        <v>6.63</v>
      </c>
      <c r="F223" s="11">
        <v>0.02</v>
      </c>
    </row>
    <row r="224" spans="1:6" x14ac:dyDescent="0.3">
      <c r="A224" s="2">
        <v>45448</v>
      </c>
      <c r="B224" s="54">
        <v>0.46684027777777781</v>
      </c>
      <c r="C224" s="11">
        <v>23.94</v>
      </c>
      <c r="D224" s="11">
        <v>51.05</v>
      </c>
      <c r="E224" s="11">
        <v>6.63</v>
      </c>
      <c r="F224" s="11">
        <v>0.01</v>
      </c>
    </row>
    <row r="225" spans="1:6" x14ac:dyDescent="0.3">
      <c r="A225" s="2">
        <v>45448</v>
      </c>
      <c r="B225" s="54">
        <v>0.4675347222222222</v>
      </c>
      <c r="C225" s="11">
        <v>23.94</v>
      </c>
      <c r="D225" s="11">
        <v>51.04</v>
      </c>
      <c r="E225" s="11">
        <v>6.63</v>
      </c>
      <c r="F225" s="11">
        <v>0.01</v>
      </c>
    </row>
    <row r="226" spans="1:6" x14ac:dyDescent="0.3">
      <c r="A226" s="2">
        <v>45448</v>
      </c>
      <c r="B226" s="54">
        <v>0.4682291666666667</v>
      </c>
      <c r="C226" s="11">
        <v>23.94</v>
      </c>
      <c r="D226" s="11">
        <v>51.04</v>
      </c>
      <c r="E226" s="11">
        <v>6.63</v>
      </c>
      <c r="F226" s="11">
        <v>0.02</v>
      </c>
    </row>
    <row r="227" spans="1:6" x14ac:dyDescent="0.3">
      <c r="A227" s="2">
        <v>45448</v>
      </c>
      <c r="B227" s="54">
        <v>0.46892361111111108</v>
      </c>
      <c r="C227" s="11">
        <v>23.95</v>
      </c>
      <c r="D227" s="11">
        <v>51.04</v>
      </c>
      <c r="E227" s="11">
        <v>6.63</v>
      </c>
      <c r="F227" s="11">
        <v>0.05</v>
      </c>
    </row>
    <row r="228" spans="1:6" x14ac:dyDescent="0.3">
      <c r="A228" s="2">
        <v>45448</v>
      </c>
      <c r="B228" s="54">
        <v>0.46961805555555558</v>
      </c>
      <c r="C228" s="11">
        <v>23.95</v>
      </c>
      <c r="D228" s="11">
        <v>51.05</v>
      </c>
      <c r="E228" s="11">
        <v>6.63</v>
      </c>
      <c r="F228" s="11">
        <v>0.05</v>
      </c>
    </row>
    <row r="229" spans="1:6" x14ac:dyDescent="0.3">
      <c r="A229" s="2">
        <v>45448</v>
      </c>
      <c r="B229" s="54">
        <v>0.47031249999999997</v>
      </c>
      <c r="C229" s="11">
        <v>23.95</v>
      </c>
      <c r="D229" s="11">
        <v>51.05</v>
      </c>
      <c r="E229" s="11">
        <v>6.63</v>
      </c>
      <c r="F229" s="11">
        <v>0.03</v>
      </c>
    </row>
    <row r="230" spans="1:6" x14ac:dyDescent="0.3">
      <c r="A230" s="2">
        <v>45448</v>
      </c>
      <c r="B230" s="54">
        <v>0.47100694444444446</v>
      </c>
      <c r="C230" s="11">
        <v>23.95</v>
      </c>
      <c r="D230" s="11">
        <v>51.05</v>
      </c>
      <c r="E230" s="11">
        <v>6.63</v>
      </c>
      <c r="F230" s="11">
        <v>0.06</v>
      </c>
    </row>
    <row r="231" spans="1:6" x14ac:dyDescent="0.3">
      <c r="A231" s="2">
        <v>45448</v>
      </c>
      <c r="B231" s="54">
        <v>0.47170138888888885</v>
      </c>
      <c r="C231" s="11">
        <v>23.95</v>
      </c>
      <c r="D231" s="11">
        <v>51.05</v>
      </c>
      <c r="E231" s="11">
        <v>6.63</v>
      </c>
      <c r="F231" s="11">
        <v>0.03</v>
      </c>
    </row>
    <row r="232" spans="1:6" x14ac:dyDescent="0.3">
      <c r="A232" s="2">
        <v>45448</v>
      </c>
      <c r="B232" s="54">
        <v>0.47239583333333335</v>
      </c>
      <c r="C232" s="11">
        <v>23.95</v>
      </c>
      <c r="D232" s="11">
        <v>51.05</v>
      </c>
      <c r="E232" s="11">
        <v>6.63</v>
      </c>
      <c r="F232" s="11">
        <v>0.05</v>
      </c>
    </row>
    <row r="233" spans="1:6" x14ac:dyDescent="0.3">
      <c r="A233" s="2">
        <v>45448</v>
      </c>
      <c r="B233" s="54">
        <v>0.47309027777777773</v>
      </c>
      <c r="C233" s="11">
        <v>23.95</v>
      </c>
      <c r="D233" s="11">
        <v>51.05</v>
      </c>
      <c r="E233" s="11">
        <v>6.63</v>
      </c>
      <c r="F233" s="11">
        <v>0.04</v>
      </c>
    </row>
    <row r="234" spans="1:6" x14ac:dyDescent="0.3">
      <c r="A234" s="2">
        <v>45448</v>
      </c>
      <c r="B234" s="54">
        <v>0.47378472222222223</v>
      </c>
      <c r="C234" s="11">
        <v>23.95</v>
      </c>
      <c r="D234" s="11">
        <v>51.05</v>
      </c>
      <c r="E234" s="11">
        <v>6.63</v>
      </c>
      <c r="F234" s="11">
        <v>0.02</v>
      </c>
    </row>
    <row r="235" spans="1:6" x14ac:dyDescent="0.3">
      <c r="A235" s="2">
        <v>45448</v>
      </c>
      <c r="B235" s="54">
        <v>0.47447916666666662</v>
      </c>
      <c r="C235" s="11">
        <v>23.95</v>
      </c>
      <c r="D235" s="11">
        <v>51.05</v>
      </c>
      <c r="E235" s="11">
        <v>6.63</v>
      </c>
      <c r="F235" s="11">
        <v>0.05</v>
      </c>
    </row>
    <row r="236" spans="1:6" x14ac:dyDescent="0.3">
      <c r="A236" s="2">
        <v>45448</v>
      </c>
      <c r="B236" s="54">
        <v>0.47517361111111112</v>
      </c>
      <c r="C236" s="11">
        <v>23.95</v>
      </c>
      <c r="D236" s="11">
        <v>51.05</v>
      </c>
      <c r="E236" s="11">
        <v>6.63</v>
      </c>
      <c r="F236" s="11">
        <v>0.04</v>
      </c>
    </row>
    <row r="237" spans="1:6" x14ac:dyDescent="0.3">
      <c r="A237" s="2">
        <v>45448</v>
      </c>
      <c r="B237" s="54">
        <v>0.4758680555555555</v>
      </c>
      <c r="C237" s="11">
        <v>23.95</v>
      </c>
      <c r="D237" s="11">
        <v>51.05</v>
      </c>
      <c r="E237" s="11">
        <v>6.63</v>
      </c>
      <c r="F237" s="11">
        <v>0.03</v>
      </c>
    </row>
    <row r="238" spans="1:6" x14ac:dyDescent="0.3">
      <c r="A238" s="2">
        <v>45448</v>
      </c>
      <c r="B238" s="54">
        <v>0.4765625</v>
      </c>
      <c r="C238" s="11">
        <v>23.95</v>
      </c>
      <c r="D238" s="11">
        <v>51.05</v>
      </c>
      <c r="E238" s="11">
        <v>6.63</v>
      </c>
      <c r="F238" s="11">
        <v>0.03</v>
      </c>
    </row>
    <row r="239" spans="1:6" x14ac:dyDescent="0.3">
      <c r="A239" s="2">
        <v>45448</v>
      </c>
      <c r="B239" s="54">
        <v>0.4772569444444445</v>
      </c>
      <c r="C239" s="11">
        <v>23.95</v>
      </c>
      <c r="D239" s="11">
        <v>51.05</v>
      </c>
      <c r="E239" s="11">
        <v>6.63</v>
      </c>
      <c r="F239" s="11">
        <v>0.05</v>
      </c>
    </row>
    <row r="240" spans="1:6" x14ac:dyDescent="0.3">
      <c r="A240" s="2">
        <v>45448</v>
      </c>
      <c r="B240" s="54">
        <v>0.47795138888888888</v>
      </c>
      <c r="C240" s="11">
        <v>23.95</v>
      </c>
      <c r="D240" s="11">
        <v>51.05</v>
      </c>
      <c r="E240" s="11">
        <v>6.63</v>
      </c>
      <c r="F240" s="11">
        <v>7.0000000000000007E-2</v>
      </c>
    </row>
    <row r="241" spans="1:6" x14ac:dyDescent="0.3">
      <c r="A241" s="2">
        <v>45448</v>
      </c>
      <c r="B241" s="54">
        <v>0.47864583333333338</v>
      </c>
      <c r="C241" s="11">
        <v>23.95</v>
      </c>
      <c r="D241" s="11">
        <v>51.05</v>
      </c>
      <c r="E241" s="11">
        <v>6.63</v>
      </c>
      <c r="F241" s="11">
        <v>0.05</v>
      </c>
    </row>
    <row r="242" spans="1:6" x14ac:dyDescent="0.3">
      <c r="A242" s="2">
        <v>45448</v>
      </c>
      <c r="B242" s="54">
        <v>0.47934027777777777</v>
      </c>
      <c r="C242" s="11">
        <v>23.95</v>
      </c>
      <c r="D242" s="11">
        <v>51.05</v>
      </c>
      <c r="E242" s="11">
        <v>6.63</v>
      </c>
      <c r="F242" s="11">
        <v>0.06</v>
      </c>
    </row>
    <row r="243" spans="1:6" x14ac:dyDescent="0.3">
      <c r="A243" s="2">
        <v>45448</v>
      </c>
      <c r="B243" s="54">
        <v>0.48003472222222227</v>
      </c>
      <c r="C243" s="11">
        <v>23.95</v>
      </c>
      <c r="D243" s="11">
        <v>51.04</v>
      </c>
      <c r="E243" s="11">
        <v>6.63</v>
      </c>
      <c r="F243" s="11">
        <v>0.04</v>
      </c>
    </row>
    <row r="244" spans="1:6" x14ac:dyDescent="0.3">
      <c r="A244" s="2">
        <v>45448</v>
      </c>
      <c r="B244" s="54">
        <v>0.48072916666666665</v>
      </c>
      <c r="C244" s="11">
        <v>23.95</v>
      </c>
      <c r="D244" s="11">
        <v>51.03</v>
      </c>
      <c r="E244" s="11">
        <v>6.63</v>
      </c>
      <c r="F244" s="11">
        <v>0.02</v>
      </c>
    </row>
    <row r="245" spans="1:6" x14ac:dyDescent="0.3">
      <c r="A245" s="2">
        <v>45448</v>
      </c>
      <c r="B245" s="54">
        <v>0.48142361111111115</v>
      </c>
      <c r="C245" s="11">
        <v>23.96</v>
      </c>
      <c r="D245" s="11">
        <v>51.05</v>
      </c>
      <c r="E245" s="11">
        <v>6.63</v>
      </c>
      <c r="F245" s="11">
        <v>0.03</v>
      </c>
    </row>
    <row r="246" spans="1:6" x14ac:dyDescent="0.3">
      <c r="A246" s="2">
        <v>45448</v>
      </c>
      <c r="B246" s="54">
        <v>0.48211805555555554</v>
      </c>
      <c r="C246" s="11">
        <v>23.97</v>
      </c>
      <c r="D246" s="11">
        <v>51.05</v>
      </c>
      <c r="E246" s="11">
        <v>6.63</v>
      </c>
      <c r="F246" s="11">
        <v>0.04</v>
      </c>
    </row>
    <row r="247" spans="1:6" x14ac:dyDescent="0.3">
      <c r="A247" s="2">
        <v>45448</v>
      </c>
      <c r="B247" s="54">
        <v>0.48281250000000003</v>
      </c>
      <c r="C247" s="11">
        <v>24.05</v>
      </c>
      <c r="D247" s="11">
        <v>51.05</v>
      </c>
      <c r="E247" s="11">
        <v>6.63</v>
      </c>
      <c r="F247" s="11">
        <v>0.03</v>
      </c>
    </row>
    <row r="248" spans="1:6" x14ac:dyDescent="0.3">
      <c r="A248" s="2">
        <v>45448</v>
      </c>
      <c r="B248" s="54">
        <v>0.48350694444444442</v>
      </c>
      <c r="C248" s="11">
        <v>24.1</v>
      </c>
      <c r="D248" s="11">
        <v>51.05</v>
      </c>
      <c r="E248" s="11">
        <v>6.63</v>
      </c>
      <c r="F248" s="11">
        <v>0.05</v>
      </c>
    </row>
    <row r="249" spans="1:6" x14ac:dyDescent="0.3">
      <c r="A249" s="2">
        <v>45448</v>
      </c>
      <c r="B249" s="54">
        <v>0.48420138888888892</v>
      </c>
      <c r="C249" s="11">
        <v>24.12</v>
      </c>
      <c r="D249" s="11">
        <v>51.04</v>
      </c>
      <c r="E249" s="11">
        <v>6.63</v>
      </c>
      <c r="F249" s="11">
        <v>0.06</v>
      </c>
    </row>
    <row r="250" spans="1:6" x14ac:dyDescent="0.3">
      <c r="A250" s="2">
        <v>45448</v>
      </c>
      <c r="B250" s="54">
        <v>0.4848958333333333</v>
      </c>
      <c r="C250" s="11">
        <v>24.12</v>
      </c>
      <c r="D250" s="11">
        <v>51.04</v>
      </c>
      <c r="E250" s="11">
        <v>6.63</v>
      </c>
      <c r="F250" s="11">
        <v>0.04</v>
      </c>
    </row>
    <row r="251" spans="1:6" x14ac:dyDescent="0.3">
      <c r="A251" s="2">
        <v>45448</v>
      </c>
      <c r="B251" s="54">
        <v>0.4855902777777778</v>
      </c>
      <c r="C251" s="11">
        <v>24.12</v>
      </c>
      <c r="D251" s="11">
        <v>51.04</v>
      </c>
      <c r="E251" s="11">
        <v>6.63</v>
      </c>
      <c r="F251" s="11">
        <v>0.02</v>
      </c>
    </row>
    <row r="252" spans="1:6" x14ac:dyDescent="0.3">
      <c r="A252" s="2">
        <v>45448</v>
      </c>
      <c r="B252" s="54">
        <v>0.48628472222222219</v>
      </c>
      <c r="C252" s="11">
        <v>24.12</v>
      </c>
      <c r="D252" s="11">
        <v>51.05</v>
      </c>
      <c r="E252" s="11">
        <v>6.63</v>
      </c>
      <c r="F252" s="11">
        <v>0.06</v>
      </c>
    </row>
    <row r="253" spans="1:6" x14ac:dyDescent="0.3">
      <c r="A253" s="2">
        <v>45448</v>
      </c>
      <c r="B253" s="54">
        <v>0.48697916666666669</v>
      </c>
      <c r="C253" s="11">
        <v>24.13</v>
      </c>
      <c r="D253" s="11">
        <v>51.05</v>
      </c>
      <c r="E253" s="11">
        <v>6.63</v>
      </c>
      <c r="F253" s="11">
        <v>0.08</v>
      </c>
    </row>
    <row r="254" spans="1:6" x14ac:dyDescent="0.3">
      <c r="A254" s="2">
        <v>45448</v>
      </c>
      <c r="B254" s="54">
        <v>0.48767361111111113</v>
      </c>
      <c r="C254" s="11">
        <v>24.13</v>
      </c>
      <c r="D254" s="11">
        <v>51.05</v>
      </c>
      <c r="E254" s="11">
        <v>6.63</v>
      </c>
      <c r="F254" s="11">
        <v>0.08</v>
      </c>
    </row>
    <row r="255" spans="1:6" x14ac:dyDescent="0.3">
      <c r="A255" s="2">
        <v>45448</v>
      </c>
      <c r="B255" s="54">
        <v>0.48836805555555557</v>
      </c>
      <c r="C255" s="11">
        <v>24.13</v>
      </c>
      <c r="D255" s="11">
        <v>51.05</v>
      </c>
      <c r="E255" s="11">
        <v>6.63</v>
      </c>
      <c r="F255" s="11">
        <v>0.04</v>
      </c>
    </row>
    <row r="256" spans="1:6" x14ac:dyDescent="0.3">
      <c r="A256" s="2">
        <v>45448</v>
      </c>
      <c r="B256" s="54">
        <v>0.48906250000000001</v>
      </c>
      <c r="C256" s="11">
        <v>24.13</v>
      </c>
      <c r="D256" s="11">
        <v>51.05</v>
      </c>
      <c r="E256" s="11">
        <v>6.63</v>
      </c>
      <c r="F256" s="11">
        <v>7.0000000000000007E-2</v>
      </c>
    </row>
    <row r="257" spans="1:6" x14ac:dyDescent="0.3">
      <c r="A257" s="2">
        <v>45448</v>
      </c>
      <c r="B257" s="54">
        <v>0.48975694444444445</v>
      </c>
      <c r="C257" s="11">
        <v>24.13</v>
      </c>
      <c r="D257" s="11">
        <v>51.05</v>
      </c>
      <c r="E257" s="11">
        <v>6.63</v>
      </c>
      <c r="F257" s="11">
        <v>0.04</v>
      </c>
    </row>
    <row r="258" spans="1:6" x14ac:dyDescent="0.3">
      <c r="A258" s="2">
        <v>45448</v>
      </c>
      <c r="B258" s="54">
        <v>0.4904513888888889</v>
      </c>
      <c r="C258" s="11">
        <v>24.13</v>
      </c>
      <c r="D258" s="11">
        <v>51.03</v>
      </c>
      <c r="E258" s="11">
        <v>6.63</v>
      </c>
      <c r="F258" s="11">
        <v>0.08</v>
      </c>
    </row>
    <row r="259" spans="1:6" x14ac:dyDescent="0.3">
      <c r="A259" s="2">
        <v>45448</v>
      </c>
      <c r="B259" s="54">
        <v>0.49114583333333334</v>
      </c>
      <c r="C259" s="11">
        <v>24.13</v>
      </c>
      <c r="D259" s="11">
        <v>51.04</v>
      </c>
      <c r="E259" s="11">
        <v>6.63</v>
      </c>
      <c r="F259" s="11">
        <v>0.05</v>
      </c>
    </row>
    <row r="260" spans="1:6" x14ac:dyDescent="0.3">
      <c r="A260" s="2">
        <v>45448</v>
      </c>
      <c r="B260" s="54">
        <v>0.49184027777777778</v>
      </c>
      <c r="C260" s="11">
        <v>24.13</v>
      </c>
      <c r="D260" s="11">
        <v>51.05</v>
      </c>
      <c r="E260" s="11">
        <v>6.63</v>
      </c>
      <c r="F260" s="11">
        <v>0.01</v>
      </c>
    </row>
    <row r="261" spans="1:6" x14ac:dyDescent="0.3">
      <c r="A261" s="2">
        <v>45448</v>
      </c>
      <c r="B261" s="54">
        <v>0.49253472222222222</v>
      </c>
      <c r="C261" s="11">
        <v>24.12</v>
      </c>
      <c r="D261" s="11">
        <v>51.05</v>
      </c>
      <c r="E261" s="11">
        <v>6.63</v>
      </c>
      <c r="F261" s="11">
        <v>0.03</v>
      </c>
    </row>
    <row r="262" spans="1:6" x14ac:dyDescent="0.3">
      <c r="A262" s="2">
        <v>45448</v>
      </c>
      <c r="B262" s="54">
        <v>0.49322916666666666</v>
      </c>
      <c r="C262" s="11">
        <v>24.12</v>
      </c>
      <c r="D262" s="11">
        <v>51.05</v>
      </c>
      <c r="E262" s="11">
        <v>6.63</v>
      </c>
      <c r="F262" s="11">
        <v>7.0000000000000007E-2</v>
      </c>
    </row>
    <row r="263" spans="1:6" x14ac:dyDescent="0.3">
      <c r="A263" s="2">
        <v>45448</v>
      </c>
      <c r="B263" s="54">
        <v>0.4939236111111111</v>
      </c>
      <c r="C263" s="11">
        <v>24.12</v>
      </c>
      <c r="D263" s="11">
        <v>51.03</v>
      </c>
      <c r="E263" s="11">
        <v>6.63</v>
      </c>
      <c r="F263" s="11">
        <v>0.05</v>
      </c>
    </row>
    <row r="264" spans="1:6" x14ac:dyDescent="0.3">
      <c r="A264" s="2">
        <v>45448</v>
      </c>
      <c r="B264" s="54">
        <v>0.49461805555555555</v>
      </c>
      <c r="C264" s="11">
        <v>24.12</v>
      </c>
      <c r="D264" s="11">
        <v>50.97</v>
      </c>
      <c r="E264" s="11">
        <v>6.63</v>
      </c>
      <c r="F264" s="11">
        <v>0.06</v>
      </c>
    </row>
    <row r="265" spans="1:6" x14ac:dyDescent="0.3">
      <c r="A265" s="2">
        <v>45448</v>
      </c>
      <c r="B265" s="54">
        <v>0.49531249999999999</v>
      </c>
      <c r="C265" s="11">
        <v>24.12</v>
      </c>
      <c r="D265" s="11">
        <v>50.88</v>
      </c>
      <c r="E265" s="11">
        <v>6.63</v>
      </c>
      <c r="F265" s="11">
        <v>0.04</v>
      </c>
    </row>
    <row r="266" spans="1:6" x14ac:dyDescent="0.3">
      <c r="A266" s="2">
        <v>45448</v>
      </c>
      <c r="B266" s="54">
        <v>0.49600694444444443</v>
      </c>
      <c r="C266" s="11">
        <v>24.13</v>
      </c>
      <c r="D266" s="11">
        <v>50.85</v>
      </c>
      <c r="E266" s="11">
        <v>6.63</v>
      </c>
      <c r="F266" s="11">
        <v>0.06</v>
      </c>
    </row>
    <row r="267" spans="1:6" x14ac:dyDescent="0.3">
      <c r="A267" s="2">
        <v>45448</v>
      </c>
      <c r="B267" s="54">
        <v>0.49670138888888887</v>
      </c>
      <c r="C267" s="11">
        <v>24.12</v>
      </c>
      <c r="D267" s="11">
        <v>50.84</v>
      </c>
      <c r="E267" s="11">
        <v>6.63</v>
      </c>
      <c r="F267" s="11">
        <v>0.01</v>
      </c>
    </row>
    <row r="268" spans="1:6" x14ac:dyDescent="0.3">
      <c r="A268" s="2">
        <v>45448</v>
      </c>
      <c r="B268" s="54">
        <v>0.49739583333333331</v>
      </c>
      <c r="C268" s="11">
        <v>24.13</v>
      </c>
      <c r="D268" s="11">
        <v>50.83</v>
      </c>
      <c r="E268" s="11">
        <v>6.63</v>
      </c>
      <c r="F268" s="11">
        <v>0.01</v>
      </c>
    </row>
    <row r="269" spans="1:6" x14ac:dyDescent="0.3">
      <c r="A269" s="2">
        <v>45448</v>
      </c>
      <c r="B269" s="54">
        <v>0.49809027777777781</v>
      </c>
      <c r="C269" s="11">
        <v>24.19</v>
      </c>
      <c r="D269" s="11">
        <v>50.81</v>
      </c>
      <c r="E269" s="11">
        <v>6.63</v>
      </c>
      <c r="F269" s="11">
        <v>0.02</v>
      </c>
    </row>
    <row r="270" spans="1:6" x14ac:dyDescent="0.3">
      <c r="A270" s="2">
        <v>45448</v>
      </c>
      <c r="B270" s="54">
        <v>0.4987847222222222</v>
      </c>
      <c r="C270" s="11">
        <v>24.21</v>
      </c>
      <c r="D270" s="11">
        <v>50.72</v>
      </c>
      <c r="E270" s="11">
        <v>6.63</v>
      </c>
      <c r="F270" s="11">
        <v>0.04</v>
      </c>
    </row>
    <row r="271" spans="1:6" x14ac:dyDescent="0.3">
      <c r="A271" s="2">
        <v>45448</v>
      </c>
      <c r="B271" s="54">
        <v>0.4994791666666667</v>
      </c>
      <c r="C271" s="11">
        <v>24.24</v>
      </c>
      <c r="D271" s="11">
        <v>50.67</v>
      </c>
      <c r="E271" s="11">
        <v>6.63</v>
      </c>
      <c r="F271" s="11">
        <v>0.04</v>
      </c>
    </row>
    <row r="272" spans="1:6" x14ac:dyDescent="0.3">
      <c r="A272" s="2">
        <v>45448</v>
      </c>
      <c r="B272" s="54">
        <v>0.50017361111111114</v>
      </c>
      <c r="C272" s="11">
        <v>24.25</v>
      </c>
      <c r="D272" s="11">
        <v>50.56</v>
      </c>
      <c r="E272" s="11">
        <v>6.63</v>
      </c>
      <c r="F272" s="11">
        <v>7.0000000000000007E-2</v>
      </c>
    </row>
    <row r="273" spans="1:6" x14ac:dyDescent="0.3">
      <c r="A273" s="2">
        <v>45448</v>
      </c>
      <c r="B273" s="54">
        <v>0.50086805555555558</v>
      </c>
      <c r="C273" s="11">
        <v>24.25</v>
      </c>
      <c r="D273" s="11">
        <v>50.5</v>
      </c>
      <c r="E273" s="11">
        <v>6.63</v>
      </c>
      <c r="F273" s="11">
        <v>7.0000000000000007E-2</v>
      </c>
    </row>
    <row r="274" spans="1:6" x14ac:dyDescent="0.3">
      <c r="A274" s="2">
        <v>45448</v>
      </c>
      <c r="B274" s="54">
        <v>0.50156250000000002</v>
      </c>
      <c r="C274" s="11">
        <v>24.25</v>
      </c>
      <c r="D274" s="11">
        <v>50.43</v>
      </c>
      <c r="E274" s="11">
        <v>6.63</v>
      </c>
      <c r="F274" s="11">
        <v>0.04</v>
      </c>
    </row>
    <row r="275" spans="1:6" x14ac:dyDescent="0.3">
      <c r="A275" s="2">
        <v>45448</v>
      </c>
      <c r="B275" s="54">
        <v>0.50225694444444446</v>
      </c>
      <c r="C275" s="11">
        <v>24.25</v>
      </c>
      <c r="D275" s="11">
        <v>50.4</v>
      </c>
      <c r="E275" s="11">
        <v>6.63</v>
      </c>
      <c r="F275" s="11">
        <v>0.05</v>
      </c>
    </row>
    <row r="276" spans="1:6" x14ac:dyDescent="0.3">
      <c r="A276" s="2">
        <v>45448</v>
      </c>
      <c r="B276" s="54">
        <v>0.50295138888888891</v>
      </c>
      <c r="C276" s="11">
        <v>24.25</v>
      </c>
      <c r="D276" s="11">
        <v>50.31</v>
      </c>
      <c r="E276" s="11">
        <v>6.63</v>
      </c>
      <c r="F276" s="11">
        <v>0.03</v>
      </c>
    </row>
    <row r="277" spans="1:6" x14ac:dyDescent="0.3">
      <c r="A277" s="2">
        <v>45448</v>
      </c>
      <c r="B277" s="54">
        <v>0.50364583333333335</v>
      </c>
      <c r="C277" s="11">
        <v>24.25</v>
      </c>
      <c r="D277" s="11">
        <v>50.23</v>
      </c>
      <c r="E277" s="11">
        <v>6.63</v>
      </c>
      <c r="F277" s="11">
        <v>0.04</v>
      </c>
    </row>
    <row r="278" spans="1:6" x14ac:dyDescent="0.3">
      <c r="A278" s="2">
        <v>45448</v>
      </c>
      <c r="B278" s="54">
        <v>0.50434027777777779</v>
      </c>
      <c r="C278" s="11">
        <v>24.25</v>
      </c>
      <c r="D278" s="11">
        <v>50.14</v>
      </c>
      <c r="E278" s="11">
        <v>6.63</v>
      </c>
      <c r="F278" s="11">
        <v>0.06</v>
      </c>
    </row>
    <row r="279" spans="1:6" x14ac:dyDescent="0.3">
      <c r="A279" s="2">
        <v>45448</v>
      </c>
      <c r="B279" s="54">
        <v>0.50503472222222223</v>
      </c>
      <c r="C279" s="11">
        <v>24.25</v>
      </c>
      <c r="D279" s="11">
        <v>50.1</v>
      </c>
      <c r="E279" s="11">
        <v>6.63</v>
      </c>
      <c r="F279" s="11">
        <v>0.04</v>
      </c>
    </row>
    <row r="280" spans="1:6" x14ac:dyDescent="0.3">
      <c r="A280" s="2">
        <v>45448</v>
      </c>
      <c r="B280" s="54">
        <v>0.50572916666666667</v>
      </c>
      <c r="C280" s="11">
        <v>24.25</v>
      </c>
      <c r="D280" s="11">
        <v>50.05</v>
      </c>
      <c r="E280" s="11">
        <v>6.63</v>
      </c>
      <c r="F280" s="11">
        <v>0.03</v>
      </c>
    </row>
    <row r="281" spans="1:6" x14ac:dyDescent="0.3">
      <c r="A281" s="2">
        <v>45448</v>
      </c>
      <c r="B281" s="54">
        <v>0.50642361111111112</v>
      </c>
      <c r="C281" s="11">
        <v>24.25</v>
      </c>
      <c r="D281" s="11">
        <v>50.07</v>
      </c>
      <c r="E281" s="11">
        <v>6.63</v>
      </c>
      <c r="F281" s="11">
        <v>0.05</v>
      </c>
    </row>
    <row r="282" spans="1:6" x14ac:dyDescent="0.3">
      <c r="A282" s="2">
        <v>45448</v>
      </c>
      <c r="B282" s="54">
        <v>0.50711805555555556</v>
      </c>
      <c r="C282" s="11">
        <v>24.25</v>
      </c>
      <c r="D282" s="11">
        <v>50.08</v>
      </c>
      <c r="E282" s="11">
        <v>6.63</v>
      </c>
      <c r="F282" s="11">
        <v>7.0000000000000007E-2</v>
      </c>
    </row>
    <row r="283" spans="1:6" x14ac:dyDescent="0.3">
      <c r="A283" s="2">
        <v>45448</v>
      </c>
      <c r="B283" s="54">
        <v>0.5078125</v>
      </c>
      <c r="C283" s="11">
        <v>24.25</v>
      </c>
      <c r="D283" s="11">
        <v>50.08</v>
      </c>
      <c r="E283" s="11">
        <v>6.63</v>
      </c>
      <c r="F283" s="11">
        <v>0.03</v>
      </c>
    </row>
    <row r="284" spans="1:6" x14ac:dyDescent="0.3">
      <c r="A284" s="2">
        <v>45448</v>
      </c>
      <c r="B284" s="54">
        <v>0.50850694444444444</v>
      </c>
      <c r="C284" s="11">
        <v>24.25</v>
      </c>
      <c r="D284" s="11">
        <v>50.07</v>
      </c>
      <c r="E284" s="11">
        <v>6.63</v>
      </c>
      <c r="F284" s="11">
        <v>0.01</v>
      </c>
    </row>
    <row r="285" spans="1:6" x14ac:dyDescent="0.3">
      <c r="A285" s="2">
        <v>45448</v>
      </c>
      <c r="B285" s="54">
        <v>0.50920138888888888</v>
      </c>
      <c r="C285" s="11">
        <v>24.25</v>
      </c>
      <c r="D285" s="11">
        <v>50.06</v>
      </c>
      <c r="E285" s="11">
        <v>6.63</v>
      </c>
      <c r="F285" s="11">
        <v>0.02</v>
      </c>
    </row>
    <row r="286" spans="1:6" x14ac:dyDescent="0.3">
      <c r="A286" s="2">
        <v>45448</v>
      </c>
      <c r="B286" s="54">
        <v>0.50989583333333333</v>
      </c>
      <c r="C286" s="11">
        <v>24.25</v>
      </c>
      <c r="D286" s="11">
        <v>50.11</v>
      </c>
      <c r="E286" s="11">
        <v>6.63</v>
      </c>
      <c r="F286" s="11">
        <v>0.02</v>
      </c>
    </row>
    <row r="287" spans="1:6" x14ac:dyDescent="0.3">
      <c r="A287" s="2">
        <v>45448</v>
      </c>
      <c r="B287" s="54">
        <v>0.51059027777777777</v>
      </c>
      <c r="C287" s="11">
        <v>24.25</v>
      </c>
      <c r="D287" s="11">
        <v>50.1</v>
      </c>
      <c r="E287" s="11">
        <v>6.63</v>
      </c>
      <c r="F287" s="11">
        <v>0.06</v>
      </c>
    </row>
    <row r="288" spans="1:6" x14ac:dyDescent="0.3">
      <c r="A288" s="2">
        <v>45448</v>
      </c>
      <c r="B288" s="54">
        <v>0.51128472222222221</v>
      </c>
      <c r="C288" s="11">
        <v>24.25</v>
      </c>
      <c r="D288" s="11">
        <v>50.15</v>
      </c>
      <c r="E288" s="11">
        <v>6.63</v>
      </c>
      <c r="F288" s="11">
        <v>0.05</v>
      </c>
    </row>
    <row r="289" spans="1:6" x14ac:dyDescent="0.3">
      <c r="A289" s="2">
        <v>45448</v>
      </c>
      <c r="B289" s="54">
        <v>0.51197916666666665</v>
      </c>
      <c r="C289" s="11">
        <v>24.25</v>
      </c>
      <c r="D289" s="11">
        <v>50.26</v>
      </c>
      <c r="E289" s="11">
        <v>6.63</v>
      </c>
      <c r="F289" s="11">
        <v>0.05</v>
      </c>
    </row>
    <row r="290" spans="1:6" x14ac:dyDescent="0.3">
      <c r="A290" s="2">
        <v>45448</v>
      </c>
      <c r="B290" s="54">
        <v>0.51267361111111109</v>
      </c>
      <c r="C290" s="11">
        <v>24.25</v>
      </c>
      <c r="D290" s="11">
        <v>50.36</v>
      </c>
      <c r="E290" s="11">
        <v>6.63</v>
      </c>
      <c r="F290" s="11">
        <v>0.08</v>
      </c>
    </row>
    <row r="291" spans="1:6" x14ac:dyDescent="0.3">
      <c r="A291" s="2">
        <v>45448</v>
      </c>
      <c r="B291" s="54">
        <v>0.51336805555555554</v>
      </c>
      <c r="C291" s="11">
        <v>24.25</v>
      </c>
      <c r="D291" s="11">
        <v>50.5</v>
      </c>
      <c r="E291" s="11">
        <v>6.63</v>
      </c>
      <c r="F291" s="11">
        <v>0.06</v>
      </c>
    </row>
    <row r="292" spans="1:6" x14ac:dyDescent="0.3">
      <c r="A292" s="2">
        <v>45448</v>
      </c>
      <c r="B292" s="54">
        <v>0.51406249999999998</v>
      </c>
      <c r="C292" s="11">
        <v>24.25</v>
      </c>
      <c r="D292" s="11">
        <v>50.56</v>
      </c>
      <c r="E292" s="11">
        <v>6.63</v>
      </c>
      <c r="F292" s="11">
        <v>0.11</v>
      </c>
    </row>
    <row r="293" spans="1:6" x14ac:dyDescent="0.3">
      <c r="A293" s="2">
        <v>45448</v>
      </c>
      <c r="B293" s="54">
        <v>0.51475694444444442</v>
      </c>
      <c r="C293" s="11">
        <v>24.25</v>
      </c>
      <c r="D293" s="11">
        <v>50.49</v>
      </c>
      <c r="E293" s="11">
        <v>6.63</v>
      </c>
      <c r="F293" s="11">
        <v>0.04</v>
      </c>
    </row>
    <row r="294" spans="1:6" x14ac:dyDescent="0.3">
      <c r="A294" s="2">
        <v>45448</v>
      </c>
      <c r="B294" s="54">
        <v>0.51545138888888886</v>
      </c>
      <c r="C294" s="11">
        <v>24.25</v>
      </c>
      <c r="D294" s="11">
        <v>50.45</v>
      </c>
      <c r="E294" s="11">
        <v>6.63</v>
      </c>
      <c r="F294" s="11">
        <v>0.03</v>
      </c>
    </row>
    <row r="295" spans="1:6" x14ac:dyDescent="0.3">
      <c r="A295" s="2">
        <v>45448</v>
      </c>
      <c r="B295" s="54">
        <v>0.5161458333333333</v>
      </c>
      <c r="C295" s="11">
        <v>24.24</v>
      </c>
      <c r="D295" s="11">
        <v>50.43</v>
      </c>
      <c r="E295" s="11">
        <v>6.63</v>
      </c>
      <c r="F295" s="11">
        <v>0.04</v>
      </c>
    </row>
    <row r="296" spans="1:6" x14ac:dyDescent="0.3">
      <c r="A296" s="2">
        <v>45448</v>
      </c>
      <c r="B296" s="54">
        <v>0.51684027777777775</v>
      </c>
      <c r="C296" s="11">
        <v>24.24</v>
      </c>
      <c r="D296" s="11">
        <v>50.35</v>
      </c>
      <c r="E296" s="11">
        <v>6.63</v>
      </c>
      <c r="F296" s="11">
        <v>0.04</v>
      </c>
    </row>
    <row r="297" spans="1:6" x14ac:dyDescent="0.3">
      <c r="A297" s="2">
        <v>45448</v>
      </c>
      <c r="B297" s="54">
        <v>0.51753472222222219</v>
      </c>
      <c r="C297" s="11">
        <v>24.24</v>
      </c>
      <c r="D297" s="11">
        <v>50.34</v>
      </c>
      <c r="E297" s="11">
        <v>6.63</v>
      </c>
      <c r="F297" s="11">
        <v>0.04</v>
      </c>
    </row>
    <row r="298" spans="1:6" x14ac:dyDescent="0.3">
      <c r="A298" s="2">
        <v>45448</v>
      </c>
      <c r="B298" s="54">
        <v>0.51822916666666663</v>
      </c>
      <c r="C298" s="11">
        <v>24.24</v>
      </c>
      <c r="D298" s="11">
        <v>50.29</v>
      </c>
      <c r="E298" s="11">
        <v>6.63</v>
      </c>
      <c r="F298" s="11">
        <v>0.01</v>
      </c>
    </row>
    <row r="299" spans="1:6" x14ac:dyDescent="0.3">
      <c r="A299" s="2">
        <v>45448</v>
      </c>
      <c r="B299" s="54">
        <v>0.51892361111111118</v>
      </c>
      <c r="C299" s="11">
        <v>24.24</v>
      </c>
      <c r="D299" s="11">
        <v>50.29</v>
      </c>
      <c r="E299" s="11">
        <v>6.63</v>
      </c>
      <c r="F299" s="11">
        <v>-0.01</v>
      </c>
    </row>
    <row r="300" spans="1:6" x14ac:dyDescent="0.3">
      <c r="A300" s="2">
        <v>45448</v>
      </c>
      <c r="B300" s="54">
        <v>0.51961805555555551</v>
      </c>
      <c r="C300" s="11">
        <v>24.23</v>
      </c>
      <c r="D300" s="11">
        <v>50.2</v>
      </c>
      <c r="E300" s="11">
        <v>6.63</v>
      </c>
      <c r="F300" s="11">
        <v>-0.01</v>
      </c>
    </row>
    <row r="301" spans="1:6" x14ac:dyDescent="0.3">
      <c r="A301" s="2">
        <v>45448</v>
      </c>
      <c r="B301" s="54">
        <v>0.52031250000000007</v>
      </c>
      <c r="C301" s="11">
        <v>24.23</v>
      </c>
      <c r="D301" s="11">
        <v>50.17</v>
      </c>
      <c r="E301" s="11">
        <v>6.63</v>
      </c>
      <c r="F301" s="11">
        <v>-0.01</v>
      </c>
    </row>
    <row r="302" spans="1:6" x14ac:dyDescent="0.3">
      <c r="A302" s="2">
        <v>45448</v>
      </c>
      <c r="B302" s="54">
        <v>0.5210069444444444</v>
      </c>
      <c r="C302" s="11">
        <v>24.23</v>
      </c>
      <c r="D302" s="11">
        <v>50.12</v>
      </c>
      <c r="E302" s="11">
        <v>6.63</v>
      </c>
      <c r="F302" s="11">
        <v>-0.01</v>
      </c>
    </row>
    <row r="303" spans="1:6" x14ac:dyDescent="0.3">
      <c r="A303" s="2">
        <v>45448</v>
      </c>
      <c r="B303" s="54">
        <v>0.52170138888888895</v>
      </c>
      <c r="C303" s="11">
        <v>24.24</v>
      </c>
      <c r="D303" s="11">
        <v>50.09</v>
      </c>
      <c r="E303" s="11">
        <v>6.63</v>
      </c>
      <c r="F303" s="11">
        <v>-0.01</v>
      </c>
    </row>
    <row r="304" spans="1:6" x14ac:dyDescent="0.3">
      <c r="A304" s="2">
        <v>45448</v>
      </c>
      <c r="B304" s="54">
        <v>0.52239583333333328</v>
      </c>
      <c r="C304" s="11">
        <v>24.23</v>
      </c>
      <c r="D304" s="11">
        <v>50.14</v>
      </c>
      <c r="E304" s="11">
        <v>6.63</v>
      </c>
      <c r="F304" s="11">
        <v>-0.01</v>
      </c>
    </row>
    <row r="306" spans="1:9" ht="31.2" x14ac:dyDescent="0.3">
      <c r="A306" s="1" t="str">
        <f>A12</f>
        <v>Date</v>
      </c>
      <c r="C306" s="5" t="str">
        <f>C12</f>
        <v>Temp [C]</v>
      </c>
      <c r="D306" s="5" t="str">
        <f t="shared" ref="D306:F306" si="0">D12</f>
        <v>RH [%]</v>
      </c>
      <c r="E306" s="5" t="str">
        <f t="shared" si="0"/>
        <v>Inlet Flow [LPM]</v>
      </c>
      <c r="F306" s="5" t="str">
        <f t="shared" si="0"/>
        <v>Chamber sP [" H3O]</v>
      </c>
      <c r="G306" s="3"/>
      <c r="H306" s="3"/>
      <c r="I306" s="3"/>
    </row>
    <row r="307" spans="1:9" x14ac:dyDescent="0.3">
      <c r="A307" s="2">
        <f>A13</f>
        <v>45448</v>
      </c>
      <c r="B307" s="11" t="s">
        <v>24</v>
      </c>
      <c r="C307" s="7">
        <f>AVERAGE(C58:C298)</f>
        <v>24.067634854771786</v>
      </c>
      <c r="D307" s="8">
        <f t="shared" ref="D307:F307" si="1">AVERAGE(D58:D298)</f>
        <v>50.901161825726092</v>
      </c>
      <c r="E307" s="6">
        <f t="shared" si="1"/>
        <v>6.6300000000000363</v>
      </c>
      <c r="F307" s="9">
        <f t="shared" si="1"/>
        <v>4.2655601659750957E-2</v>
      </c>
      <c r="G307" s="13"/>
      <c r="H307" s="4"/>
      <c r="I307" s="13"/>
    </row>
    <row r="308" spans="1:9" x14ac:dyDescent="0.3">
      <c r="A308" s="1" t="s">
        <v>46</v>
      </c>
      <c r="B308" s="11" t="s">
        <v>25</v>
      </c>
      <c r="C308" s="7">
        <f>STDEV(C58:C298)</f>
        <v>0.12063636591046206</v>
      </c>
      <c r="D308" s="8">
        <f t="shared" ref="D308:F308" si="2">STDEV(D58:D298)</f>
        <v>0.25847045840866573</v>
      </c>
      <c r="E308" s="6">
        <f t="shared" si="2"/>
        <v>3.6491101585640114E-14</v>
      </c>
      <c r="F308" s="9">
        <f t="shared" si="2"/>
        <v>2.9033056945041262E-2</v>
      </c>
      <c r="G308" s="13"/>
      <c r="H308" s="4"/>
      <c r="I308" s="13"/>
    </row>
  </sheetData>
  <mergeCells count="1">
    <mergeCell ref="A9:F9"/>
  </mergeCells>
  <pageMargins left="0.7" right="0.7" top="0.75" bottom="0.75" header="0.3" footer="0.3"/>
  <pageSetup orientation="portrait" r:id="rId1"/>
  <ignoredErrors>
    <ignoredError sqref="C307:F30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0F65-08E1-44A0-9C5D-C934C793BF89}">
  <dimension ref="A1:I293"/>
  <sheetViews>
    <sheetView workbookViewId="0">
      <pane ySplit="12" topLeftCell="A283" activePane="bottomLeft" state="frozen"/>
      <selection pane="bottomLeft" activeCell="G5" sqref="G5"/>
    </sheetView>
  </sheetViews>
  <sheetFormatPr defaultColWidth="9.109375" defaultRowHeight="15.6" x14ac:dyDescent="0.3"/>
  <cols>
    <col min="1" max="1" width="12.6640625" style="1" customWidth="1"/>
    <col min="2" max="6" width="10.6640625" style="11" customWidth="1"/>
    <col min="7" max="7" width="12.6640625" style="11" customWidth="1"/>
    <col min="8" max="8" width="13.6640625" style="11" customWidth="1"/>
    <col min="9" max="9" width="10.6640625" style="11" customWidth="1"/>
    <col min="10" max="16384" width="9.109375" style="1"/>
  </cols>
  <sheetData>
    <row r="1" spans="1:9" x14ac:dyDescent="0.3">
      <c r="A1" s="1" t="s">
        <v>0</v>
      </c>
    </row>
    <row r="2" spans="1:9" x14ac:dyDescent="0.3">
      <c r="A2" s="1" t="s">
        <v>1</v>
      </c>
    </row>
    <row r="3" spans="1:9" x14ac:dyDescent="0.3">
      <c r="A3" s="1" t="s">
        <v>38</v>
      </c>
      <c r="D3" s="11" t="s">
        <v>39</v>
      </c>
    </row>
    <row r="4" spans="1:9" x14ac:dyDescent="0.3">
      <c r="A4" s="1" t="s">
        <v>4</v>
      </c>
    </row>
    <row r="5" spans="1:9" x14ac:dyDescent="0.3">
      <c r="A5" s="1" t="s">
        <v>5</v>
      </c>
    </row>
    <row r="6" spans="1:9" x14ac:dyDescent="0.3">
      <c r="A6" s="1" t="s">
        <v>6</v>
      </c>
    </row>
    <row r="8" spans="1:9" x14ac:dyDescent="0.3">
      <c r="A8" s="1" t="s">
        <v>7</v>
      </c>
    </row>
    <row r="9" spans="1:9" x14ac:dyDescent="0.3">
      <c r="A9" s="18" t="s">
        <v>43</v>
      </c>
      <c r="B9" s="18"/>
      <c r="C9" s="18"/>
      <c r="D9" s="18"/>
      <c r="E9" s="18"/>
      <c r="F9" s="18"/>
      <c r="G9" s="18"/>
      <c r="H9" s="18"/>
      <c r="I9" s="18"/>
    </row>
    <row r="10" spans="1:9" x14ac:dyDescent="0.3">
      <c r="A10" s="1" t="s">
        <v>40</v>
      </c>
    </row>
    <row r="11" spans="1:9" x14ac:dyDescent="0.3">
      <c r="A11" s="1" t="s">
        <v>41</v>
      </c>
    </row>
    <row r="12" spans="1:9" ht="30" customHeight="1" x14ac:dyDescent="0.3">
      <c r="A12" s="1" t="s">
        <v>10</v>
      </c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15</v>
      </c>
      <c r="G12" s="5" t="s">
        <v>16</v>
      </c>
      <c r="H12" s="5" t="s">
        <v>37</v>
      </c>
      <c r="I12" s="5" t="s">
        <v>18</v>
      </c>
    </row>
    <row r="13" spans="1:9" x14ac:dyDescent="0.3">
      <c r="A13" s="2">
        <v>45449</v>
      </c>
      <c r="B13" s="54">
        <v>0.32393518518518521</v>
      </c>
      <c r="C13" s="11">
        <v>0</v>
      </c>
      <c r="D13" s="11">
        <v>23.64</v>
      </c>
      <c r="E13" s="11">
        <v>50.54</v>
      </c>
      <c r="F13" s="11">
        <v>6.35</v>
      </c>
      <c r="G13" s="11">
        <v>0</v>
      </c>
      <c r="H13" s="11">
        <v>12.29</v>
      </c>
      <c r="I13" s="11">
        <v>-1E-3</v>
      </c>
    </row>
    <row r="14" spans="1:9" x14ac:dyDescent="0.3">
      <c r="A14" s="2">
        <v>45449</v>
      </c>
      <c r="B14" s="54">
        <v>0.32462962962962966</v>
      </c>
      <c r="C14" s="11">
        <v>0</v>
      </c>
      <c r="D14" s="11">
        <v>23.65</v>
      </c>
      <c r="E14" s="11">
        <v>50.55</v>
      </c>
      <c r="F14" s="11">
        <v>6.35</v>
      </c>
      <c r="G14" s="11">
        <v>0</v>
      </c>
      <c r="H14" s="11">
        <v>12.29</v>
      </c>
      <c r="I14" s="11">
        <v>-1E-3</v>
      </c>
    </row>
    <row r="15" spans="1:9" x14ac:dyDescent="0.3">
      <c r="A15" s="2">
        <v>45449</v>
      </c>
      <c r="B15" s="54">
        <v>0.3253240740740741</v>
      </c>
      <c r="C15" s="11">
        <v>0</v>
      </c>
      <c r="D15" s="11">
        <v>23.65</v>
      </c>
      <c r="E15" s="11">
        <v>50.55</v>
      </c>
      <c r="F15" s="11">
        <v>6.35</v>
      </c>
      <c r="G15" s="11">
        <v>0</v>
      </c>
      <c r="H15" s="11">
        <v>12.27</v>
      </c>
      <c r="I15" s="11">
        <v>-1E-3</v>
      </c>
    </row>
    <row r="16" spans="1:9" x14ac:dyDescent="0.3">
      <c r="A16" s="2">
        <v>45449</v>
      </c>
      <c r="B16" s="54">
        <v>0.32601851851851854</v>
      </c>
      <c r="C16" s="11">
        <v>0</v>
      </c>
      <c r="D16" s="11">
        <v>23.65</v>
      </c>
      <c r="E16" s="11">
        <v>50.53</v>
      </c>
      <c r="F16" s="11">
        <v>6.35</v>
      </c>
      <c r="G16" s="11">
        <v>0</v>
      </c>
      <c r="H16" s="11">
        <v>12.27</v>
      </c>
      <c r="I16" s="11">
        <v>-1E-3</v>
      </c>
    </row>
    <row r="17" spans="1:9" x14ac:dyDescent="0.3">
      <c r="A17" s="2">
        <v>45449</v>
      </c>
      <c r="B17" s="54">
        <v>0.32671296296296298</v>
      </c>
      <c r="C17" s="11">
        <v>0</v>
      </c>
      <c r="D17" s="11">
        <v>23.65</v>
      </c>
      <c r="E17" s="11">
        <v>50.53</v>
      </c>
      <c r="F17" s="11">
        <v>6.35</v>
      </c>
      <c r="G17" s="11">
        <v>0</v>
      </c>
      <c r="H17" s="11">
        <v>12.21</v>
      </c>
      <c r="I17" s="11">
        <v>-1E-3</v>
      </c>
    </row>
    <row r="18" spans="1:9" x14ac:dyDescent="0.3">
      <c r="A18" s="2">
        <v>45449</v>
      </c>
      <c r="B18" s="54">
        <v>0.32740740740740742</v>
      </c>
      <c r="C18" s="11">
        <v>0</v>
      </c>
      <c r="D18" s="11">
        <v>23.65</v>
      </c>
      <c r="E18" s="11">
        <v>50.56</v>
      </c>
      <c r="F18" s="11">
        <v>6.35</v>
      </c>
      <c r="G18" s="11">
        <v>0</v>
      </c>
      <c r="H18" s="11">
        <v>12.39</v>
      </c>
      <c r="I18" s="11">
        <v>-1E-3</v>
      </c>
    </row>
    <row r="19" spans="1:9" x14ac:dyDescent="0.3">
      <c r="A19" s="2">
        <v>45449</v>
      </c>
      <c r="B19" s="54">
        <v>0.32810185185185187</v>
      </c>
      <c r="C19" s="11">
        <v>0</v>
      </c>
      <c r="D19" s="11">
        <v>23.64</v>
      </c>
      <c r="E19" s="11">
        <v>50.57</v>
      </c>
      <c r="F19" s="11">
        <v>6.35</v>
      </c>
      <c r="G19" s="11">
        <v>0</v>
      </c>
      <c r="H19" s="11">
        <v>12.3</v>
      </c>
      <c r="I19" s="11">
        <v>-1E-3</v>
      </c>
    </row>
    <row r="20" spans="1:9" x14ac:dyDescent="0.3">
      <c r="A20" s="2">
        <v>45449</v>
      </c>
      <c r="B20" s="54">
        <v>0.32879629629629631</v>
      </c>
      <c r="C20" s="11">
        <v>0</v>
      </c>
      <c r="D20" s="11">
        <v>23.64</v>
      </c>
      <c r="E20" s="11">
        <v>50.53</v>
      </c>
      <c r="F20" s="11">
        <v>6.35</v>
      </c>
      <c r="G20" s="11">
        <v>0</v>
      </c>
      <c r="H20" s="11">
        <v>12.26</v>
      </c>
      <c r="I20" s="11">
        <v>-1E-3</v>
      </c>
    </row>
    <row r="21" spans="1:9" x14ac:dyDescent="0.3">
      <c r="A21" s="2">
        <v>45449</v>
      </c>
      <c r="B21" s="54">
        <v>0.32949074074074075</v>
      </c>
      <c r="C21" s="11">
        <v>0</v>
      </c>
      <c r="D21" s="11">
        <v>23.65</v>
      </c>
      <c r="E21" s="11">
        <v>50.57</v>
      </c>
      <c r="F21" s="11">
        <v>6.35</v>
      </c>
      <c r="G21" s="11">
        <v>0</v>
      </c>
      <c r="H21" s="11">
        <v>12.27</v>
      </c>
      <c r="I21" s="11">
        <v>-1E-3</v>
      </c>
    </row>
    <row r="22" spans="1:9" x14ac:dyDescent="0.3">
      <c r="A22" s="2">
        <v>45449</v>
      </c>
      <c r="B22" s="54">
        <v>0.33018518518518519</v>
      </c>
      <c r="C22" s="11">
        <v>0</v>
      </c>
      <c r="D22" s="11">
        <v>23.65</v>
      </c>
      <c r="E22" s="11">
        <v>50.6</v>
      </c>
      <c r="F22" s="11">
        <v>6.35</v>
      </c>
      <c r="G22" s="11">
        <v>0.01</v>
      </c>
      <c r="H22" s="11">
        <v>11.98</v>
      </c>
      <c r="I22" s="11">
        <v>-1E-3</v>
      </c>
    </row>
    <row r="23" spans="1:9" x14ac:dyDescent="0.3">
      <c r="A23" s="2">
        <v>45449</v>
      </c>
      <c r="B23" s="54">
        <v>0.33087962962962963</v>
      </c>
      <c r="C23" s="11">
        <v>0</v>
      </c>
      <c r="D23" s="11">
        <v>23.65</v>
      </c>
      <c r="E23" s="11">
        <v>50.61</v>
      </c>
      <c r="F23" s="11">
        <v>6.35</v>
      </c>
      <c r="G23" s="11">
        <v>0.01</v>
      </c>
      <c r="H23" s="11">
        <v>11.92</v>
      </c>
      <c r="I23" s="11">
        <v>-1E-3</v>
      </c>
    </row>
    <row r="24" spans="1:9" x14ac:dyDescent="0.3">
      <c r="A24" s="2">
        <v>45449</v>
      </c>
      <c r="B24" s="54">
        <v>0.33157407407407408</v>
      </c>
      <c r="C24" s="11">
        <v>0</v>
      </c>
      <c r="D24" s="11">
        <v>23.65</v>
      </c>
      <c r="E24" s="11">
        <v>50.65</v>
      </c>
      <c r="F24" s="11">
        <v>6.35</v>
      </c>
      <c r="G24" s="11">
        <v>0.01</v>
      </c>
      <c r="H24" s="11">
        <v>12.11</v>
      </c>
      <c r="I24" s="11">
        <v>-2E-3</v>
      </c>
    </row>
    <row r="25" spans="1:9" x14ac:dyDescent="0.3">
      <c r="A25" s="2">
        <v>45449</v>
      </c>
      <c r="B25" s="54">
        <v>0.33226851851851852</v>
      </c>
      <c r="C25" s="11">
        <v>0</v>
      </c>
      <c r="D25" s="11">
        <v>23.65</v>
      </c>
      <c r="E25" s="11">
        <v>50.7</v>
      </c>
      <c r="F25" s="11">
        <v>6.35</v>
      </c>
      <c r="G25" s="11">
        <v>0.01</v>
      </c>
      <c r="H25" s="11">
        <v>12</v>
      </c>
      <c r="I25" s="11">
        <v>-1E-3</v>
      </c>
    </row>
    <row r="26" spans="1:9" x14ac:dyDescent="0.3">
      <c r="A26" s="2">
        <v>45449</v>
      </c>
      <c r="B26" s="54">
        <v>0.33296296296296296</v>
      </c>
      <c r="C26" s="11">
        <v>0</v>
      </c>
      <c r="D26" s="11">
        <v>23.64</v>
      </c>
      <c r="E26" s="11">
        <v>50.71</v>
      </c>
      <c r="F26" s="11">
        <v>6.35</v>
      </c>
      <c r="G26" s="11">
        <v>0.01</v>
      </c>
      <c r="H26" s="11">
        <v>11.86</v>
      </c>
      <c r="I26" s="11">
        <v>-2E-3</v>
      </c>
    </row>
    <row r="27" spans="1:9" x14ac:dyDescent="0.3">
      <c r="A27" s="2">
        <v>45449</v>
      </c>
      <c r="B27" s="54">
        <v>0.3336574074074074</v>
      </c>
      <c r="C27" s="11">
        <v>0</v>
      </c>
      <c r="D27" s="11">
        <v>23.64</v>
      </c>
      <c r="E27" s="11">
        <v>50.68</v>
      </c>
      <c r="F27" s="11">
        <v>6.35</v>
      </c>
      <c r="G27" s="11">
        <v>0.01</v>
      </c>
      <c r="H27" s="11">
        <v>11.87</v>
      </c>
      <c r="I27" s="11">
        <v>-2E-3</v>
      </c>
    </row>
    <row r="28" spans="1:9" x14ac:dyDescent="0.3">
      <c r="A28" s="2">
        <v>45449</v>
      </c>
      <c r="B28" s="54">
        <v>0.33435185185185184</v>
      </c>
      <c r="C28" s="11">
        <v>0</v>
      </c>
      <c r="D28" s="11">
        <v>23.64</v>
      </c>
      <c r="E28" s="11">
        <v>50.65</v>
      </c>
      <c r="F28" s="11">
        <v>6.35</v>
      </c>
      <c r="G28" s="11">
        <v>0.01</v>
      </c>
      <c r="H28" s="11">
        <v>12.04</v>
      </c>
      <c r="I28" s="11">
        <v>-1E-3</v>
      </c>
    </row>
    <row r="29" spans="1:9" x14ac:dyDescent="0.3">
      <c r="A29" s="2">
        <v>45449</v>
      </c>
      <c r="B29" s="54">
        <v>0.33504629629629629</v>
      </c>
      <c r="C29" s="11">
        <v>0</v>
      </c>
      <c r="D29" s="11">
        <v>23.64</v>
      </c>
      <c r="E29" s="11">
        <v>50.68</v>
      </c>
      <c r="F29" s="11">
        <v>6.35</v>
      </c>
      <c r="G29" s="11">
        <v>0.01</v>
      </c>
      <c r="H29" s="11">
        <v>11.99</v>
      </c>
      <c r="I29" s="11">
        <v>-2E-3</v>
      </c>
    </row>
    <row r="30" spans="1:9" x14ac:dyDescent="0.3">
      <c r="A30" s="2">
        <v>45449</v>
      </c>
      <c r="B30" s="54">
        <v>0.33574074074074073</v>
      </c>
      <c r="C30" s="11">
        <v>0</v>
      </c>
      <c r="D30" s="11">
        <v>23.64</v>
      </c>
      <c r="E30" s="11">
        <v>50.71</v>
      </c>
      <c r="F30" s="11">
        <v>6.35</v>
      </c>
      <c r="G30" s="11">
        <v>0.01</v>
      </c>
      <c r="H30" s="11">
        <v>12.09</v>
      </c>
      <c r="I30" s="11">
        <v>-1E-3</v>
      </c>
    </row>
    <row r="31" spans="1:9" x14ac:dyDescent="0.3">
      <c r="A31" s="2">
        <v>45449</v>
      </c>
      <c r="B31" s="54">
        <v>0.33643518518518517</v>
      </c>
      <c r="C31" s="11">
        <v>0</v>
      </c>
      <c r="D31" s="11">
        <v>23.64</v>
      </c>
      <c r="E31" s="11">
        <v>50.73</v>
      </c>
      <c r="F31" s="11">
        <v>6.35</v>
      </c>
      <c r="G31" s="11">
        <v>0.01</v>
      </c>
      <c r="H31" s="11">
        <v>12.1</v>
      </c>
      <c r="I31" s="11">
        <v>-2E-3</v>
      </c>
    </row>
    <row r="32" spans="1:9" x14ac:dyDescent="0.3">
      <c r="A32" s="2">
        <v>45449</v>
      </c>
      <c r="B32" s="54">
        <v>0.33712962962962961</v>
      </c>
      <c r="C32" s="11">
        <v>0</v>
      </c>
      <c r="D32" s="11">
        <v>23.64</v>
      </c>
      <c r="E32" s="11">
        <v>50.69</v>
      </c>
      <c r="F32" s="11">
        <v>6.35</v>
      </c>
      <c r="G32" s="11">
        <v>0.01</v>
      </c>
      <c r="H32" s="11">
        <v>11.9</v>
      </c>
      <c r="I32" s="11">
        <v>-1E-3</v>
      </c>
    </row>
    <row r="33" spans="1:9" x14ac:dyDescent="0.3">
      <c r="A33" s="2">
        <v>45449</v>
      </c>
      <c r="B33" s="54">
        <v>0.33782407407407411</v>
      </c>
      <c r="C33" s="11">
        <v>0</v>
      </c>
      <c r="D33" s="11">
        <v>23.64</v>
      </c>
      <c r="E33" s="11">
        <v>50.68</v>
      </c>
      <c r="F33" s="11">
        <v>6.35</v>
      </c>
      <c r="G33" s="11">
        <v>0</v>
      </c>
      <c r="H33" s="11">
        <v>12.11</v>
      </c>
      <c r="I33" s="11">
        <v>-2E-3</v>
      </c>
    </row>
    <row r="34" spans="1:9" x14ac:dyDescent="0.3">
      <c r="A34" s="2">
        <v>45449</v>
      </c>
      <c r="B34" s="54">
        <v>0.3385185185185185</v>
      </c>
      <c r="C34" s="11">
        <v>0</v>
      </c>
      <c r="D34" s="11">
        <v>23.64</v>
      </c>
      <c r="E34" s="11">
        <v>50.65</v>
      </c>
      <c r="F34" s="11">
        <v>6.35</v>
      </c>
      <c r="G34" s="11">
        <v>0.01</v>
      </c>
      <c r="H34" s="11">
        <v>11.81</v>
      </c>
      <c r="I34" s="11">
        <v>-2E-3</v>
      </c>
    </row>
    <row r="35" spans="1:9" x14ac:dyDescent="0.3">
      <c r="A35" s="2">
        <v>45449</v>
      </c>
      <c r="B35" s="54">
        <v>0.33921296296296299</v>
      </c>
      <c r="C35" s="11">
        <v>0</v>
      </c>
      <c r="D35" s="11">
        <v>23.65</v>
      </c>
      <c r="E35" s="11">
        <v>50.67</v>
      </c>
      <c r="F35" s="11">
        <v>6.35</v>
      </c>
      <c r="G35" s="11">
        <v>0.01</v>
      </c>
      <c r="H35" s="11">
        <v>11.91</v>
      </c>
      <c r="I35" s="11">
        <v>-2E-3</v>
      </c>
    </row>
    <row r="36" spans="1:9" x14ac:dyDescent="0.3">
      <c r="A36" s="2">
        <v>45449</v>
      </c>
      <c r="B36" s="54">
        <v>0.33990740740740738</v>
      </c>
      <c r="C36" s="11">
        <v>0</v>
      </c>
      <c r="D36" s="11">
        <v>23.65</v>
      </c>
      <c r="E36" s="11">
        <v>50.69</v>
      </c>
      <c r="F36" s="11">
        <v>6.35</v>
      </c>
      <c r="G36" s="11">
        <v>0.02</v>
      </c>
      <c r="H36" s="11">
        <v>11.6</v>
      </c>
      <c r="I36" s="11">
        <v>-2E-3</v>
      </c>
    </row>
    <row r="37" spans="1:9" x14ac:dyDescent="0.3">
      <c r="A37" s="2">
        <v>45449</v>
      </c>
      <c r="B37" s="54">
        <v>0.34060185185185188</v>
      </c>
      <c r="C37" s="11">
        <v>0</v>
      </c>
      <c r="D37" s="11">
        <v>23.65</v>
      </c>
      <c r="E37" s="11">
        <v>50.7</v>
      </c>
      <c r="F37" s="11">
        <v>6.35</v>
      </c>
      <c r="G37" s="11">
        <v>0.01</v>
      </c>
      <c r="H37" s="11">
        <v>11.98</v>
      </c>
      <c r="I37" s="11">
        <v>-2E-3</v>
      </c>
    </row>
    <row r="38" spans="1:9" x14ac:dyDescent="0.3">
      <c r="A38" s="2">
        <v>45449</v>
      </c>
      <c r="B38" s="54">
        <v>0.34129629629629626</v>
      </c>
      <c r="C38" s="11">
        <v>0</v>
      </c>
      <c r="D38" s="11">
        <v>23.65</v>
      </c>
      <c r="E38" s="11">
        <v>50.68</v>
      </c>
      <c r="F38" s="11">
        <v>6.35</v>
      </c>
      <c r="G38" s="11">
        <v>0.02</v>
      </c>
      <c r="H38" s="11">
        <v>11.66</v>
      </c>
      <c r="I38" s="11">
        <v>-2E-3</v>
      </c>
    </row>
    <row r="39" spans="1:9" x14ac:dyDescent="0.3">
      <c r="A39" s="2">
        <v>45449</v>
      </c>
      <c r="B39" s="54">
        <v>0.34199074074074076</v>
      </c>
      <c r="C39" s="11">
        <v>0</v>
      </c>
      <c r="D39" s="11">
        <v>23.64</v>
      </c>
      <c r="E39" s="11">
        <v>50.64</v>
      </c>
      <c r="F39" s="11">
        <v>6.35</v>
      </c>
      <c r="G39" s="11">
        <v>0.02</v>
      </c>
      <c r="H39" s="11">
        <v>11.6</v>
      </c>
      <c r="I39" s="11">
        <v>-3.0000000000000001E-3</v>
      </c>
    </row>
    <row r="40" spans="1:9" x14ac:dyDescent="0.3">
      <c r="A40" s="2">
        <v>45449</v>
      </c>
      <c r="B40" s="54">
        <v>0.34268518518518515</v>
      </c>
      <c r="C40" s="11">
        <v>0</v>
      </c>
      <c r="D40" s="11">
        <v>23.64</v>
      </c>
      <c r="E40" s="11">
        <v>50.61</v>
      </c>
      <c r="F40" s="11">
        <v>6.35</v>
      </c>
      <c r="G40" s="11">
        <v>0.02</v>
      </c>
      <c r="H40" s="11">
        <v>11.54</v>
      </c>
      <c r="I40" s="11">
        <v>-3.0000000000000001E-3</v>
      </c>
    </row>
    <row r="41" spans="1:9" x14ac:dyDescent="0.3">
      <c r="A41" s="2">
        <v>45449</v>
      </c>
      <c r="B41" s="54">
        <v>0.34337962962962965</v>
      </c>
      <c r="C41" s="11">
        <v>0</v>
      </c>
      <c r="D41" s="11">
        <v>23.64</v>
      </c>
      <c r="E41" s="11">
        <v>50.63</v>
      </c>
      <c r="F41" s="11">
        <v>6.35</v>
      </c>
      <c r="G41" s="11">
        <v>0.02</v>
      </c>
      <c r="H41" s="11">
        <v>86.69</v>
      </c>
      <c r="I41" s="11">
        <v>1E-3</v>
      </c>
    </row>
    <row r="42" spans="1:9" x14ac:dyDescent="0.3">
      <c r="A42" s="2">
        <v>45449</v>
      </c>
      <c r="B42" s="54">
        <v>0.34407407407407403</v>
      </c>
      <c r="C42" s="11">
        <v>0.03</v>
      </c>
      <c r="D42" s="11">
        <v>23.64</v>
      </c>
      <c r="E42" s="11">
        <v>50.64</v>
      </c>
      <c r="F42" s="11">
        <v>6.35</v>
      </c>
      <c r="G42" s="11">
        <v>0.02</v>
      </c>
      <c r="H42" s="11">
        <v>239.16</v>
      </c>
      <c r="I42" s="11">
        <v>2.8000000000000001E-2</v>
      </c>
    </row>
    <row r="43" spans="1:9" x14ac:dyDescent="0.3">
      <c r="A43" s="2">
        <v>45449</v>
      </c>
      <c r="B43" s="54">
        <v>0.34476851851851853</v>
      </c>
      <c r="C43" s="11">
        <v>0.05</v>
      </c>
      <c r="D43" s="11">
        <v>23.64</v>
      </c>
      <c r="E43" s="11">
        <v>50.2</v>
      </c>
      <c r="F43" s="11">
        <v>6.35</v>
      </c>
      <c r="G43" s="11">
        <v>0.02</v>
      </c>
      <c r="H43" s="11">
        <v>239.25</v>
      </c>
      <c r="I43" s="11">
        <v>5.3999999999999999E-2</v>
      </c>
    </row>
    <row r="44" spans="1:9" x14ac:dyDescent="0.3">
      <c r="A44" s="2">
        <v>45449</v>
      </c>
      <c r="B44" s="54">
        <v>0.34546296296296292</v>
      </c>
      <c r="C44" s="11">
        <v>7.0000000000000007E-2</v>
      </c>
      <c r="D44" s="11">
        <v>23.64</v>
      </c>
      <c r="E44" s="11">
        <v>49.29</v>
      </c>
      <c r="F44" s="11">
        <v>6.35</v>
      </c>
      <c r="G44" s="11">
        <v>0.02</v>
      </c>
      <c r="H44" s="11">
        <v>239.14</v>
      </c>
      <c r="I44" s="11">
        <v>7.0999999999999994E-2</v>
      </c>
    </row>
    <row r="45" spans="1:9" x14ac:dyDescent="0.3">
      <c r="A45" s="2">
        <v>45449</v>
      </c>
      <c r="B45" s="54">
        <v>0.34615740740740741</v>
      </c>
      <c r="C45" s="11">
        <v>0.08</v>
      </c>
      <c r="D45" s="11">
        <v>23.64</v>
      </c>
      <c r="E45" s="11">
        <v>48.7</v>
      </c>
      <c r="F45" s="11">
        <v>6.35</v>
      </c>
      <c r="G45" s="11">
        <v>0.02</v>
      </c>
      <c r="H45" s="11">
        <v>239.14</v>
      </c>
      <c r="I45" s="11">
        <v>7.6999999999999999E-2</v>
      </c>
    </row>
    <row r="46" spans="1:9" x14ac:dyDescent="0.3">
      <c r="A46" s="2">
        <v>45449</v>
      </c>
      <c r="B46" s="54">
        <v>0.3468518518518518</v>
      </c>
      <c r="C46" s="11">
        <v>0.08</v>
      </c>
      <c r="D46" s="11">
        <v>23.64</v>
      </c>
      <c r="E46" s="11">
        <v>48.39</v>
      </c>
      <c r="F46" s="11">
        <v>6.35</v>
      </c>
      <c r="G46" s="11">
        <v>0.02</v>
      </c>
      <c r="H46" s="11">
        <v>239.13</v>
      </c>
      <c r="I46" s="11">
        <v>8.1000000000000003E-2</v>
      </c>
    </row>
    <row r="47" spans="1:9" x14ac:dyDescent="0.3">
      <c r="A47" s="2">
        <v>45449</v>
      </c>
      <c r="B47" s="54">
        <v>0.3475462962962963</v>
      </c>
      <c r="C47" s="11">
        <v>0.08</v>
      </c>
      <c r="D47" s="11">
        <v>23.64</v>
      </c>
      <c r="E47" s="11">
        <v>48.26</v>
      </c>
      <c r="F47" s="11">
        <v>6.35</v>
      </c>
      <c r="G47" s="11">
        <v>0.03</v>
      </c>
      <c r="H47" s="11">
        <v>239.12</v>
      </c>
      <c r="I47" s="11">
        <v>8.2000000000000003E-2</v>
      </c>
    </row>
    <row r="48" spans="1:9" x14ac:dyDescent="0.3">
      <c r="A48" s="2">
        <v>45449</v>
      </c>
      <c r="B48" s="54">
        <v>0.34824074074074068</v>
      </c>
      <c r="C48" s="11">
        <v>0.08</v>
      </c>
      <c r="D48" s="11">
        <v>23.64</v>
      </c>
      <c r="E48" s="11">
        <v>48.29</v>
      </c>
      <c r="F48" s="11">
        <v>6.35</v>
      </c>
      <c r="G48" s="11">
        <v>0.03</v>
      </c>
      <c r="H48" s="11">
        <v>239.11</v>
      </c>
      <c r="I48" s="11">
        <v>0.08</v>
      </c>
    </row>
    <row r="49" spans="1:9" x14ac:dyDescent="0.3">
      <c r="A49" s="2">
        <v>45449</v>
      </c>
      <c r="B49" s="54">
        <v>0.34893518518518518</v>
      </c>
      <c r="C49" s="11">
        <v>0.08</v>
      </c>
      <c r="D49" s="11">
        <v>23.64</v>
      </c>
      <c r="E49" s="11">
        <v>48.47</v>
      </c>
      <c r="F49" s="11">
        <v>6.35</v>
      </c>
      <c r="G49" s="11">
        <v>0.03</v>
      </c>
      <c r="H49" s="11">
        <v>239.11</v>
      </c>
      <c r="I49" s="11">
        <v>7.9000000000000001E-2</v>
      </c>
    </row>
    <row r="50" spans="1:9" x14ac:dyDescent="0.3">
      <c r="A50" s="2">
        <v>45449</v>
      </c>
      <c r="B50" s="54">
        <v>0.34962962962962968</v>
      </c>
      <c r="C50" s="11">
        <v>0.08</v>
      </c>
      <c r="D50" s="11">
        <v>23.64</v>
      </c>
      <c r="E50" s="11">
        <v>48.69</v>
      </c>
      <c r="F50" s="11">
        <v>6.35</v>
      </c>
      <c r="G50" s="11">
        <v>0.03</v>
      </c>
      <c r="H50" s="11">
        <v>239.17</v>
      </c>
      <c r="I50" s="11">
        <v>7.9000000000000001E-2</v>
      </c>
    </row>
    <row r="51" spans="1:9" x14ac:dyDescent="0.3">
      <c r="A51" s="2">
        <v>45449</v>
      </c>
      <c r="B51" s="54">
        <v>0.35032407407407407</v>
      </c>
      <c r="C51" s="11">
        <v>0.08</v>
      </c>
      <c r="D51" s="11">
        <v>23.65</v>
      </c>
      <c r="E51" s="11">
        <v>48.74</v>
      </c>
      <c r="F51" s="11">
        <v>6.35</v>
      </c>
      <c r="G51" s="11">
        <v>0.03</v>
      </c>
      <c r="H51" s="11">
        <v>239.12</v>
      </c>
      <c r="I51" s="11">
        <v>8.3000000000000004E-2</v>
      </c>
    </row>
    <row r="52" spans="1:9" x14ac:dyDescent="0.3">
      <c r="A52" s="2">
        <v>45449</v>
      </c>
      <c r="B52" s="54">
        <v>0.35101851851851856</v>
      </c>
      <c r="C52" s="11">
        <v>0.08</v>
      </c>
      <c r="D52" s="11">
        <v>23.67</v>
      </c>
      <c r="E52" s="11">
        <v>48.81</v>
      </c>
      <c r="F52" s="11">
        <v>6.35</v>
      </c>
      <c r="G52" s="11">
        <v>0.03</v>
      </c>
      <c r="H52" s="11">
        <v>239.12</v>
      </c>
      <c r="I52" s="11">
        <v>8.2000000000000003E-2</v>
      </c>
    </row>
    <row r="53" spans="1:9" x14ac:dyDescent="0.3">
      <c r="A53" s="2">
        <v>45449</v>
      </c>
      <c r="B53" s="54">
        <v>0.35171296296296295</v>
      </c>
      <c r="C53" s="11">
        <v>0.08</v>
      </c>
      <c r="D53" s="11">
        <v>23.66</v>
      </c>
      <c r="E53" s="11">
        <v>48.99</v>
      </c>
      <c r="F53" s="11">
        <v>6.35</v>
      </c>
      <c r="G53" s="11">
        <v>0.03</v>
      </c>
      <c r="H53" s="11">
        <v>239.13</v>
      </c>
      <c r="I53" s="11">
        <v>8.1000000000000003E-2</v>
      </c>
    </row>
    <row r="54" spans="1:9" x14ac:dyDescent="0.3">
      <c r="A54" s="2">
        <v>45449</v>
      </c>
      <c r="B54" s="54">
        <v>0.35240740740740745</v>
      </c>
      <c r="C54" s="11">
        <v>0.08</v>
      </c>
      <c r="D54" s="11">
        <v>23.66</v>
      </c>
      <c r="E54" s="11">
        <v>49.24</v>
      </c>
      <c r="F54" s="11">
        <v>6.35</v>
      </c>
      <c r="G54" s="11">
        <v>0.03</v>
      </c>
      <c r="H54" s="11">
        <v>239.12</v>
      </c>
      <c r="I54" s="11">
        <v>8.1000000000000003E-2</v>
      </c>
    </row>
    <row r="55" spans="1:9" x14ac:dyDescent="0.3">
      <c r="A55" s="2">
        <v>45449</v>
      </c>
      <c r="B55" s="54">
        <v>0.35310185185185183</v>
      </c>
      <c r="C55" s="11">
        <v>0.08</v>
      </c>
      <c r="D55" s="11">
        <v>23.67</v>
      </c>
      <c r="E55" s="11">
        <v>49.55</v>
      </c>
      <c r="F55" s="11">
        <v>6.35</v>
      </c>
      <c r="G55" s="11">
        <v>0.03</v>
      </c>
      <c r="H55" s="11">
        <v>239.09</v>
      </c>
      <c r="I55" s="11">
        <v>8.2000000000000003E-2</v>
      </c>
    </row>
    <row r="56" spans="1:9" x14ac:dyDescent="0.3">
      <c r="A56" s="2">
        <v>45449</v>
      </c>
      <c r="B56" s="54">
        <v>0.35379629629629633</v>
      </c>
      <c r="C56" s="11">
        <v>0.08</v>
      </c>
      <c r="D56" s="11">
        <v>23.69</v>
      </c>
      <c r="E56" s="11">
        <v>49.8</v>
      </c>
      <c r="F56" s="11">
        <v>6.35</v>
      </c>
      <c r="G56" s="11">
        <v>0.03</v>
      </c>
      <c r="H56" s="11">
        <v>239.16</v>
      </c>
      <c r="I56" s="11">
        <v>8.5000000000000006E-2</v>
      </c>
    </row>
    <row r="57" spans="1:9" x14ac:dyDescent="0.3">
      <c r="A57" s="2">
        <v>45449</v>
      </c>
      <c r="B57" s="54">
        <v>0.35449074074074072</v>
      </c>
      <c r="C57" s="11">
        <v>0.08</v>
      </c>
      <c r="D57" s="11">
        <v>23.72</v>
      </c>
      <c r="E57" s="11">
        <v>49.93</v>
      </c>
      <c r="F57" s="11">
        <v>6.35</v>
      </c>
      <c r="G57" s="11">
        <v>0.03</v>
      </c>
      <c r="H57" s="11">
        <v>239.14</v>
      </c>
      <c r="I57" s="11">
        <v>8.4000000000000005E-2</v>
      </c>
    </row>
    <row r="58" spans="1:9" x14ac:dyDescent="0.3">
      <c r="A58" s="2">
        <v>45449</v>
      </c>
      <c r="B58" s="54">
        <v>0.35518518518518521</v>
      </c>
      <c r="C58" s="11">
        <v>0.08</v>
      </c>
      <c r="D58" s="11">
        <v>23.73</v>
      </c>
      <c r="E58" s="11">
        <v>50</v>
      </c>
      <c r="F58" s="11">
        <v>6.35</v>
      </c>
      <c r="G58" s="11">
        <v>0.03</v>
      </c>
      <c r="H58" s="11">
        <v>239.13</v>
      </c>
      <c r="I58" s="11">
        <v>8.2000000000000003E-2</v>
      </c>
    </row>
    <row r="59" spans="1:9" x14ac:dyDescent="0.3">
      <c r="A59" s="2">
        <v>45449</v>
      </c>
      <c r="B59" s="54">
        <v>0.3558796296296296</v>
      </c>
      <c r="C59" s="11">
        <v>0.08</v>
      </c>
      <c r="D59" s="11">
        <v>23.71</v>
      </c>
      <c r="E59" s="11">
        <v>50.03</v>
      </c>
      <c r="F59" s="11">
        <v>6.35</v>
      </c>
      <c r="G59" s="11">
        <v>0.03</v>
      </c>
      <c r="H59" s="11">
        <v>239.15</v>
      </c>
      <c r="I59" s="11">
        <v>8.3000000000000004E-2</v>
      </c>
    </row>
    <row r="60" spans="1:9" x14ac:dyDescent="0.3">
      <c r="A60" s="2">
        <v>45449</v>
      </c>
      <c r="B60" s="54">
        <v>0.3565740740740741</v>
      </c>
      <c r="C60" s="11">
        <v>0.08</v>
      </c>
      <c r="D60" s="11">
        <v>23.73</v>
      </c>
      <c r="E60" s="11">
        <v>49.98</v>
      </c>
      <c r="F60" s="11">
        <v>6.35</v>
      </c>
      <c r="G60" s="11">
        <v>0.03</v>
      </c>
      <c r="H60" s="11">
        <v>239.12</v>
      </c>
      <c r="I60" s="11">
        <v>8.4000000000000005E-2</v>
      </c>
    </row>
    <row r="61" spans="1:9" x14ac:dyDescent="0.3">
      <c r="A61" s="2">
        <v>45449</v>
      </c>
      <c r="B61" s="54">
        <v>0.35726851851851849</v>
      </c>
      <c r="C61" s="11">
        <v>0.09</v>
      </c>
      <c r="D61" s="11">
        <v>23.75</v>
      </c>
      <c r="E61" s="11">
        <v>49.7</v>
      </c>
      <c r="F61" s="11">
        <v>6.35</v>
      </c>
      <c r="G61" s="11">
        <v>0.03</v>
      </c>
      <c r="H61" s="11">
        <v>239.12</v>
      </c>
      <c r="I61" s="11">
        <v>8.5000000000000006E-2</v>
      </c>
    </row>
    <row r="62" spans="1:9" x14ac:dyDescent="0.3">
      <c r="A62" s="2">
        <v>45449</v>
      </c>
      <c r="B62" s="54">
        <v>0.35796296296296298</v>
      </c>
      <c r="C62" s="11">
        <v>0.08</v>
      </c>
      <c r="D62" s="11">
        <v>23.74</v>
      </c>
      <c r="E62" s="11">
        <v>49.51</v>
      </c>
      <c r="F62" s="11">
        <v>6.35</v>
      </c>
      <c r="G62" s="11">
        <v>0.02</v>
      </c>
      <c r="H62" s="11">
        <v>239.07</v>
      </c>
      <c r="I62" s="11">
        <v>8.4000000000000005E-2</v>
      </c>
    </row>
    <row r="63" spans="1:9" x14ac:dyDescent="0.3">
      <c r="A63" s="2">
        <v>45449</v>
      </c>
      <c r="B63" s="54">
        <v>0.35865740740740742</v>
      </c>
      <c r="C63" s="11">
        <v>0.08</v>
      </c>
      <c r="D63" s="11">
        <v>23.74</v>
      </c>
      <c r="E63" s="11">
        <v>49.5</v>
      </c>
      <c r="F63" s="11">
        <v>6.35</v>
      </c>
      <c r="G63" s="11">
        <v>0.03</v>
      </c>
      <c r="H63" s="11">
        <v>239.25</v>
      </c>
      <c r="I63" s="11">
        <v>8.2000000000000003E-2</v>
      </c>
    </row>
    <row r="64" spans="1:9" x14ac:dyDescent="0.3">
      <c r="A64" s="2">
        <v>45449</v>
      </c>
      <c r="B64" s="54">
        <v>0.35935185185185187</v>
      </c>
      <c r="C64" s="11">
        <v>0.09</v>
      </c>
      <c r="D64" s="11">
        <v>23.75</v>
      </c>
      <c r="E64" s="11">
        <v>49.69</v>
      </c>
      <c r="F64" s="11">
        <v>6.35</v>
      </c>
      <c r="G64" s="11">
        <v>0.03</v>
      </c>
      <c r="H64" s="11">
        <v>239.12</v>
      </c>
      <c r="I64" s="11">
        <v>8.5000000000000006E-2</v>
      </c>
    </row>
    <row r="65" spans="1:9" x14ac:dyDescent="0.3">
      <c r="A65" s="2">
        <v>45449</v>
      </c>
      <c r="B65" s="54">
        <v>0.36004629629629631</v>
      </c>
      <c r="C65" s="11">
        <v>0.09</v>
      </c>
      <c r="D65" s="11">
        <v>23.77</v>
      </c>
      <c r="E65" s="11">
        <v>49.87</v>
      </c>
      <c r="F65" s="11">
        <v>6.35</v>
      </c>
      <c r="G65" s="11">
        <v>0.02</v>
      </c>
      <c r="H65" s="11">
        <v>239.11</v>
      </c>
      <c r="I65" s="11">
        <v>8.5999999999999993E-2</v>
      </c>
    </row>
    <row r="66" spans="1:9" x14ac:dyDescent="0.3">
      <c r="A66" s="2">
        <v>45449</v>
      </c>
      <c r="B66" s="54">
        <v>0.36074074074074075</v>
      </c>
      <c r="C66" s="11">
        <v>0.08</v>
      </c>
      <c r="D66" s="11">
        <v>23.76</v>
      </c>
      <c r="E66" s="11">
        <v>49.94</v>
      </c>
      <c r="F66" s="11">
        <v>6.35</v>
      </c>
      <c r="G66" s="11">
        <v>0.02</v>
      </c>
      <c r="H66" s="11">
        <v>239.08</v>
      </c>
      <c r="I66" s="11">
        <v>8.5000000000000006E-2</v>
      </c>
    </row>
    <row r="67" spans="1:9" x14ac:dyDescent="0.3">
      <c r="A67" s="2">
        <v>45449</v>
      </c>
      <c r="B67" s="54">
        <v>0.36143518518518519</v>
      </c>
      <c r="C67" s="11">
        <v>0.08</v>
      </c>
      <c r="D67" s="11">
        <v>23.76</v>
      </c>
      <c r="E67" s="11">
        <v>49.99</v>
      </c>
      <c r="F67" s="11">
        <v>6.35</v>
      </c>
      <c r="G67" s="11">
        <v>0.02</v>
      </c>
      <c r="H67" s="11">
        <v>239.03</v>
      </c>
      <c r="I67" s="11">
        <v>8.2000000000000003E-2</v>
      </c>
    </row>
    <row r="68" spans="1:9" x14ac:dyDescent="0.3">
      <c r="A68" s="2">
        <v>45449</v>
      </c>
      <c r="B68" s="54">
        <v>0.36212962962962963</v>
      </c>
      <c r="C68" s="11">
        <v>0.08</v>
      </c>
      <c r="D68" s="11">
        <v>23.8</v>
      </c>
      <c r="E68" s="11">
        <v>50.03</v>
      </c>
      <c r="F68" s="11">
        <v>6.35</v>
      </c>
      <c r="G68" s="11">
        <v>0.03</v>
      </c>
      <c r="H68" s="11">
        <v>238.97</v>
      </c>
      <c r="I68" s="11">
        <v>8.4000000000000005E-2</v>
      </c>
    </row>
    <row r="69" spans="1:9" x14ac:dyDescent="0.3">
      <c r="A69" s="2">
        <v>45449</v>
      </c>
      <c r="B69" s="54">
        <v>0.36282407407407408</v>
      </c>
      <c r="C69" s="11">
        <v>0.09</v>
      </c>
      <c r="D69" s="11">
        <v>23.81</v>
      </c>
      <c r="E69" s="11">
        <v>50.05</v>
      </c>
      <c r="F69" s="11">
        <v>6.35</v>
      </c>
      <c r="G69" s="11">
        <v>0.03</v>
      </c>
      <c r="H69" s="11">
        <v>239.51</v>
      </c>
      <c r="I69" s="11">
        <v>8.5000000000000006E-2</v>
      </c>
    </row>
    <row r="70" spans="1:9" x14ac:dyDescent="0.3">
      <c r="A70" s="2">
        <v>45449</v>
      </c>
      <c r="B70" s="54">
        <v>0.36351851851851852</v>
      </c>
      <c r="C70" s="11">
        <v>0.09</v>
      </c>
      <c r="D70" s="11">
        <v>23.79</v>
      </c>
      <c r="E70" s="11">
        <v>50.09</v>
      </c>
      <c r="F70" s="11">
        <v>6.35</v>
      </c>
      <c r="G70" s="11">
        <v>0.02</v>
      </c>
      <c r="H70" s="11">
        <v>239.17</v>
      </c>
      <c r="I70" s="11">
        <v>8.5999999999999993E-2</v>
      </c>
    </row>
    <row r="71" spans="1:9" x14ac:dyDescent="0.3">
      <c r="A71" s="2">
        <v>45449</v>
      </c>
      <c r="B71" s="54">
        <v>0.36421296296296296</v>
      </c>
      <c r="C71" s="11">
        <v>0.09</v>
      </c>
      <c r="D71" s="11">
        <v>23.75</v>
      </c>
      <c r="E71" s="11">
        <v>50.15</v>
      </c>
      <c r="F71" s="11">
        <v>6.35</v>
      </c>
      <c r="G71" s="11">
        <v>0.03</v>
      </c>
      <c r="H71" s="11">
        <v>239.15</v>
      </c>
      <c r="I71" s="11">
        <v>8.5999999999999993E-2</v>
      </c>
    </row>
    <row r="72" spans="1:9" x14ac:dyDescent="0.3">
      <c r="A72" s="2">
        <v>45449</v>
      </c>
      <c r="B72" s="54">
        <v>0.3649074074074074</v>
      </c>
      <c r="C72" s="11">
        <v>0.09</v>
      </c>
      <c r="D72" s="11">
        <v>23.76</v>
      </c>
      <c r="E72" s="11">
        <v>50.35</v>
      </c>
      <c r="F72" s="11">
        <v>6.35</v>
      </c>
      <c r="G72" s="11">
        <v>0.03</v>
      </c>
      <c r="H72" s="11">
        <v>239.13</v>
      </c>
      <c r="I72" s="11">
        <v>0.09</v>
      </c>
    </row>
    <row r="73" spans="1:9" x14ac:dyDescent="0.3">
      <c r="A73" s="2">
        <v>45449</v>
      </c>
      <c r="B73" s="54">
        <v>0.36560185185185184</v>
      </c>
      <c r="C73" s="11">
        <v>0.09</v>
      </c>
      <c r="D73" s="11">
        <v>23.74</v>
      </c>
      <c r="E73" s="11">
        <v>51.04</v>
      </c>
      <c r="F73" s="11">
        <v>6.35</v>
      </c>
      <c r="G73" s="11">
        <v>0.02</v>
      </c>
      <c r="H73" s="11">
        <v>239.13</v>
      </c>
      <c r="I73" s="11">
        <v>9.0999999999999998E-2</v>
      </c>
    </row>
    <row r="74" spans="1:9" x14ac:dyDescent="0.3">
      <c r="A74" s="2">
        <v>45449</v>
      </c>
      <c r="B74" s="54">
        <v>0.36629629629629629</v>
      </c>
      <c r="C74" s="11">
        <v>0.09</v>
      </c>
      <c r="D74" s="11">
        <v>23.78</v>
      </c>
      <c r="E74" s="11">
        <v>51.62</v>
      </c>
      <c r="F74" s="11">
        <v>6.35</v>
      </c>
      <c r="G74" s="11">
        <v>0.02</v>
      </c>
      <c r="H74" s="11">
        <v>239.12</v>
      </c>
      <c r="I74" s="11">
        <v>8.8999999999999996E-2</v>
      </c>
    </row>
    <row r="75" spans="1:9" x14ac:dyDescent="0.3">
      <c r="A75" s="2">
        <v>45449</v>
      </c>
      <c r="B75" s="54">
        <v>0.36699074074074073</v>
      </c>
      <c r="C75" s="11">
        <v>0.09</v>
      </c>
      <c r="D75" s="11">
        <v>23.81</v>
      </c>
      <c r="E75" s="11">
        <v>52.23</v>
      </c>
      <c r="F75" s="11">
        <v>6.35</v>
      </c>
      <c r="G75" s="11">
        <v>0.03</v>
      </c>
      <c r="H75" s="11">
        <v>239.06</v>
      </c>
      <c r="I75" s="11">
        <v>8.8999999999999996E-2</v>
      </c>
    </row>
    <row r="76" spans="1:9" x14ac:dyDescent="0.3">
      <c r="A76" s="2">
        <v>45449</v>
      </c>
      <c r="B76" s="54">
        <v>0.36768518518518517</v>
      </c>
      <c r="C76" s="11">
        <v>0.09</v>
      </c>
      <c r="D76" s="11">
        <v>23.8</v>
      </c>
      <c r="E76" s="11">
        <v>52.61</v>
      </c>
      <c r="F76" s="11">
        <v>6.35</v>
      </c>
      <c r="G76" s="11">
        <v>0.02</v>
      </c>
      <c r="H76" s="11">
        <v>239.24</v>
      </c>
      <c r="I76" s="11">
        <v>8.7999999999999995E-2</v>
      </c>
    </row>
    <row r="77" spans="1:9" x14ac:dyDescent="0.3">
      <c r="A77" s="2">
        <v>45449</v>
      </c>
      <c r="B77" s="54">
        <v>0.36837962962962961</v>
      </c>
      <c r="C77" s="11">
        <v>0.09</v>
      </c>
      <c r="D77" s="11">
        <v>23.81</v>
      </c>
      <c r="E77" s="11">
        <v>52.77</v>
      </c>
      <c r="F77" s="11">
        <v>6.35</v>
      </c>
      <c r="G77" s="11">
        <v>0.02</v>
      </c>
      <c r="H77" s="11">
        <v>239.15</v>
      </c>
      <c r="I77" s="11">
        <v>9.1999999999999998E-2</v>
      </c>
    </row>
    <row r="78" spans="1:9" x14ac:dyDescent="0.3">
      <c r="A78" s="2">
        <v>45449</v>
      </c>
      <c r="B78" s="54">
        <v>0.36907407407407411</v>
      </c>
      <c r="C78" s="11">
        <v>0.09</v>
      </c>
      <c r="D78" s="11">
        <v>23.81</v>
      </c>
      <c r="E78" s="11">
        <v>52.87</v>
      </c>
      <c r="F78" s="11">
        <v>6.35</v>
      </c>
      <c r="G78" s="11">
        <v>0.02</v>
      </c>
      <c r="H78" s="11">
        <v>239.14</v>
      </c>
      <c r="I78" s="11">
        <v>9.2999999999999999E-2</v>
      </c>
    </row>
    <row r="79" spans="1:9" x14ac:dyDescent="0.3">
      <c r="A79" s="2">
        <v>45449</v>
      </c>
      <c r="B79" s="54">
        <v>0.3697685185185185</v>
      </c>
      <c r="C79" s="11">
        <v>0.09</v>
      </c>
      <c r="D79" s="11">
        <v>23.78</v>
      </c>
      <c r="E79" s="11">
        <v>53.31</v>
      </c>
      <c r="F79" s="11">
        <v>6.35</v>
      </c>
      <c r="G79" s="11">
        <v>0.03</v>
      </c>
      <c r="H79" s="11">
        <v>239.12</v>
      </c>
      <c r="I79" s="11">
        <v>9.1999999999999998E-2</v>
      </c>
    </row>
    <row r="80" spans="1:9" x14ac:dyDescent="0.3">
      <c r="A80" s="2">
        <v>45449</v>
      </c>
      <c r="B80" s="54">
        <v>0.37046296296296299</v>
      </c>
      <c r="C80" s="11">
        <v>0.09</v>
      </c>
      <c r="D80" s="11">
        <v>23.79</v>
      </c>
      <c r="E80" s="11">
        <v>53.9</v>
      </c>
      <c r="F80" s="11">
        <v>6.35</v>
      </c>
      <c r="G80" s="11">
        <v>0.03</v>
      </c>
      <c r="H80" s="11">
        <v>239.12</v>
      </c>
      <c r="I80" s="11">
        <v>9.0999999999999998E-2</v>
      </c>
    </row>
    <row r="81" spans="1:9" x14ac:dyDescent="0.3">
      <c r="A81" s="2">
        <v>45449</v>
      </c>
      <c r="B81" s="54">
        <v>0.37115740740740738</v>
      </c>
      <c r="C81" s="11">
        <v>0.09</v>
      </c>
      <c r="D81" s="11">
        <v>23.79</v>
      </c>
      <c r="E81" s="11">
        <v>54.24</v>
      </c>
      <c r="F81" s="11">
        <v>6.35</v>
      </c>
      <c r="G81" s="11">
        <v>0.03</v>
      </c>
      <c r="H81" s="11">
        <v>239.13</v>
      </c>
      <c r="I81" s="11">
        <v>9.1999999999999998E-2</v>
      </c>
    </row>
    <row r="82" spans="1:9" x14ac:dyDescent="0.3">
      <c r="A82" s="2">
        <v>45449</v>
      </c>
      <c r="B82" s="54">
        <v>0.37185185185185188</v>
      </c>
      <c r="C82" s="11">
        <v>0.09</v>
      </c>
      <c r="D82" s="11">
        <v>23.81</v>
      </c>
      <c r="E82" s="11">
        <v>54.39</v>
      </c>
      <c r="F82" s="11">
        <v>6.35</v>
      </c>
      <c r="G82" s="11">
        <v>0.02</v>
      </c>
      <c r="H82" s="11">
        <v>239.04</v>
      </c>
      <c r="I82" s="11">
        <v>9.1999999999999998E-2</v>
      </c>
    </row>
    <row r="83" spans="1:9" x14ac:dyDescent="0.3">
      <c r="A83" s="2">
        <v>45449</v>
      </c>
      <c r="B83" s="54">
        <v>0.37254629629629626</v>
      </c>
      <c r="C83" s="11">
        <v>0.09</v>
      </c>
      <c r="D83" s="11">
        <v>23.81</v>
      </c>
      <c r="E83" s="11">
        <v>54.49</v>
      </c>
      <c r="F83" s="11">
        <v>6.35</v>
      </c>
      <c r="G83" s="11">
        <v>0.02</v>
      </c>
      <c r="H83" s="11">
        <v>239.26</v>
      </c>
      <c r="I83" s="11">
        <v>9.2999999999999999E-2</v>
      </c>
    </row>
    <row r="84" spans="1:9" x14ac:dyDescent="0.3">
      <c r="A84" s="2">
        <v>45449</v>
      </c>
      <c r="B84" s="54">
        <v>0.37324074074074076</v>
      </c>
      <c r="C84" s="11">
        <v>0.09</v>
      </c>
      <c r="D84" s="11">
        <v>23.82</v>
      </c>
      <c r="E84" s="11">
        <v>54.77</v>
      </c>
      <c r="F84" s="11">
        <v>6.35</v>
      </c>
      <c r="G84" s="11">
        <v>0.02</v>
      </c>
      <c r="H84" s="11">
        <v>239.15</v>
      </c>
      <c r="I84" s="11">
        <v>9.5000000000000001E-2</v>
      </c>
    </row>
    <row r="85" spans="1:9" x14ac:dyDescent="0.3">
      <c r="A85" s="2">
        <v>45449</v>
      </c>
      <c r="B85" s="54">
        <v>0.37393518518518515</v>
      </c>
      <c r="C85" s="11">
        <v>0.1</v>
      </c>
      <c r="D85" s="11">
        <v>23.8</v>
      </c>
      <c r="E85" s="11">
        <v>55.06</v>
      </c>
      <c r="F85" s="11">
        <v>6.35</v>
      </c>
      <c r="G85" s="11">
        <v>0.02</v>
      </c>
      <c r="H85" s="11">
        <v>239.13</v>
      </c>
      <c r="I85" s="11">
        <v>9.6000000000000002E-2</v>
      </c>
    </row>
    <row r="86" spans="1:9" x14ac:dyDescent="0.3">
      <c r="A86" s="2">
        <v>45449</v>
      </c>
      <c r="B86" s="54">
        <v>0.37462962962962965</v>
      </c>
      <c r="C86" s="11">
        <v>0.1</v>
      </c>
      <c r="D86" s="11">
        <v>23.79</v>
      </c>
      <c r="E86" s="11">
        <v>55.34</v>
      </c>
      <c r="F86" s="11">
        <v>6.35</v>
      </c>
      <c r="G86" s="11">
        <v>0.02</v>
      </c>
      <c r="H86" s="11">
        <v>239.13</v>
      </c>
      <c r="I86" s="11">
        <v>9.8000000000000004E-2</v>
      </c>
    </row>
    <row r="87" spans="1:9" x14ac:dyDescent="0.3">
      <c r="A87" s="2">
        <v>45449</v>
      </c>
      <c r="B87" s="54">
        <v>0.37532407407407403</v>
      </c>
      <c r="C87" s="11">
        <v>0.1</v>
      </c>
      <c r="D87" s="11">
        <v>23.8</v>
      </c>
      <c r="E87" s="11">
        <v>55.49</v>
      </c>
      <c r="F87" s="11">
        <v>6.35</v>
      </c>
      <c r="G87" s="11">
        <v>0.02</v>
      </c>
      <c r="H87" s="11">
        <v>239.12</v>
      </c>
      <c r="I87" s="11">
        <v>9.7000000000000003E-2</v>
      </c>
    </row>
    <row r="88" spans="1:9" x14ac:dyDescent="0.3">
      <c r="A88" s="2">
        <v>45449</v>
      </c>
      <c r="B88" s="54">
        <v>0.37601851851851853</v>
      </c>
      <c r="C88" s="11">
        <v>0.09</v>
      </c>
      <c r="D88" s="11">
        <v>23.81</v>
      </c>
      <c r="E88" s="11">
        <v>55.57</v>
      </c>
      <c r="F88" s="11">
        <v>6.35</v>
      </c>
      <c r="G88" s="11">
        <v>0.02</v>
      </c>
      <c r="H88" s="11">
        <v>239.11</v>
      </c>
      <c r="I88" s="11">
        <v>9.2999999999999999E-2</v>
      </c>
    </row>
    <row r="89" spans="1:9" x14ac:dyDescent="0.3">
      <c r="A89" s="2">
        <v>45449</v>
      </c>
      <c r="B89" s="54">
        <v>0.37671296296296292</v>
      </c>
      <c r="C89" s="11">
        <v>0.09</v>
      </c>
      <c r="D89" s="11">
        <v>23.82</v>
      </c>
      <c r="E89" s="11">
        <v>55.59</v>
      </c>
      <c r="F89" s="11">
        <v>6.35</v>
      </c>
      <c r="G89" s="11">
        <v>0.02</v>
      </c>
      <c r="H89" s="11">
        <v>239.17</v>
      </c>
      <c r="I89" s="11">
        <v>9.2999999999999999E-2</v>
      </c>
    </row>
    <row r="90" spans="1:9" x14ac:dyDescent="0.3">
      <c r="A90" s="2">
        <v>45449</v>
      </c>
      <c r="B90" s="54">
        <v>0.37740740740740741</v>
      </c>
      <c r="C90" s="11">
        <v>0.1</v>
      </c>
      <c r="D90" s="11">
        <v>23.82</v>
      </c>
      <c r="E90" s="11">
        <v>55.61</v>
      </c>
      <c r="F90" s="11">
        <v>6.35</v>
      </c>
      <c r="G90" s="11">
        <v>0.02</v>
      </c>
      <c r="H90" s="11">
        <v>239.15</v>
      </c>
      <c r="I90" s="11">
        <v>9.6000000000000002E-2</v>
      </c>
    </row>
    <row r="91" spans="1:9" x14ac:dyDescent="0.3">
      <c r="A91" s="2">
        <v>45449</v>
      </c>
      <c r="B91" s="54">
        <v>0.3781018518518518</v>
      </c>
      <c r="C91" s="11">
        <v>0.1</v>
      </c>
      <c r="D91" s="11">
        <v>23.8</v>
      </c>
      <c r="E91" s="11">
        <v>55.62</v>
      </c>
      <c r="F91" s="11">
        <v>6.35</v>
      </c>
      <c r="G91" s="11">
        <v>0.02</v>
      </c>
      <c r="H91" s="11">
        <v>239.14</v>
      </c>
      <c r="I91" s="11">
        <v>9.6000000000000002E-2</v>
      </c>
    </row>
    <row r="92" spans="1:9" x14ac:dyDescent="0.3">
      <c r="A92" s="2">
        <v>45449</v>
      </c>
      <c r="B92" s="54">
        <v>0.3787962962962963</v>
      </c>
      <c r="C92" s="11">
        <v>0.09</v>
      </c>
      <c r="D92" s="11">
        <v>23.81</v>
      </c>
      <c r="E92" s="11">
        <v>55.63</v>
      </c>
      <c r="F92" s="11">
        <v>6.35</v>
      </c>
      <c r="G92" s="11">
        <v>0.03</v>
      </c>
      <c r="H92" s="11">
        <v>239.13</v>
      </c>
      <c r="I92" s="11">
        <v>9.2999999999999999E-2</v>
      </c>
    </row>
    <row r="93" spans="1:9" x14ac:dyDescent="0.3">
      <c r="A93" s="2">
        <v>45449</v>
      </c>
      <c r="B93" s="54">
        <v>0.3794907407407408</v>
      </c>
      <c r="C93" s="11">
        <v>0.09</v>
      </c>
      <c r="D93" s="11">
        <v>23.82</v>
      </c>
      <c r="E93" s="11">
        <v>55.63</v>
      </c>
      <c r="F93" s="11">
        <v>6.35</v>
      </c>
      <c r="G93" s="11">
        <v>0.02</v>
      </c>
      <c r="H93" s="11">
        <v>239.12</v>
      </c>
      <c r="I93" s="11">
        <v>9.1999999999999998E-2</v>
      </c>
    </row>
    <row r="94" spans="1:9" x14ac:dyDescent="0.3">
      <c r="A94" s="2">
        <v>45449</v>
      </c>
      <c r="B94" s="54">
        <v>0.38018518518518518</v>
      </c>
      <c r="C94" s="11">
        <v>0.09</v>
      </c>
      <c r="D94" s="11">
        <v>23.82</v>
      </c>
      <c r="E94" s="11">
        <v>55.59</v>
      </c>
      <c r="F94" s="11">
        <v>6.35</v>
      </c>
      <c r="G94" s="11">
        <v>0.02</v>
      </c>
      <c r="H94" s="11">
        <v>239.12</v>
      </c>
      <c r="I94" s="11">
        <v>9.1999999999999998E-2</v>
      </c>
    </row>
    <row r="95" spans="1:9" x14ac:dyDescent="0.3">
      <c r="A95" s="2">
        <v>45449</v>
      </c>
      <c r="B95" s="54">
        <v>0.38087962962962968</v>
      </c>
      <c r="C95" s="11">
        <v>0.09</v>
      </c>
      <c r="D95" s="11">
        <v>23.82</v>
      </c>
      <c r="E95" s="11">
        <v>55.35</v>
      </c>
      <c r="F95" s="11">
        <v>6.35</v>
      </c>
      <c r="G95" s="11">
        <v>0.02</v>
      </c>
      <c r="H95" s="11">
        <v>239.06</v>
      </c>
      <c r="I95" s="11">
        <v>8.8999999999999996E-2</v>
      </c>
    </row>
    <row r="96" spans="1:9" x14ac:dyDescent="0.3">
      <c r="A96" s="2">
        <v>45449</v>
      </c>
      <c r="B96" s="54">
        <v>0.38157407407407407</v>
      </c>
      <c r="C96" s="11">
        <v>0.09</v>
      </c>
      <c r="D96" s="11">
        <v>23.82</v>
      </c>
      <c r="E96" s="11">
        <v>54.94</v>
      </c>
      <c r="F96" s="11">
        <v>6.35</v>
      </c>
      <c r="G96" s="11">
        <v>0.02</v>
      </c>
      <c r="H96" s="11">
        <v>239.26</v>
      </c>
      <c r="I96" s="11">
        <v>8.8999999999999996E-2</v>
      </c>
    </row>
    <row r="97" spans="1:9" x14ac:dyDescent="0.3">
      <c r="A97" s="2">
        <v>45449</v>
      </c>
      <c r="B97" s="54">
        <v>0.38226851851851856</v>
      </c>
      <c r="C97" s="11">
        <v>0.09</v>
      </c>
      <c r="D97" s="11">
        <v>23.82</v>
      </c>
      <c r="E97" s="11">
        <v>54.72</v>
      </c>
      <c r="F97" s="11">
        <v>6.35</v>
      </c>
      <c r="G97" s="11">
        <v>0.02</v>
      </c>
      <c r="H97" s="11">
        <v>239.16</v>
      </c>
      <c r="I97" s="11">
        <v>0.09</v>
      </c>
    </row>
    <row r="98" spans="1:9" x14ac:dyDescent="0.3">
      <c r="A98" s="2">
        <v>45449</v>
      </c>
      <c r="B98" s="54">
        <v>0.38296296296296295</v>
      </c>
      <c r="C98" s="11">
        <v>0.09</v>
      </c>
      <c r="D98" s="11">
        <v>23.82</v>
      </c>
      <c r="E98" s="11">
        <v>54.62</v>
      </c>
      <c r="F98" s="11">
        <v>6.35</v>
      </c>
      <c r="G98" s="11">
        <v>0.02</v>
      </c>
      <c r="H98" s="11">
        <v>239.13</v>
      </c>
      <c r="I98" s="11">
        <v>9.0999999999999998E-2</v>
      </c>
    </row>
    <row r="99" spans="1:9" x14ac:dyDescent="0.3">
      <c r="A99" s="2">
        <v>45449</v>
      </c>
      <c r="B99" s="54">
        <v>0.38365740740740745</v>
      </c>
      <c r="C99" s="11">
        <v>0.09</v>
      </c>
      <c r="D99" s="11">
        <v>23.82</v>
      </c>
      <c r="E99" s="11">
        <v>54.5</v>
      </c>
      <c r="F99" s="11">
        <v>6.35</v>
      </c>
      <c r="G99" s="11">
        <v>0.02</v>
      </c>
      <c r="H99" s="11">
        <v>239.15</v>
      </c>
      <c r="I99" s="11">
        <v>9.1999999999999998E-2</v>
      </c>
    </row>
    <row r="100" spans="1:9" x14ac:dyDescent="0.3">
      <c r="A100" s="2">
        <v>45449</v>
      </c>
      <c r="B100" s="54">
        <v>0.38435185185185183</v>
      </c>
      <c r="C100" s="11">
        <v>0.09</v>
      </c>
      <c r="D100" s="11">
        <v>23.82</v>
      </c>
      <c r="E100" s="11">
        <v>54.25</v>
      </c>
      <c r="F100" s="11">
        <v>6.35</v>
      </c>
      <c r="G100" s="11">
        <v>0.02</v>
      </c>
      <c r="H100" s="11">
        <v>239.13</v>
      </c>
      <c r="I100" s="11">
        <v>0.09</v>
      </c>
    </row>
    <row r="101" spans="1:9" x14ac:dyDescent="0.3">
      <c r="A101" s="2">
        <v>45449</v>
      </c>
      <c r="B101" s="54">
        <v>0.38504629629629633</v>
      </c>
      <c r="C101" s="11">
        <v>0.08</v>
      </c>
      <c r="D101" s="11">
        <v>23.8</v>
      </c>
      <c r="E101" s="11">
        <v>53.9</v>
      </c>
      <c r="F101" s="11">
        <v>6.35</v>
      </c>
      <c r="G101" s="11">
        <v>0.02</v>
      </c>
      <c r="H101" s="11">
        <v>239.09</v>
      </c>
      <c r="I101" s="11">
        <v>8.5000000000000006E-2</v>
      </c>
    </row>
    <row r="102" spans="1:9" x14ac:dyDescent="0.3">
      <c r="A102" s="2">
        <v>45449</v>
      </c>
      <c r="B102" s="54">
        <v>0.38574074074074072</v>
      </c>
      <c r="C102" s="11">
        <v>0.09</v>
      </c>
      <c r="D102" s="11">
        <v>23.81</v>
      </c>
      <c r="E102" s="11">
        <v>53.44</v>
      </c>
      <c r="F102" s="11">
        <v>6.35</v>
      </c>
      <c r="G102" s="11">
        <v>0.02</v>
      </c>
      <c r="H102" s="11">
        <v>239.18</v>
      </c>
      <c r="I102" s="11">
        <v>8.8999999999999996E-2</v>
      </c>
    </row>
    <row r="103" spans="1:9" x14ac:dyDescent="0.3">
      <c r="A103" s="2">
        <v>45449</v>
      </c>
      <c r="B103" s="54">
        <v>0.38643518518518521</v>
      </c>
      <c r="C103" s="11">
        <v>0.09</v>
      </c>
      <c r="D103" s="11">
        <v>23.82</v>
      </c>
      <c r="E103" s="11">
        <v>53.13</v>
      </c>
      <c r="F103" s="11">
        <v>6.27</v>
      </c>
      <c r="G103" s="11">
        <v>0.02</v>
      </c>
      <c r="H103" s="11">
        <v>239.18</v>
      </c>
      <c r="I103" s="11">
        <v>9.1999999999999998E-2</v>
      </c>
    </row>
    <row r="104" spans="1:9" x14ac:dyDescent="0.3">
      <c r="A104" s="2">
        <v>45449</v>
      </c>
      <c r="B104" s="54">
        <v>0.3871296296296296</v>
      </c>
      <c r="C104" s="11">
        <v>0.09</v>
      </c>
      <c r="D104" s="11">
        <v>23.82</v>
      </c>
      <c r="E104" s="11">
        <v>52.97</v>
      </c>
      <c r="F104" s="11">
        <v>6.35</v>
      </c>
      <c r="G104" s="11">
        <v>0.03</v>
      </c>
      <c r="H104" s="11">
        <v>235.3</v>
      </c>
      <c r="I104" s="11">
        <v>0.09</v>
      </c>
    </row>
    <row r="105" spans="1:9" x14ac:dyDescent="0.3">
      <c r="A105" s="2">
        <v>45449</v>
      </c>
      <c r="B105" s="54">
        <v>0.3878240740740741</v>
      </c>
      <c r="C105" s="11">
        <v>0.09</v>
      </c>
      <c r="D105" s="11">
        <v>23.82</v>
      </c>
      <c r="E105" s="11">
        <v>52.92</v>
      </c>
      <c r="F105" s="11">
        <v>6.35</v>
      </c>
      <c r="G105" s="11">
        <v>0.02</v>
      </c>
      <c r="H105" s="11">
        <v>234.92</v>
      </c>
      <c r="I105" s="11">
        <v>8.7999999999999995E-2</v>
      </c>
    </row>
    <row r="106" spans="1:9" x14ac:dyDescent="0.3">
      <c r="A106" s="2">
        <v>45449</v>
      </c>
      <c r="B106" s="54">
        <v>0.38851851851851849</v>
      </c>
      <c r="C106" s="11">
        <v>0.09</v>
      </c>
      <c r="D106" s="11">
        <v>23.79</v>
      </c>
      <c r="E106" s="11">
        <v>52.91</v>
      </c>
      <c r="F106" s="11">
        <v>6.36</v>
      </c>
      <c r="G106" s="11">
        <v>0.02</v>
      </c>
      <c r="H106" s="11">
        <v>233.21</v>
      </c>
      <c r="I106" s="11">
        <v>8.7999999999999995E-2</v>
      </c>
    </row>
    <row r="107" spans="1:9" x14ac:dyDescent="0.3">
      <c r="A107" s="2">
        <v>45449</v>
      </c>
      <c r="B107" s="54">
        <v>0.38921296296296298</v>
      </c>
      <c r="C107" s="11">
        <v>0.09</v>
      </c>
      <c r="D107" s="11">
        <v>23.79</v>
      </c>
      <c r="E107" s="11">
        <v>52.9</v>
      </c>
      <c r="F107" s="11">
        <v>6.36</v>
      </c>
      <c r="G107" s="11">
        <v>0.03</v>
      </c>
      <c r="H107" s="11">
        <v>232.84</v>
      </c>
      <c r="I107" s="11">
        <v>8.7999999999999995E-2</v>
      </c>
    </row>
    <row r="108" spans="1:9" x14ac:dyDescent="0.3">
      <c r="A108" s="2">
        <v>45449</v>
      </c>
      <c r="B108" s="54">
        <v>0.38990740740740737</v>
      </c>
      <c r="C108" s="11">
        <v>0.09</v>
      </c>
      <c r="D108" s="11">
        <v>23.79</v>
      </c>
      <c r="E108" s="11">
        <v>52.92</v>
      </c>
      <c r="F108" s="11">
        <v>6.36</v>
      </c>
      <c r="G108" s="11">
        <v>0.02</v>
      </c>
      <c r="H108" s="11">
        <v>232.85</v>
      </c>
      <c r="I108" s="11">
        <v>0.09</v>
      </c>
    </row>
    <row r="109" spans="1:9" x14ac:dyDescent="0.3">
      <c r="A109" s="2">
        <v>45449</v>
      </c>
      <c r="B109" s="54">
        <v>0.39060185185185187</v>
      </c>
      <c r="C109" s="11">
        <v>0.09</v>
      </c>
      <c r="D109" s="11">
        <v>23.78</v>
      </c>
      <c r="E109" s="11">
        <v>52.91</v>
      </c>
      <c r="F109" s="11">
        <v>6.36</v>
      </c>
      <c r="G109" s="11">
        <v>0.03</v>
      </c>
      <c r="H109" s="11">
        <v>232.93</v>
      </c>
      <c r="I109" s="11">
        <v>0.09</v>
      </c>
    </row>
    <row r="110" spans="1:9" x14ac:dyDescent="0.3">
      <c r="A110" s="2">
        <v>45449</v>
      </c>
      <c r="B110" s="54">
        <v>0.39129629629629631</v>
      </c>
      <c r="C110" s="11">
        <v>0.09</v>
      </c>
      <c r="D110" s="11">
        <v>23.8</v>
      </c>
      <c r="E110" s="11">
        <v>52.86</v>
      </c>
      <c r="F110" s="11">
        <v>6.36</v>
      </c>
      <c r="G110" s="11">
        <v>0.03</v>
      </c>
      <c r="H110" s="11">
        <v>232.83</v>
      </c>
      <c r="I110" s="11">
        <v>0.09</v>
      </c>
    </row>
    <row r="111" spans="1:9" x14ac:dyDescent="0.3">
      <c r="A111" s="2">
        <v>45449</v>
      </c>
      <c r="B111" s="54">
        <v>0.39199074074074075</v>
      </c>
      <c r="C111" s="11">
        <v>0.09</v>
      </c>
      <c r="D111" s="11">
        <v>23.8</v>
      </c>
      <c r="E111" s="11">
        <v>52.85</v>
      </c>
      <c r="F111" s="11">
        <v>6.36</v>
      </c>
      <c r="G111" s="11">
        <v>0.02</v>
      </c>
      <c r="H111" s="11">
        <v>232.86</v>
      </c>
      <c r="I111" s="11">
        <v>8.8999999999999996E-2</v>
      </c>
    </row>
    <row r="112" spans="1:9" x14ac:dyDescent="0.3">
      <c r="A112" s="2">
        <v>45449</v>
      </c>
      <c r="B112" s="54">
        <v>0.39268518518518519</v>
      </c>
      <c r="C112" s="11">
        <v>0.09</v>
      </c>
      <c r="D112" s="11">
        <v>23.79</v>
      </c>
      <c r="E112" s="11">
        <v>52.77</v>
      </c>
      <c r="F112" s="11">
        <v>6.36</v>
      </c>
      <c r="G112" s="11">
        <v>0.02</v>
      </c>
      <c r="H112" s="11">
        <v>232.84</v>
      </c>
      <c r="I112" s="11">
        <v>8.8999999999999996E-2</v>
      </c>
    </row>
    <row r="113" spans="1:9" x14ac:dyDescent="0.3">
      <c r="A113" s="2">
        <v>45449</v>
      </c>
      <c r="B113" s="54">
        <v>0.39337962962962963</v>
      </c>
      <c r="C113" s="11">
        <v>0.09</v>
      </c>
      <c r="D113" s="11">
        <v>23.81</v>
      </c>
      <c r="E113" s="11">
        <v>52.72</v>
      </c>
      <c r="F113" s="11">
        <v>6.36</v>
      </c>
      <c r="G113" s="11">
        <v>0.02</v>
      </c>
      <c r="H113" s="11">
        <v>232.83</v>
      </c>
      <c r="I113" s="11">
        <v>8.8999999999999996E-2</v>
      </c>
    </row>
    <row r="114" spans="1:9" x14ac:dyDescent="0.3">
      <c r="A114" s="2">
        <v>45449</v>
      </c>
      <c r="B114" s="54">
        <v>0.39407407407407408</v>
      </c>
      <c r="C114" s="11">
        <v>0.08</v>
      </c>
      <c r="D114" s="11">
        <v>23.82</v>
      </c>
      <c r="E114" s="11">
        <v>52.67</v>
      </c>
      <c r="F114" s="11">
        <v>6.36</v>
      </c>
      <c r="G114" s="11">
        <v>0.02</v>
      </c>
      <c r="H114" s="11">
        <v>232.82</v>
      </c>
      <c r="I114" s="11">
        <v>8.4000000000000005E-2</v>
      </c>
    </row>
    <row r="115" spans="1:9" x14ac:dyDescent="0.3">
      <c r="A115" s="2">
        <v>45449</v>
      </c>
      <c r="B115" s="54">
        <v>0.39476851851851852</v>
      </c>
      <c r="C115" s="11">
        <v>0.09</v>
      </c>
      <c r="D115" s="11">
        <v>23.82</v>
      </c>
      <c r="E115" s="11">
        <v>52.66</v>
      </c>
      <c r="F115" s="11">
        <v>6.36</v>
      </c>
      <c r="G115" s="11">
        <v>0.02</v>
      </c>
      <c r="H115" s="11">
        <v>232.88</v>
      </c>
      <c r="I115" s="11">
        <v>8.5999999999999993E-2</v>
      </c>
    </row>
    <row r="116" spans="1:9" x14ac:dyDescent="0.3">
      <c r="A116" s="2">
        <v>45449</v>
      </c>
      <c r="B116" s="54">
        <v>0.39546296296296296</v>
      </c>
      <c r="C116" s="11">
        <v>0.09</v>
      </c>
      <c r="D116" s="11">
        <v>23.82</v>
      </c>
      <c r="E116" s="11">
        <v>52.56</v>
      </c>
      <c r="F116" s="11">
        <v>6.36</v>
      </c>
      <c r="G116" s="11">
        <v>0.02</v>
      </c>
      <c r="H116" s="11">
        <v>232.93</v>
      </c>
      <c r="I116" s="11">
        <v>8.6999999999999994E-2</v>
      </c>
    </row>
    <row r="117" spans="1:9" x14ac:dyDescent="0.3">
      <c r="A117" s="2">
        <v>45449</v>
      </c>
      <c r="B117" s="54">
        <v>0.3961574074074074</v>
      </c>
      <c r="C117" s="11">
        <v>0.09</v>
      </c>
      <c r="D117" s="11">
        <v>23.83</v>
      </c>
      <c r="E117" s="11">
        <v>52.47</v>
      </c>
      <c r="F117" s="11">
        <v>6.36</v>
      </c>
      <c r="G117" s="11">
        <v>0.02</v>
      </c>
      <c r="H117" s="11">
        <v>232.87</v>
      </c>
      <c r="I117" s="11">
        <v>8.6999999999999994E-2</v>
      </c>
    </row>
    <row r="118" spans="1:9" x14ac:dyDescent="0.3">
      <c r="A118" s="2">
        <v>45449</v>
      </c>
      <c r="B118" s="54">
        <v>0.39685185185185184</v>
      </c>
      <c r="C118" s="11">
        <v>0.09</v>
      </c>
      <c r="D118" s="11">
        <v>23.82</v>
      </c>
      <c r="E118" s="11">
        <v>52.46</v>
      </c>
      <c r="F118" s="11">
        <v>6.36</v>
      </c>
      <c r="G118" s="11">
        <v>0.02</v>
      </c>
      <c r="H118" s="11">
        <v>232.86</v>
      </c>
      <c r="I118" s="11">
        <v>8.6999999999999994E-2</v>
      </c>
    </row>
    <row r="119" spans="1:9" x14ac:dyDescent="0.3">
      <c r="A119" s="2">
        <v>45449</v>
      </c>
      <c r="B119" s="54">
        <v>0.39754629629629629</v>
      </c>
      <c r="C119" s="11">
        <v>0.09</v>
      </c>
      <c r="D119" s="11">
        <v>23.82</v>
      </c>
      <c r="E119" s="11">
        <v>52.44</v>
      </c>
      <c r="F119" s="11">
        <v>6.36</v>
      </c>
      <c r="G119" s="11">
        <v>0.02</v>
      </c>
      <c r="H119" s="11">
        <v>232.86</v>
      </c>
      <c r="I119" s="11">
        <v>8.5999999999999993E-2</v>
      </c>
    </row>
    <row r="120" spans="1:9" x14ac:dyDescent="0.3">
      <c r="A120" s="2">
        <v>45449</v>
      </c>
      <c r="B120" s="54">
        <v>0.39824074074074073</v>
      </c>
      <c r="C120" s="11">
        <v>0.09</v>
      </c>
      <c r="D120" s="11">
        <v>23.82</v>
      </c>
      <c r="E120" s="11">
        <v>52.37</v>
      </c>
      <c r="F120" s="11">
        <v>6.36</v>
      </c>
      <c r="G120" s="11">
        <v>0.03</v>
      </c>
      <c r="H120" s="11">
        <v>232.83</v>
      </c>
      <c r="I120" s="11">
        <v>8.5999999999999993E-2</v>
      </c>
    </row>
    <row r="121" spans="1:9" x14ac:dyDescent="0.3">
      <c r="A121" s="2">
        <v>45449</v>
      </c>
      <c r="B121" s="54">
        <v>0.39893518518518517</v>
      </c>
      <c r="C121" s="11">
        <v>0.09</v>
      </c>
      <c r="D121" s="11">
        <v>23.82</v>
      </c>
      <c r="E121" s="11">
        <v>52.33</v>
      </c>
      <c r="F121" s="11">
        <v>6.36</v>
      </c>
      <c r="G121" s="11">
        <v>0.02</v>
      </c>
      <c r="H121" s="11">
        <v>232.78</v>
      </c>
      <c r="I121" s="11">
        <v>8.6999999999999994E-2</v>
      </c>
    </row>
    <row r="122" spans="1:9" x14ac:dyDescent="0.3">
      <c r="A122" s="2">
        <v>45449</v>
      </c>
      <c r="B122" s="54">
        <v>0.39962962962962961</v>
      </c>
      <c r="C122" s="11">
        <v>0.09</v>
      </c>
      <c r="D122" s="11">
        <v>23.82</v>
      </c>
      <c r="E122" s="11">
        <v>52.14</v>
      </c>
      <c r="F122" s="11">
        <v>6.36</v>
      </c>
      <c r="G122" s="11">
        <v>0.02</v>
      </c>
      <c r="H122" s="11">
        <v>232.93</v>
      </c>
      <c r="I122" s="11">
        <v>8.7999999999999995E-2</v>
      </c>
    </row>
    <row r="123" spans="1:9" x14ac:dyDescent="0.3">
      <c r="A123" s="2">
        <v>45449</v>
      </c>
      <c r="B123" s="54">
        <v>0.40032407407407411</v>
      </c>
      <c r="C123" s="11">
        <v>0.09</v>
      </c>
      <c r="D123" s="11">
        <v>23.8</v>
      </c>
      <c r="E123" s="11">
        <v>52.05</v>
      </c>
      <c r="F123" s="11">
        <v>6.36</v>
      </c>
      <c r="G123" s="11">
        <v>0.02</v>
      </c>
      <c r="H123" s="11">
        <v>232.86</v>
      </c>
      <c r="I123" s="11">
        <v>8.6999999999999994E-2</v>
      </c>
    </row>
    <row r="124" spans="1:9" x14ac:dyDescent="0.3">
      <c r="A124" s="2">
        <v>45449</v>
      </c>
      <c r="B124" s="54">
        <v>0.4010185185185185</v>
      </c>
      <c r="C124" s="11">
        <v>0.09</v>
      </c>
      <c r="D124" s="11">
        <v>23.81</v>
      </c>
      <c r="E124" s="11">
        <v>51.99</v>
      </c>
      <c r="F124" s="11">
        <v>6.36</v>
      </c>
      <c r="G124" s="11">
        <v>0.02</v>
      </c>
      <c r="H124" s="11">
        <v>232.85</v>
      </c>
      <c r="I124" s="11">
        <v>8.5999999999999993E-2</v>
      </c>
    </row>
    <row r="125" spans="1:9" x14ac:dyDescent="0.3">
      <c r="A125" s="2">
        <v>45449</v>
      </c>
      <c r="B125" s="54">
        <v>0.40171296296296299</v>
      </c>
      <c r="C125" s="11">
        <v>0.09</v>
      </c>
      <c r="D125" s="11">
        <v>23.82</v>
      </c>
      <c r="E125" s="11">
        <v>51.94</v>
      </c>
      <c r="F125" s="11">
        <v>6.36</v>
      </c>
      <c r="G125" s="11">
        <v>0.03</v>
      </c>
      <c r="H125" s="11">
        <v>232.85</v>
      </c>
      <c r="I125" s="11">
        <v>8.6999999999999994E-2</v>
      </c>
    </row>
    <row r="126" spans="1:9" x14ac:dyDescent="0.3">
      <c r="A126" s="2">
        <v>45449</v>
      </c>
      <c r="B126" s="54">
        <v>0.40240740740740738</v>
      </c>
      <c r="C126" s="11">
        <v>0.09</v>
      </c>
      <c r="D126" s="11">
        <v>23.82</v>
      </c>
      <c r="E126" s="11">
        <v>51.93</v>
      </c>
      <c r="F126" s="11">
        <v>6.36</v>
      </c>
      <c r="G126" s="11">
        <v>0.02</v>
      </c>
      <c r="H126" s="11">
        <v>232.85</v>
      </c>
      <c r="I126" s="11">
        <v>8.7999999999999995E-2</v>
      </c>
    </row>
    <row r="127" spans="1:9" x14ac:dyDescent="0.3">
      <c r="A127" s="2">
        <v>45449</v>
      </c>
      <c r="B127" s="54">
        <v>0.40310185185185188</v>
      </c>
      <c r="C127" s="11">
        <v>0.09</v>
      </c>
      <c r="D127" s="11">
        <v>23.82</v>
      </c>
      <c r="E127" s="11">
        <v>51.92</v>
      </c>
      <c r="F127" s="11">
        <v>6.36</v>
      </c>
      <c r="G127" s="11">
        <v>0.03</v>
      </c>
      <c r="H127" s="11">
        <v>232.81</v>
      </c>
      <c r="I127" s="11">
        <v>8.5999999999999993E-2</v>
      </c>
    </row>
    <row r="128" spans="1:9" x14ac:dyDescent="0.3">
      <c r="A128" s="2">
        <v>45449</v>
      </c>
      <c r="B128" s="54">
        <v>0.40379629629629626</v>
      </c>
      <c r="C128" s="11">
        <v>0.08</v>
      </c>
      <c r="D128" s="11">
        <v>23.82</v>
      </c>
      <c r="E128" s="11">
        <v>51.87</v>
      </c>
      <c r="F128" s="11">
        <v>6.36</v>
      </c>
      <c r="G128" s="11">
        <v>0.03</v>
      </c>
      <c r="H128" s="11">
        <v>233.01</v>
      </c>
      <c r="I128" s="11">
        <v>8.5000000000000006E-2</v>
      </c>
    </row>
    <row r="129" spans="1:9" x14ac:dyDescent="0.3">
      <c r="A129" s="2">
        <v>45449</v>
      </c>
      <c r="B129" s="54">
        <v>0.40449074074074076</v>
      </c>
      <c r="C129" s="11">
        <v>0.08</v>
      </c>
      <c r="D129" s="11">
        <v>23.82</v>
      </c>
      <c r="E129" s="11">
        <v>51.84</v>
      </c>
      <c r="F129" s="11">
        <v>6.36</v>
      </c>
      <c r="G129" s="11">
        <v>0.03</v>
      </c>
      <c r="H129" s="11">
        <v>232.89</v>
      </c>
      <c r="I129" s="11">
        <v>8.5000000000000006E-2</v>
      </c>
    </row>
    <row r="130" spans="1:9" x14ac:dyDescent="0.3">
      <c r="A130" s="2">
        <v>45449</v>
      </c>
      <c r="B130" s="54">
        <v>0.40518518518518515</v>
      </c>
      <c r="C130" s="11">
        <v>0.09</v>
      </c>
      <c r="D130" s="11">
        <v>23.82</v>
      </c>
      <c r="E130" s="11">
        <v>51.84</v>
      </c>
      <c r="F130" s="11">
        <v>6.36</v>
      </c>
      <c r="G130" s="11">
        <v>0.02</v>
      </c>
      <c r="H130" s="11">
        <v>232.85</v>
      </c>
      <c r="I130" s="11">
        <v>8.5999999999999993E-2</v>
      </c>
    </row>
    <row r="131" spans="1:9" x14ac:dyDescent="0.3">
      <c r="A131" s="2">
        <v>45449</v>
      </c>
      <c r="B131" s="54">
        <v>0.40587962962962965</v>
      </c>
      <c r="C131" s="11">
        <v>0.09</v>
      </c>
      <c r="D131" s="11">
        <v>23.82</v>
      </c>
      <c r="E131" s="11">
        <v>51.79</v>
      </c>
      <c r="F131" s="11">
        <v>6.36</v>
      </c>
      <c r="G131" s="11">
        <v>0.02</v>
      </c>
      <c r="H131" s="11">
        <v>232.83</v>
      </c>
      <c r="I131" s="11">
        <v>8.5999999999999993E-2</v>
      </c>
    </row>
    <row r="132" spans="1:9" x14ac:dyDescent="0.3">
      <c r="A132" s="2">
        <v>45449</v>
      </c>
      <c r="B132" s="54">
        <v>0.40657407407407403</v>
      </c>
      <c r="C132" s="11">
        <v>0.09</v>
      </c>
      <c r="D132" s="11">
        <v>23.82</v>
      </c>
      <c r="E132" s="11">
        <v>51.68</v>
      </c>
      <c r="F132" s="11">
        <v>6.36</v>
      </c>
      <c r="G132" s="11">
        <v>0.03</v>
      </c>
      <c r="H132" s="11">
        <v>232.79</v>
      </c>
      <c r="I132" s="11">
        <v>8.5999999999999993E-2</v>
      </c>
    </row>
    <row r="133" spans="1:9" x14ac:dyDescent="0.3">
      <c r="A133" s="2">
        <v>45449</v>
      </c>
      <c r="B133" s="54">
        <v>0.40726851851851853</v>
      </c>
      <c r="C133" s="11">
        <v>0.09</v>
      </c>
      <c r="D133" s="11">
        <v>23.82</v>
      </c>
      <c r="E133" s="11">
        <v>51.53</v>
      </c>
      <c r="F133" s="11">
        <v>6.36</v>
      </c>
      <c r="G133" s="11">
        <v>0.02</v>
      </c>
      <c r="H133" s="11">
        <v>232.64</v>
      </c>
      <c r="I133" s="11">
        <v>8.5999999999999993E-2</v>
      </c>
    </row>
    <row r="134" spans="1:9" x14ac:dyDescent="0.3">
      <c r="A134" s="2">
        <v>45449</v>
      </c>
      <c r="B134" s="54">
        <v>0.40796296296296292</v>
      </c>
      <c r="C134" s="11">
        <v>0.09</v>
      </c>
      <c r="D134" s="11">
        <v>23.82</v>
      </c>
      <c r="E134" s="11">
        <v>51.26</v>
      </c>
      <c r="F134" s="11">
        <v>6.36</v>
      </c>
      <c r="G134" s="11">
        <v>0.02</v>
      </c>
      <c r="H134" s="11">
        <v>233.1</v>
      </c>
      <c r="I134" s="11">
        <v>8.7999999999999995E-2</v>
      </c>
    </row>
    <row r="135" spans="1:9" x14ac:dyDescent="0.3">
      <c r="A135" s="2">
        <v>45449</v>
      </c>
      <c r="B135" s="54">
        <v>0.40865740740740741</v>
      </c>
      <c r="C135" s="11">
        <v>0.09</v>
      </c>
      <c r="D135" s="11">
        <v>23.82</v>
      </c>
      <c r="E135" s="11">
        <v>50.88</v>
      </c>
      <c r="F135" s="11">
        <v>6.36</v>
      </c>
      <c r="G135" s="11">
        <v>0.03</v>
      </c>
      <c r="H135" s="11">
        <v>232.93</v>
      </c>
      <c r="I135" s="11">
        <v>8.6999999999999994E-2</v>
      </c>
    </row>
    <row r="136" spans="1:9" x14ac:dyDescent="0.3">
      <c r="A136" s="2">
        <v>45449</v>
      </c>
      <c r="B136" s="54">
        <v>0.4093518518518518</v>
      </c>
      <c r="C136" s="11">
        <v>0.09</v>
      </c>
      <c r="D136" s="11">
        <v>23.82</v>
      </c>
      <c r="E136" s="11">
        <v>50.45</v>
      </c>
      <c r="F136" s="11">
        <v>6.36</v>
      </c>
      <c r="G136" s="11">
        <v>0.02</v>
      </c>
      <c r="H136" s="11">
        <v>232.87</v>
      </c>
      <c r="I136" s="11">
        <v>8.5999999999999993E-2</v>
      </c>
    </row>
    <row r="137" spans="1:9" x14ac:dyDescent="0.3">
      <c r="A137" s="2">
        <v>45449</v>
      </c>
      <c r="B137" s="54">
        <v>0.4100462962962963</v>
      </c>
      <c r="C137" s="11">
        <v>0.08</v>
      </c>
      <c r="D137" s="11">
        <v>23.82</v>
      </c>
      <c r="E137" s="11">
        <v>50.26</v>
      </c>
      <c r="F137" s="11">
        <v>6.36</v>
      </c>
      <c r="G137" s="11">
        <v>0.02</v>
      </c>
      <c r="H137" s="11">
        <v>232.87</v>
      </c>
      <c r="I137" s="11">
        <v>8.4000000000000005E-2</v>
      </c>
    </row>
    <row r="138" spans="1:9" x14ac:dyDescent="0.3">
      <c r="A138" s="2">
        <v>45449</v>
      </c>
      <c r="B138" s="54">
        <v>0.4107407407407408</v>
      </c>
      <c r="C138" s="11">
        <v>0.08</v>
      </c>
      <c r="D138" s="11">
        <v>23.82</v>
      </c>
      <c r="E138" s="11">
        <v>50.16</v>
      </c>
      <c r="F138" s="11">
        <v>6.36</v>
      </c>
      <c r="G138" s="11">
        <v>0.02</v>
      </c>
      <c r="H138" s="11">
        <v>232.86</v>
      </c>
      <c r="I138" s="11">
        <v>8.3000000000000004E-2</v>
      </c>
    </row>
    <row r="139" spans="1:9" x14ac:dyDescent="0.3">
      <c r="A139" s="2">
        <v>45449</v>
      </c>
      <c r="B139" s="54">
        <v>0.41143518518518518</v>
      </c>
      <c r="C139" s="11">
        <v>0.08</v>
      </c>
      <c r="D139" s="11">
        <v>23.82</v>
      </c>
      <c r="E139" s="11">
        <v>50.16</v>
      </c>
      <c r="F139" s="11">
        <v>6.36</v>
      </c>
      <c r="G139" s="11">
        <v>0.02</v>
      </c>
      <c r="H139" s="11">
        <v>232.86</v>
      </c>
      <c r="I139" s="11">
        <v>8.2000000000000003E-2</v>
      </c>
    </row>
    <row r="140" spans="1:9" x14ac:dyDescent="0.3">
      <c r="A140" s="2">
        <v>45449</v>
      </c>
      <c r="B140" s="54">
        <v>0.41212962962962968</v>
      </c>
      <c r="C140" s="11">
        <v>0.08</v>
      </c>
      <c r="D140" s="11">
        <v>23.82</v>
      </c>
      <c r="E140" s="11">
        <v>50.13</v>
      </c>
      <c r="F140" s="11">
        <v>6.36</v>
      </c>
      <c r="G140" s="11">
        <v>0.02</v>
      </c>
      <c r="H140" s="11">
        <v>232.8</v>
      </c>
      <c r="I140" s="11">
        <v>0.08</v>
      </c>
    </row>
    <row r="141" spans="1:9" x14ac:dyDescent="0.3">
      <c r="A141" s="2">
        <v>45449</v>
      </c>
      <c r="B141" s="54">
        <v>0.41282407407407407</v>
      </c>
      <c r="C141" s="11">
        <v>0.08</v>
      </c>
      <c r="D141" s="11">
        <v>23.82</v>
      </c>
      <c r="E141" s="11">
        <v>49.98</v>
      </c>
      <c r="F141" s="11">
        <v>6.36</v>
      </c>
      <c r="G141" s="11">
        <v>0.02</v>
      </c>
      <c r="H141" s="11">
        <v>233</v>
      </c>
      <c r="I141" s="11">
        <v>0.08</v>
      </c>
    </row>
    <row r="142" spans="1:9" x14ac:dyDescent="0.3">
      <c r="A142" s="2">
        <v>45449</v>
      </c>
      <c r="B142" s="54">
        <v>0.41351851851851856</v>
      </c>
      <c r="C142" s="11">
        <v>0.08</v>
      </c>
      <c r="D142" s="11">
        <v>23.82</v>
      </c>
      <c r="E142" s="11">
        <v>49.5</v>
      </c>
      <c r="F142" s="11">
        <v>6.36</v>
      </c>
      <c r="G142" s="11">
        <v>0.02</v>
      </c>
      <c r="H142" s="11">
        <v>232.87</v>
      </c>
      <c r="I142" s="11">
        <v>0.08</v>
      </c>
    </row>
    <row r="143" spans="1:9" x14ac:dyDescent="0.3">
      <c r="A143" s="2">
        <v>45449</v>
      </c>
      <c r="B143" s="54">
        <v>0.41421296296296295</v>
      </c>
      <c r="C143" s="11">
        <v>0.08</v>
      </c>
      <c r="D143" s="11">
        <v>23.82</v>
      </c>
      <c r="E143" s="11">
        <v>48.99</v>
      </c>
      <c r="F143" s="11">
        <v>6.36</v>
      </c>
      <c r="G143" s="11">
        <v>0.02</v>
      </c>
      <c r="H143" s="11">
        <v>232.84</v>
      </c>
      <c r="I143" s="11">
        <v>7.9000000000000001E-2</v>
      </c>
    </row>
    <row r="144" spans="1:9" x14ac:dyDescent="0.3">
      <c r="A144" s="2">
        <v>45449</v>
      </c>
      <c r="B144" s="54">
        <v>0.41490740740740745</v>
      </c>
      <c r="C144" s="11">
        <v>0.08</v>
      </c>
      <c r="D144" s="11">
        <v>23.82</v>
      </c>
      <c r="E144" s="11">
        <v>48.46</v>
      </c>
      <c r="F144" s="11">
        <v>6.36</v>
      </c>
      <c r="G144" s="11">
        <v>0.02</v>
      </c>
      <c r="H144" s="11">
        <v>232.86</v>
      </c>
      <c r="I144" s="11">
        <v>0.08</v>
      </c>
    </row>
    <row r="145" spans="1:9" x14ac:dyDescent="0.3">
      <c r="A145" s="2">
        <v>45449</v>
      </c>
      <c r="B145" s="54">
        <v>0.41560185185185183</v>
      </c>
      <c r="C145" s="11">
        <v>0.08</v>
      </c>
      <c r="D145" s="11">
        <v>23.82</v>
      </c>
      <c r="E145" s="11">
        <v>48.12</v>
      </c>
      <c r="F145" s="11">
        <v>6.36</v>
      </c>
      <c r="G145" s="11">
        <v>0.03</v>
      </c>
      <c r="H145" s="11">
        <v>232.85</v>
      </c>
      <c r="I145" s="11">
        <v>7.9000000000000001E-2</v>
      </c>
    </row>
    <row r="146" spans="1:9" x14ac:dyDescent="0.3">
      <c r="A146" s="2">
        <v>45449</v>
      </c>
      <c r="B146" s="54">
        <v>0.41629629629629633</v>
      </c>
      <c r="C146" s="11">
        <v>0.08</v>
      </c>
      <c r="D146" s="11">
        <v>23.82</v>
      </c>
      <c r="E146" s="11">
        <v>47.95</v>
      </c>
      <c r="F146" s="11">
        <v>6.36</v>
      </c>
      <c r="G146" s="11">
        <v>0.02</v>
      </c>
      <c r="H146" s="11">
        <v>232.82</v>
      </c>
      <c r="I146" s="11">
        <v>7.5999999999999998E-2</v>
      </c>
    </row>
    <row r="147" spans="1:9" x14ac:dyDescent="0.3">
      <c r="A147" s="2">
        <v>45449</v>
      </c>
      <c r="B147" s="54">
        <v>0.41699074074074072</v>
      </c>
      <c r="C147" s="11">
        <v>0.08</v>
      </c>
      <c r="D147" s="11">
        <v>23.82</v>
      </c>
      <c r="E147" s="11">
        <v>47.79</v>
      </c>
      <c r="F147" s="11">
        <v>6.36</v>
      </c>
      <c r="G147" s="11">
        <v>0.02</v>
      </c>
      <c r="H147" s="11">
        <v>232.86</v>
      </c>
      <c r="I147" s="11">
        <v>7.8E-2</v>
      </c>
    </row>
    <row r="148" spans="1:9" x14ac:dyDescent="0.3">
      <c r="A148" s="2">
        <v>45449</v>
      </c>
      <c r="B148" s="54">
        <v>0.41768518518518521</v>
      </c>
      <c r="C148" s="11">
        <v>0.08</v>
      </c>
      <c r="D148" s="11">
        <v>23.82</v>
      </c>
      <c r="E148" s="11">
        <v>47.61</v>
      </c>
      <c r="F148" s="11">
        <v>6.36</v>
      </c>
      <c r="G148" s="11">
        <v>0.02</v>
      </c>
      <c r="H148" s="11">
        <v>232.87</v>
      </c>
      <c r="I148" s="11">
        <v>0.08</v>
      </c>
    </row>
    <row r="149" spans="1:9" x14ac:dyDescent="0.3">
      <c r="A149" s="2">
        <v>45449</v>
      </c>
      <c r="B149" s="54">
        <v>0.4183796296296296</v>
      </c>
      <c r="C149" s="11">
        <v>0.08</v>
      </c>
      <c r="D149" s="11">
        <v>23.82</v>
      </c>
      <c r="E149" s="11">
        <v>47.58</v>
      </c>
      <c r="F149" s="11">
        <v>6.36</v>
      </c>
      <c r="G149" s="11">
        <v>0.02</v>
      </c>
      <c r="H149" s="11">
        <v>232.84</v>
      </c>
      <c r="I149" s="11">
        <v>0.08</v>
      </c>
    </row>
    <row r="150" spans="1:9" x14ac:dyDescent="0.3">
      <c r="A150" s="2">
        <v>45449</v>
      </c>
      <c r="B150" s="54">
        <v>0.4190740740740741</v>
      </c>
      <c r="C150" s="11">
        <v>0.08</v>
      </c>
      <c r="D150" s="11">
        <v>23.82</v>
      </c>
      <c r="E150" s="11">
        <v>47.59</v>
      </c>
      <c r="F150" s="11">
        <v>6.36</v>
      </c>
      <c r="G150" s="11">
        <v>0.02</v>
      </c>
      <c r="H150" s="11">
        <v>232.84</v>
      </c>
      <c r="I150" s="11">
        <v>0.08</v>
      </c>
    </row>
    <row r="151" spans="1:9" x14ac:dyDescent="0.3">
      <c r="A151" s="2">
        <v>45449</v>
      </c>
      <c r="B151" s="54">
        <v>0.41976851851851849</v>
      </c>
      <c r="C151" s="11">
        <v>0.08</v>
      </c>
      <c r="D151" s="11">
        <v>23.82</v>
      </c>
      <c r="E151" s="11">
        <v>47.54</v>
      </c>
      <c r="F151" s="11">
        <v>6.36</v>
      </c>
      <c r="G151" s="11">
        <v>0.02</v>
      </c>
      <c r="H151" s="11">
        <v>232.85</v>
      </c>
      <c r="I151" s="11">
        <v>8.1000000000000003E-2</v>
      </c>
    </row>
    <row r="152" spans="1:9" x14ac:dyDescent="0.3">
      <c r="A152" s="2">
        <v>45449</v>
      </c>
      <c r="B152" s="54">
        <v>0.42046296296296298</v>
      </c>
      <c r="C152" s="11">
        <v>0.08</v>
      </c>
      <c r="D152" s="11">
        <v>23.82</v>
      </c>
      <c r="E152" s="11">
        <v>47.52</v>
      </c>
      <c r="F152" s="11">
        <v>6.36</v>
      </c>
      <c r="G152" s="11">
        <v>0.02</v>
      </c>
      <c r="H152" s="11">
        <v>232.84</v>
      </c>
      <c r="I152" s="11">
        <v>8.2000000000000003E-2</v>
      </c>
    </row>
    <row r="153" spans="1:9" x14ac:dyDescent="0.3">
      <c r="A153" s="2">
        <v>45449</v>
      </c>
      <c r="B153" s="54">
        <v>0.42115740740740742</v>
      </c>
      <c r="C153" s="11">
        <v>0.08</v>
      </c>
      <c r="D153" s="11">
        <v>23.82</v>
      </c>
      <c r="E153" s="11">
        <v>47.55</v>
      </c>
      <c r="F153" s="11">
        <v>6.36</v>
      </c>
      <c r="G153" s="11">
        <v>0.02</v>
      </c>
      <c r="H153" s="11">
        <v>232.79</v>
      </c>
      <c r="I153" s="11">
        <v>8.2000000000000003E-2</v>
      </c>
    </row>
    <row r="154" spans="1:9" x14ac:dyDescent="0.3">
      <c r="A154" s="2">
        <v>45449</v>
      </c>
      <c r="B154" s="54">
        <v>0.42185185185185187</v>
      </c>
      <c r="C154" s="11">
        <v>0.08</v>
      </c>
      <c r="D154" s="11">
        <v>23.82</v>
      </c>
      <c r="E154" s="11">
        <v>47.61</v>
      </c>
      <c r="F154" s="11">
        <v>6.36</v>
      </c>
      <c r="G154" s="11">
        <v>0.02</v>
      </c>
      <c r="H154" s="11">
        <v>232.89</v>
      </c>
      <c r="I154" s="11">
        <v>8.1000000000000003E-2</v>
      </c>
    </row>
    <row r="155" spans="1:9" x14ac:dyDescent="0.3">
      <c r="A155" s="2">
        <v>45449</v>
      </c>
      <c r="B155" s="54">
        <v>0.42254629629629631</v>
      </c>
      <c r="C155" s="11">
        <v>0.08</v>
      </c>
      <c r="D155" s="11">
        <v>23.82</v>
      </c>
      <c r="E155" s="11">
        <v>47.61</v>
      </c>
      <c r="F155" s="11">
        <v>6.36</v>
      </c>
      <c r="G155" s="11">
        <v>0.03</v>
      </c>
      <c r="H155" s="11">
        <v>232.85</v>
      </c>
      <c r="I155" s="11">
        <v>8.2000000000000003E-2</v>
      </c>
    </row>
    <row r="156" spans="1:9" x14ac:dyDescent="0.3">
      <c r="A156" s="2">
        <v>45449</v>
      </c>
      <c r="B156" s="54">
        <v>0.42324074074074075</v>
      </c>
      <c r="C156" s="11">
        <v>0.08</v>
      </c>
      <c r="D156" s="11">
        <v>23.82</v>
      </c>
      <c r="E156" s="11">
        <v>47.65</v>
      </c>
      <c r="F156" s="11">
        <v>6.36</v>
      </c>
      <c r="G156" s="11">
        <v>0.02</v>
      </c>
      <c r="H156" s="11">
        <v>232.84</v>
      </c>
      <c r="I156" s="11">
        <v>8.4000000000000005E-2</v>
      </c>
    </row>
    <row r="157" spans="1:9" x14ac:dyDescent="0.3">
      <c r="A157" s="2">
        <v>45449</v>
      </c>
      <c r="B157" s="54">
        <v>0.42393518518518519</v>
      </c>
      <c r="C157" s="11">
        <v>0.09</v>
      </c>
      <c r="D157" s="11">
        <v>23.82</v>
      </c>
      <c r="E157" s="11">
        <v>47.72</v>
      </c>
      <c r="F157" s="11">
        <v>6.36</v>
      </c>
      <c r="G157" s="11">
        <v>0.02</v>
      </c>
      <c r="H157" s="11">
        <v>232.86</v>
      </c>
      <c r="I157" s="11">
        <v>8.5999999999999993E-2</v>
      </c>
    </row>
    <row r="158" spans="1:9" x14ac:dyDescent="0.3">
      <c r="A158" s="2">
        <v>45449</v>
      </c>
      <c r="B158" s="54">
        <v>0.42462962962962963</v>
      </c>
      <c r="C158" s="11">
        <v>0.09</v>
      </c>
      <c r="D158" s="11">
        <v>23.82</v>
      </c>
      <c r="E158" s="11">
        <v>47.77</v>
      </c>
      <c r="F158" s="11">
        <v>6.36</v>
      </c>
      <c r="G158" s="11">
        <v>0.02</v>
      </c>
      <c r="H158" s="11">
        <v>232.84</v>
      </c>
      <c r="I158" s="11">
        <v>8.6999999999999994E-2</v>
      </c>
    </row>
    <row r="159" spans="1:9" x14ac:dyDescent="0.3">
      <c r="A159" s="2">
        <v>45449</v>
      </c>
      <c r="B159" s="54">
        <v>0.42532407407407408</v>
      </c>
      <c r="C159" s="11">
        <v>0.09</v>
      </c>
      <c r="D159" s="11">
        <v>23.82</v>
      </c>
      <c r="E159" s="11">
        <v>47.8</v>
      </c>
      <c r="F159" s="11">
        <v>6.36</v>
      </c>
      <c r="G159" s="11">
        <v>0.02</v>
      </c>
      <c r="H159" s="11">
        <v>232.82</v>
      </c>
      <c r="I159" s="11">
        <v>8.6999999999999994E-2</v>
      </c>
    </row>
    <row r="160" spans="1:9" x14ac:dyDescent="0.3">
      <c r="A160" s="2">
        <v>45449</v>
      </c>
      <c r="B160" s="54">
        <v>0.42601851851851852</v>
      </c>
      <c r="C160" s="11">
        <v>0.09</v>
      </c>
      <c r="D160" s="11">
        <v>23.82</v>
      </c>
      <c r="E160" s="11">
        <v>47.81</v>
      </c>
      <c r="F160" s="11">
        <v>6.36</v>
      </c>
      <c r="G160" s="11">
        <v>0.02</v>
      </c>
      <c r="H160" s="11">
        <v>232.82</v>
      </c>
      <c r="I160" s="11">
        <v>8.6999999999999994E-2</v>
      </c>
    </row>
    <row r="161" spans="1:9" x14ac:dyDescent="0.3">
      <c r="A161" s="2">
        <v>45449</v>
      </c>
      <c r="B161" s="54">
        <v>0.42671296296296296</v>
      </c>
      <c r="C161" s="11">
        <v>0.09</v>
      </c>
      <c r="D161" s="11">
        <v>23.82</v>
      </c>
      <c r="E161" s="11">
        <v>47.81</v>
      </c>
      <c r="F161" s="11">
        <v>6.36</v>
      </c>
      <c r="G161" s="11">
        <v>0.02</v>
      </c>
      <c r="H161" s="11">
        <v>232.92</v>
      </c>
      <c r="I161" s="11">
        <v>8.7999999999999995E-2</v>
      </c>
    </row>
    <row r="162" spans="1:9" x14ac:dyDescent="0.3">
      <c r="A162" s="2">
        <v>45449</v>
      </c>
      <c r="B162" s="54">
        <v>0.4274074074074074</v>
      </c>
      <c r="C162" s="11">
        <v>0.09</v>
      </c>
      <c r="D162" s="11">
        <v>23.82</v>
      </c>
      <c r="E162" s="11">
        <v>47.81</v>
      </c>
      <c r="F162" s="11">
        <v>6.36</v>
      </c>
      <c r="G162" s="11">
        <v>0.03</v>
      </c>
      <c r="H162" s="11">
        <v>232.85</v>
      </c>
      <c r="I162" s="11">
        <v>8.5999999999999993E-2</v>
      </c>
    </row>
    <row r="163" spans="1:9" x14ac:dyDescent="0.3">
      <c r="A163" s="2">
        <v>45449</v>
      </c>
      <c r="B163" s="54">
        <v>0.42810185185185184</v>
      </c>
      <c r="C163" s="11">
        <v>0.08</v>
      </c>
      <c r="D163" s="11">
        <v>23.82</v>
      </c>
      <c r="E163" s="11">
        <v>47.76</v>
      </c>
      <c r="F163" s="11">
        <v>6.36</v>
      </c>
      <c r="G163" s="11">
        <v>0.02</v>
      </c>
      <c r="H163" s="11">
        <v>232.83</v>
      </c>
      <c r="I163" s="11">
        <v>8.5000000000000006E-2</v>
      </c>
    </row>
    <row r="164" spans="1:9" x14ac:dyDescent="0.3">
      <c r="A164" s="2">
        <v>45449</v>
      </c>
      <c r="B164" s="54">
        <v>0.42879629629629629</v>
      </c>
      <c r="C164" s="11">
        <v>0.08</v>
      </c>
      <c r="D164" s="11">
        <v>23.82</v>
      </c>
      <c r="E164" s="11">
        <v>47.71</v>
      </c>
      <c r="F164" s="11">
        <v>6.36</v>
      </c>
      <c r="G164" s="11">
        <v>0.02</v>
      </c>
      <c r="H164" s="11">
        <v>232.84</v>
      </c>
      <c r="I164" s="11">
        <v>8.4000000000000005E-2</v>
      </c>
    </row>
    <row r="165" spans="1:9" x14ac:dyDescent="0.3">
      <c r="A165" s="2">
        <v>45449</v>
      </c>
      <c r="B165" s="54">
        <v>0.42949074074074073</v>
      </c>
      <c r="C165" s="11">
        <v>0.08</v>
      </c>
      <c r="D165" s="11">
        <v>23.82</v>
      </c>
      <c r="E165" s="11">
        <v>47.57</v>
      </c>
      <c r="F165" s="11">
        <v>6.36</v>
      </c>
      <c r="G165" s="11">
        <v>0.02</v>
      </c>
      <c r="H165" s="11">
        <v>232.85</v>
      </c>
      <c r="I165" s="11">
        <v>8.3000000000000004E-2</v>
      </c>
    </row>
    <row r="166" spans="1:9" x14ac:dyDescent="0.3">
      <c r="A166" s="2">
        <v>45449</v>
      </c>
      <c r="B166" s="54">
        <v>0.43018518518518517</v>
      </c>
      <c r="C166" s="11">
        <v>0.08</v>
      </c>
      <c r="D166" s="11">
        <v>23.82</v>
      </c>
      <c r="E166" s="11">
        <v>47.54</v>
      </c>
      <c r="F166" s="11">
        <v>6.36</v>
      </c>
      <c r="G166" s="11">
        <v>0.02</v>
      </c>
      <c r="H166" s="11">
        <v>232.77</v>
      </c>
      <c r="I166" s="11">
        <v>8.2000000000000003E-2</v>
      </c>
    </row>
    <row r="167" spans="1:9" x14ac:dyDescent="0.3">
      <c r="A167" s="2">
        <v>45449</v>
      </c>
      <c r="B167" s="54">
        <v>0.43087962962962961</v>
      </c>
      <c r="C167" s="11">
        <v>0.08</v>
      </c>
      <c r="D167" s="11">
        <v>23.82</v>
      </c>
      <c r="E167" s="11">
        <v>47.54</v>
      </c>
      <c r="F167" s="11">
        <v>6.36</v>
      </c>
      <c r="G167" s="11">
        <v>0.02</v>
      </c>
      <c r="H167" s="11">
        <v>232.96</v>
      </c>
      <c r="I167" s="11">
        <v>8.1000000000000003E-2</v>
      </c>
    </row>
    <row r="168" spans="1:9" x14ac:dyDescent="0.3">
      <c r="A168" s="2">
        <v>45449</v>
      </c>
      <c r="B168" s="54">
        <v>0.43157407407407405</v>
      </c>
      <c r="C168" s="11">
        <v>0.08</v>
      </c>
      <c r="D168" s="11">
        <v>23.82</v>
      </c>
      <c r="E168" s="11">
        <v>47.52</v>
      </c>
      <c r="F168" s="11">
        <v>6.36</v>
      </c>
      <c r="G168" s="11">
        <v>0.03</v>
      </c>
      <c r="H168" s="11">
        <v>232.85</v>
      </c>
      <c r="I168" s="11">
        <v>8.1000000000000003E-2</v>
      </c>
    </row>
    <row r="169" spans="1:9" x14ac:dyDescent="0.3">
      <c r="A169" s="2">
        <v>45449</v>
      </c>
      <c r="B169" s="54">
        <v>0.4322685185185185</v>
      </c>
      <c r="C169" s="11">
        <v>0.08</v>
      </c>
      <c r="D169" s="11">
        <v>23.82</v>
      </c>
      <c r="E169" s="11">
        <v>47.5</v>
      </c>
      <c r="F169" s="11">
        <v>6.36</v>
      </c>
      <c r="G169" s="11">
        <v>0.03</v>
      </c>
      <c r="H169" s="11">
        <v>232.83</v>
      </c>
      <c r="I169" s="11">
        <v>8.2000000000000003E-2</v>
      </c>
    </row>
    <row r="170" spans="1:9" x14ac:dyDescent="0.3">
      <c r="A170" s="2">
        <v>45449</v>
      </c>
      <c r="B170" s="54">
        <v>0.43296296296296299</v>
      </c>
      <c r="C170" s="11">
        <v>0.08</v>
      </c>
      <c r="D170" s="11">
        <v>23.82</v>
      </c>
      <c r="E170" s="11">
        <v>47.52</v>
      </c>
      <c r="F170" s="11">
        <v>6.36</v>
      </c>
      <c r="G170" s="11">
        <v>0.03</v>
      </c>
      <c r="H170" s="11">
        <v>232.82</v>
      </c>
      <c r="I170" s="11">
        <v>8.4000000000000005E-2</v>
      </c>
    </row>
    <row r="171" spans="1:9" x14ac:dyDescent="0.3">
      <c r="A171" s="2">
        <v>45449</v>
      </c>
      <c r="B171" s="54">
        <v>0.43365740740740738</v>
      </c>
      <c r="C171" s="11">
        <v>0.08</v>
      </c>
      <c r="D171" s="11">
        <v>23.82</v>
      </c>
      <c r="E171" s="11">
        <v>47.54</v>
      </c>
      <c r="F171" s="11">
        <v>6.36</v>
      </c>
      <c r="G171" s="11">
        <v>0.02</v>
      </c>
      <c r="H171" s="11">
        <v>232.79</v>
      </c>
      <c r="I171" s="11">
        <v>8.2000000000000003E-2</v>
      </c>
    </row>
    <row r="172" spans="1:9" x14ac:dyDescent="0.3">
      <c r="A172" s="2">
        <v>45449</v>
      </c>
      <c r="B172" s="54">
        <v>0.43435185185185188</v>
      </c>
      <c r="C172" s="11">
        <v>0.08</v>
      </c>
      <c r="D172" s="11">
        <v>23.82</v>
      </c>
      <c r="E172" s="11">
        <v>47.58</v>
      </c>
      <c r="F172" s="11">
        <v>6.36</v>
      </c>
      <c r="G172" s="11">
        <v>0.02</v>
      </c>
      <c r="H172" s="11">
        <v>232.81</v>
      </c>
      <c r="I172" s="11">
        <v>8.2000000000000003E-2</v>
      </c>
    </row>
    <row r="173" spans="1:9" x14ac:dyDescent="0.3">
      <c r="A173" s="2">
        <v>45449</v>
      </c>
      <c r="B173" s="54">
        <v>0.43504629629629626</v>
      </c>
      <c r="C173" s="11">
        <v>0.08</v>
      </c>
      <c r="D173" s="11">
        <v>23.82</v>
      </c>
      <c r="E173" s="11">
        <v>47.52</v>
      </c>
      <c r="F173" s="11">
        <v>6.36</v>
      </c>
      <c r="G173" s="11">
        <v>0.02</v>
      </c>
      <c r="H173" s="11">
        <v>232.86</v>
      </c>
      <c r="I173" s="11">
        <v>8.1000000000000003E-2</v>
      </c>
    </row>
    <row r="174" spans="1:9" x14ac:dyDescent="0.3">
      <c r="A174" s="2">
        <v>45449</v>
      </c>
      <c r="B174" s="54">
        <v>0.43574074074074076</v>
      </c>
      <c r="C174" s="11">
        <v>0.08</v>
      </c>
      <c r="D174" s="11">
        <v>23.82</v>
      </c>
      <c r="E174" s="11">
        <v>47.56</v>
      </c>
      <c r="F174" s="11">
        <v>6.36</v>
      </c>
      <c r="G174" s="11">
        <v>0.02</v>
      </c>
      <c r="H174" s="11">
        <v>232.95</v>
      </c>
      <c r="I174" s="11">
        <v>8.3000000000000004E-2</v>
      </c>
    </row>
    <row r="175" spans="1:9" x14ac:dyDescent="0.3">
      <c r="A175" s="2">
        <v>45449</v>
      </c>
      <c r="B175" s="54">
        <v>0.43643518518518515</v>
      </c>
      <c r="C175" s="11">
        <v>0.08</v>
      </c>
      <c r="D175" s="11">
        <v>23.82</v>
      </c>
      <c r="E175" s="11">
        <v>47.58</v>
      </c>
      <c r="F175" s="11">
        <v>6.36</v>
      </c>
      <c r="G175" s="11">
        <v>0.02</v>
      </c>
      <c r="H175" s="11">
        <v>232.86</v>
      </c>
      <c r="I175" s="11">
        <v>8.2000000000000003E-2</v>
      </c>
    </row>
    <row r="176" spans="1:9" x14ac:dyDescent="0.3">
      <c r="A176" s="2">
        <v>45449</v>
      </c>
      <c r="B176" s="54">
        <v>0.43712962962962965</v>
      </c>
      <c r="C176" s="11">
        <v>0.08</v>
      </c>
      <c r="D176" s="11">
        <v>23.82</v>
      </c>
      <c r="E176" s="11">
        <v>47.56</v>
      </c>
      <c r="F176" s="11">
        <v>6.36</v>
      </c>
      <c r="G176" s="11">
        <v>0.02</v>
      </c>
      <c r="H176" s="11">
        <v>232.83</v>
      </c>
      <c r="I176" s="11">
        <v>8.1000000000000003E-2</v>
      </c>
    </row>
    <row r="177" spans="1:9" x14ac:dyDescent="0.3">
      <c r="A177" s="2">
        <v>45449</v>
      </c>
      <c r="B177" s="54">
        <v>0.43782407407407403</v>
      </c>
      <c r="C177" s="11">
        <v>0.08</v>
      </c>
      <c r="D177" s="11">
        <v>23.82</v>
      </c>
      <c r="E177" s="11">
        <v>47.63</v>
      </c>
      <c r="F177" s="11">
        <v>6.36</v>
      </c>
      <c r="G177" s="11">
        <v>0.02</v>
      </c>
      <c r="H177" s="11">
        <v>232.82</v>
      </c>
      <c r="I177" s="11">
        <v>8.1000000000000003E-2</v>
      </c>
    </row>
    <row r="178" spans="1:9" x14ac:dyDescent="0.3">
      <c r="A178" s="2">
        <v>45449</v>
      </c>
      <c r="B178" s="54">
        <v>0.43851851851851853</v>
      </c>
      <c r="C178" s="11">
        <v>0.08</v>
      </c>
      <c r="D178" s="11">
        <v>23.82</v>
      </c>
      <c r="E178" s="11">
        <v>47.65</v>
      </c>
      <c r="F178" s="11">
        <v>6.36</v>
      </c>
      <c r="G178" s="11">
        <v>0.02</v>
      </c>
      <c r="H178" s="11">
        <v>232.87</v>
      </c>
      <c r="I178" s="11">
        <v>8.3000000000000004E-2</v>
      </c>
    </row>
    <row r="179" spans="1:9" x14ac:dyDescent="0.3">
      <c r="A179" s="2">
        <v>45449</v>
      </c>
      <c r="B179" s="54">
        <v>0.43921296296296292</v>
      </c>
      <c r="C179" s="11">
        <v>0.08</v>
      </c>
      <c r="D179" s="11">
        <v>23.82</v>
      </c>
      <c r="E179" s="11">
        <v>47.71</v>
      </c>
      <c r="F179" s="11">
        <v>6.36</v>
      </c>
      <c r="G179" s="11">
        <v>0.02</v>
      </c>
      <c r="H179" s="11">
        <v>232.8</v>
      </c>
      <c r="I179" s="11">
        <v>8.4000000000000005E-2</v>
      </c>
    </row>
    <row r="180" spans="1:9" x14ac:dyDescent="0.3">
      <c r="A180" s="2">
        <v>45449</v>
      </c>
      <c r="B180" s="54">
        <v>0.43990740740740741</v>
      </c>
      <c r="C180" s="11">
        <v>0.09</v>
      </c>
      <c r="D180" s="11">
        <v>23.82</v>
      </c>
      <c r="E180" s="11">
        <v>47.77</v>
      </c>
      <c r="F180" s="11">
        <v>6.36</v>
      </c>
      <c r="G180" s="11">
        <v>0.02</v>
      </c>
      <c r="H180" s="11">
        <v>232.81</v>
      </c>
      <c r="I180" s="11">
        <v>8.5000000000000006E-2</v>
      </c>
    </row>
    <row r="181" spans="1:9" x14ac:dyDescent="0.3">
      <c r="A181" s="2">
        <v>45449</v>
      </c>
      <c r="B181" s="54">
        <v>0.4406018518518518</v>
      </c>
      <c r="C181" s="11">
        <v>0.09</v>
      </c>
      <c r="D181" s="11">
        <v>23.82</v>
      </c>
      <c r="E181" s="11">
        <v>47.8</v>
      </c>
      <c r="F181" s="11">
        <v>6.36</v>
      </c>
      <c r="G181" s="11">
        <v>0.03</v>
      </c>
      <c r="H181" s="11">
        <v>232.95</v>
      </c>
      <c r="I181" s="11">
        <v>8.5999999999999993E-2</v>
      </c>
    </row>
    <row r="182" spans="1:9" x14ac:dyDescent="0.3">
      <c r="A182" s="2">
        <v>45449</v>
      </c>
      <c r="B182" s="54">
        <v>0.4412962962962963</v>
      </c>
      <c r="C182" s="11">
        <v>0.09</v>
      </c>
      <c r="D182" s="11">
        <v>23.82</v>
      </c>
      <c r="E182" s="11">
        <v>47.8</v>
      </c>
      <c r="F182" s="11">
        <v>6.36</v>
      </c>
      <c r="G182" s="11">
        <v>0.02</v>
      </c>
      <c r="H182" s="11">
        <v>232.84</v>
      </c>
      <c r="I182" s="11">
        <v>8.6999999999999994E-2</v>
      </c>
    </row>
    <row r="183" spans="1:9" x14ac:dyDescent="0.3">
      <c r="A183" s="2">
        <v>45449</v>
      </c>
      <c r="B183" s="54">
        <v>0.4419907407407408</v>
      </c>
      <c r="C183" s="11">
        <v>0.09</v>
      </c>
      <c r="D183" s="11">
        <v>23.82</v>
      </c>
      <c r="E183" s="11">
        <v>47.81</v>
      </c>
      <c r="F183" s="11">
        <v>6.36</v>
      </c>
      <c r="G183" s="11">
        <v>0.02</v>
      </c>
      <c r="H183" s="11">
        <v>232.85</v>
      </c>
      <c r="I183" s="11">
        <v>8.8999999999999996E-2</v>
      </c>
    </row>
    <row r="184" spans="1:9" x14ac:dyDescent="0.3">
      <c r="A184" s="2">
        <v>45449</v>
      </c>
      <c r="B184" s="54">
        <v>0.44268518518518518</v>
      </c>
      <c r="C184" s="11">
        <v>0.09</v>
      </c>
      <c r="D184" s="11">
        <v>23.82</v>
      </c>
      <c r="E184" s="11">
        <v>47.86</v>
      </c>
      <c r="F184" s="11">
        <v>6.36</v>
      </c>
      <c r="G184" s="11">
        <v>0.02</v>
      </c>
      <c r="H184" s="11">
        <v>232.84</v>
      </c>
      <c r="I184" s="11">
        <v>8.7999999999999995E-2</v>
      </c>
    </row>
    <row r="185" spans="1:9" x14ac:dyDescent="0.3">
      <c r="A185" s="2">
        <v>45449</v>
      </c>
      <c r="B185" s="54">
        <v>0.44337962962962968</v>
      </c>
      <c r="C185" s="11">
        <v>0.09</v>
      </c>
      <c r="D185" s="11">
        <v>23.82</v>
      </c>
      <c r="E185" s="11">
        <v>47.84</v>
      </c>
      <c r="F185" s="11">
        <v>6.36</v>
      </c>
      <c r="G185" s="11">
        <v>0.02</v>
      </c>
      <c r="H185" s="11">
        <v>232.84</v>
      </c>
      <c r="I185" s="11">
        <v>8.8999999999999996E-2</v>
      </c>
    </row>
    <row r="186" spans="1:9" x14ac:dyDescent="0.3">
      <c r="A186" s="2">
        <v>45449</v>
      </c>
      <c r="B186" s="54">
        <v>0.44407407407407407</v>
      </c>
      <c r="C186" s="11">
        <v>0.09</v>
      </c>
      <c r="D186" s="11">
        <v>23.82</v>
      </c>
      <c r="E186" s="11">
        <v>47.84</v>
      </c>
      <c r="F186" s="11">
        <v>6.36</v>
      </c>
      <c r="G186" s="11">
        <v>0.02</v>
      </c>
      <c r="H186" s="11">
        <v>232.81</v>
      </c>
      <c r="I186" s="11">
        <v>8.6999999999999994E-2</v>
      </c>
    </row>
    <row r="187" spans="1:9" x14ac:dyDescent="0.3">
      <c r="A187" s="2">
        <v>45449</v>
      </c>
      <c r="B187" s="54">
        <v>0.44476851851851856</v>
      </c>
      <c r="C187" s="11">
        <v>0.09</v>
      </c>
      <c r="D187" s="11">
        <v>23.82</v>
      </c>
      <c r="E187" s="11">
        <v>47.86</v>
      </c>
      <c r="F187" s="11">
        <v>6.36</v>
      </c>
      <c r="G187" s="11">
        <v>0.02</v>
      </c>
      <c r="H187" s="11">
        <v>232.92</v>
      </c>
      <c r="I187" s="11">
        <v>8.5999999999999993E-2</v>
      </c>
    </row>
    <row r="188" spans="1:9" x14ac:dyDescent="0.3">
      <c r="A188" s="2">
        <v>45449</v>
      </c>
      <c r="B188" s="54">
        <v>0.44546296296296295</v>
      </c>
      <c r="C188" s="11">
        <v>0.09</v>
      </c>
      <c r="D188" s="11">
        <v>23.82</v>
      </c>
      <c r="E188" s="11">
        <v>47.93</v>
      </c>
      <c r="F188" s="11">
        <v>6.36</v>
      </c>
      <c r="G188" s="11">
        <v>0.02</v>
      </c>
      <c r="H188" s="11">
        <v>232.92</v>
      </c>
      <c r="I188" s="11">
        <v>8.5999999999999993E-2</v>
      </c>
    </row>
    <row r="189" spans="1:9" x14ac:dyDescent="0.3">
      <c r="A189" s="2">
        <v>45449</v>
      </c>
      <c r="B189" s="54">
        <v>0.44615740740740745</v>
      </c>
      <c r="C189" s="11">
        <v>0.08</v>
      </c>
      <c r="D189" s="11">
        <v>23.82</v>
      </c>
      <c r="E189" s="11">
        <v>48.03</v>
      </c>
      <c r="F189" s="11">
        <v>6.36</v>
      </c>
      <c r="G189" s="11">
        <v>0.02</v>
      </c>
      <c r="H189" s="11">
        <v>232.85</v>
      </c>
      <c r="I189" s="11">
        <v>8.5000000000000006E-2</v>
      </c>
    </row>
    <row r="190" spans="1:9" x14ac:dyDescent="0.3">
      <c r="A190" s="2">
        <v>45449</v>
      </c>
      <c r="B190" s="54">
        <v>0.44685185185185183</v>
      </c>
      <c r="C190" s="11">
        <v>0.08</v>
      </c>
      <c r="D190" s="11">
        <v>23.81</v>
      </c>
      <c r="E190" s="11">
        <v>48.23</v>
      </c>
      <c r="F190" s="11">
        <v>6.36</v>
      </c>
      <c r="G190" s="11">
        <v>0.02</v>
      </c>
      <c r="H190" s="11">
        <v>232.85</v>
      </c>
      <c r="I190" s="11">
        <v>8.4000000000000005E-2</v>
      </c>
    </row>
    <row r="191" spans="1:9" x14ac:dyDescent="0.3">
      <c r="A191" s="2">
        <v>45449</v>
      </c>
      <c r="B191" s="54">
        <v>0.44754629629629633</v>
      </c>
      <c r="C191" s="11">
        <v>0.08</v>
      </c>
      <c r="D191" s="11">
        <v>23.82</v>
      </c>
      <c r="E191" s="11">
        <v>48.16</v>
      </c>
      <c r="F191" s="11">
        <v>6.36</v>
      </c>
      <c r="G191" s="11">
        <v>0.02</v>
      </c>
      <c r="H191" s="11">
        <v>232.86</v>
      </c>
      <c r="I191" s="11">
        <v>8.2000000000000003E-2</v>
      </c>
    </row>
    <row r="192" spans="1:9" x14ac:dyDescent="0.3">
      <c r="A192" s="2">
        <v>45449</v>
      </c>
      <c r="B192" s="54">
        <v>0.44824074074074072</v>
      </c>
      <c r="C192" s="11">
        <v>0.08</v>
      </c>
      <c r="D192" s="11">
        <v>23.82</v>
      </c>
      <c r="E192" s="11">
        <v>48.1</v>
      </c>
      <c r="F192" s="11">
        <v>6.36</v>
      </c>
      <c r="G192" s="11">
        <v>0.02</v>
      </c>
      <c r="H192" s="11">
        <v>232.84</v>
      </c>
      <c r="I192" s="11">
        <v>8.1000000000000003E-2</v>
      </c>
    </row>
    <row r="193" spans="1:9" x14ac:dyDescent="0.3">
      <c r="A193" s="2">
        <v>45449</v>
      </c>
      <c r="B193" s="54">
        <v>0.44893518518518521</v>
      </c>
      <c r="C193" s="11">
        <v>0.08</v>
      </c>
      <c r="D193" s="11">
        <v>23.82</v>
      </c>
      <c r="E193" s="11">
        <v>48.01</v>
      </c>
      <c r="F193" s="11">
        <v>6.36</v>
      </c>
      <c r="G193" s="11">
        <v>0.02</v>
      </c>
      <c r="H193" s="11">
        <v>232.8</v>
      </c>
      <c r="I193" s="11">
        <v>8.1000000000000003E-2</v>
      </c>
    </row>
    <row r="194" spans="1:9" x14ac:dyDescent="0.3">
      <c r="A194" s="2">
        <v>45449</v>
      </c>
      <c r="B194" s="54">
        <v>0.4496296296296296</v>
      </c>
      <c r="C194" s="11">
        <v>0.08</v>
      </c>
      <c r="D194" s="11">
        <v>23.82</v>
      </c>
      <c r="E194" s="11">
        <v>47.91</v>
      </c>
      <c r="F194" s="11">
        <v>6.36</v>
      </c>
      <c r="G194" s="11">
        <v>0.02</v>
      </c>
      <c r="H194" s="11">
        <v>233.03</v>
      </c>
      <c r="I194" s="11">
        <v>8.3000000000000004E-2</v>
      </c>
    </row>
    <row r="195" spans="1:9" x14ac:dyDescent="0.3">
      <c r="A195" s="2">
        <v>45449</v>
      </c>
      <c r="B195" s="54">
        <v>0.4503240740740741</v>
      </c>
      <c r="C195" s="11">
        <v>0.08</v>
      </c>
      <c r="D195" s="11">
        <v>23.82</v>
      </c>
      <c r="E195" s="11">
        <v>47.86</v>
      </c>
      <c r="F195" s="11">
        <v>6.36</v>
      </c>
      <c r="G195" s="11">
        <v>0.02</v>
      </c>
      <c r="H195" s="11">
        <v>232.87</v>
      </c>
      <c r="I195" s="11">
        <v>8.3000000000000004E-2</v>
      </c>
    </row>
    <row r="196" spans="1:9" x14ac:dyDescent="0.3">
      <c r="A196" s="2">
        <v>45449</v>
      </c>
      <c r="B196" s="54">
        <v>0.45101851851851849</v>
      </c>
      <c r="C196" s="11">
        <v>0.08</v>
      </c>
      <c r="D196" s="11">
        <v>23.82</v>
      </c>
      <c r="E196" s="11">
        <v>47.83</v>
      </c>
      <c r="F196" s="11">
        <v>6.36</v>
      </c>
      <c r="G196" s="11">
        <v>0.02</v>
      </c>
      <c r="H196" s="11">
        <v>232.84</v>
      </c>
      <c r="I196" s="11">
        <v>8.2000000000000003E-2</v>
      </c>
    </row>
    <row r="197" spans="1:9" x14ac:dyDescent="0.3">
      <c r="A197" s="2">
        <v>45449</v>
      </c>
      <c r="B197" s="54">
        <v>0.45171296296296298</v>
      </c>
      <c r="C197" s="11">
        <v>0.08</v>
      </c>
      <c r="D197" s="11">
        <v>23.82</v>
      </c>
      <c r="E197" s="11">
        <v>47.82</v>
      </c>
      <c r="F197" s="11">
        <v>6.36</v>
      </c>
      <c r="G197" s="11">
        <v>0.02</v>
      </c>
      <c r="H197" s="11">
        <v>232.82</v>
      </c>
      <c r="I197" s="11">
        <v>8.2000000000000003E-2</v>
      </c>
    </row>
    <row r="198" spans="1:9" x14ac:dyDescent="0.3">
      <c r="A198" s="2">
        <v>45449</v>
      </c>
      <c r="B198" s="54">
        <v>0.45240740740740742</v>
      </c>
      <c r="C198" s="11">
        <v>0.08</v>
      </c>
      <c r="D198" s="11">
        <v>23.82</v>
      </c>
      <c r="E198" s="11">
        <v>47.83</v>
      </c>
      <c r="F198" s="11">
        <v>6.36</v>
      </c>
      <c r="G198" s="11">
        <v>0.02</v>
      </c>
      <c r="H198" s="11">
        <v>232.79</v>
      </c>
      <c r="I198" s="11">
        <v>8.1000000000000003E-2</v>
      </c>
    </row>
    <row r="199" spans="1:9" x14ac:dyDescent="0.3">
      <c r="A199" s="2">
        <v>45449</v>
      </c>
      <c r="B199" s="54">
        <v>0.45310185185185187</v>
      </c>
      <c r="C199" s="11">
        <v>0.08</v>
      </c>
      <c r="D199" s="11">
        <v>23.82</v>
      </c>
      <c r="E199" s="11">
        <v>47.86</v>
      </c>
      <c r="F199" s="11">
        <v>6.36</v>
      </c>
      <c r="G199" s="11">
        <v>0.02</v>
      </c>
      <c r="H199" s="11">
        <v>232.69</v>
      </c>
      <c r="I199" s="11">
        <v>8.2000000000000003E-2</v>
      </c>
    </row>
    <row r="200" spans="1:9" x14ac:dyDescent="0.3">
      <c r="A200" s="2">
        <v>45449</v>
      </c>
      <c r="B200" s="54">
        <v>0.45379629629629631</v>
      </c>
      <c r="C200" s="11">
        <v>0.08</v>
      </c>
      <c r="D200" s="11">
        <v>23.82</v>
      </c>
      <c r="E200" s="11">
        <v>47.83</v>
      </c>
      <c r="F200" s="11">
        <v>6.36</v>
      </c>
      <c r="G200" s="11">
        <v>0.02</v>
      </c>
      <c r="H200" s="11">
        <v>232.89</v>
      </c>
      <c r="I200" s="11">
        <v>8.1000000000000003E-2</v>
      </c>
    </row>
    <row r="201" spans="1:9" x14ac:dyDescent="0.3">
      <c r="A201" s="2">
        <v>45449</v>
      </c>
      <c r="B201" s="54">
        <v>0.45449074074074075</v>
      </c>
      <c r="C201" s="11">
        <v>0.08</v>
      </c>
      <c r="D201" s="11">
        <v>23.82</v>
      </c>
      <c r="E201" s="11">
        <v>47.78</v>
      </c>
      <c r="F201" s="11">
        <v>6.36</v>
      </c>
      <c r="G201" s="11">
        <v>0.02</v>
      </c>
      <c r="H201" s="11">
        <v>233.09</v>
      </c>
      <c r="I201" s="11">
        <v>8.1000000000000003E-2</v>
      </c>
    </row>
    <row r="202" spans="1:9" x14ac:dyDescent="0.3">
      <c r="A202" s="2">
        <v>45449</v>
      </c>
      <c r="B202" s="54">
        <v>0.45518518518518519</v>
      </c>
      <c r="C202" s="11">
        <v>0.08</v>
      </c>
      <c r="D202" s="11">
        <v>23.82</v>
      </c>
      <c r="E202" s="11">
        <v>47.7</v>
      </c>
      <c r="F202" s="11">
        <v>6.36</v>
      </c>
      <c r="G202" s="11">
        <v>0.02</v>
      </c>
      <c r="H202" s="11">
        <v>232.85</v>
      </c>
      <c r="I202" s="11">
        <v>8.1000000000000003E-2</v>
      </c>
    </row>
    <row r="203" spans="1:9" x14ac:dyDescent="0.3">
      <c r="A203" s="2">
        <v>45449</v>
      </c>
      <c r="B203" s="54">
        <v>0.45587962962962963</v>
      </c>
      <c r="C203" s="11">
        <v>0.08</v>
      </c>
      <c r="D203" s="11">
        <v>23.82</v>
      </c>
      <c r="E203" s="11">
        <v>47.72</v>
      </c>
      <c r="F203" s="11">
        <v>6.36</v>
      </c>
      <c r="G203" s="11">
        <v>0.02</v>
      </c>
      <c r="H203" s="11">
        <v>232.84</v>
      </c>
      <c r="I203" s="11">
        <v>8.3000000000000004E-2</v>
      </c>
    </row>
    <row r="204" spans="1:9" x14ac:dyDescent="0.3">
      <c r="A204" s="2">
        <v>45449</v>
      </c>
      <c r="B204" s="54">
        <v>0.45657407407407408</v>
      </c>
      <c r="C204" s="11">
        <v>0.08</v>
      </c>
      <c r="D204" s="11">
        <v>23.82</v>
      </c>
      <c r="E204" s="11">
        <v>47.75</v>
      </c>
      <c r="F204" s="11">
        <v>6.36</v>
      </c>
      <c r="G204" s="11">
        <v>0.02</v>
      </c>
      <c r="H204" s="11">
        <v>232.84</v>
      </c>
      <c r="I204" s="11">
        <v>8.4000000000000005E-2</v>
      </c>
    </row>
    <row r="205" spans="1:9" x14ac:dyDescent="0.3">
      <c r="A205" s="2">
        <v>45449</v>
      </c>
      <c r="B205" s="54">
        <v>0.45726851851851852</v>
      </c>
      <c r="C205" s="11">
        <v>0.09</v>
      </c>
      <c r="D205" s="11">
        <v>23.82</v>
      </c>
      <c r="E205" s="11">
        <v>47.79</v>
      </c>
      <c r="F205" s="11">
        <v>6.36</v>
      </c>
      <c r="G205" s="11">
        <v>0.02</v>
      </c>
      <c r="H205" s="11">
        <v>232.85</v>
      </c>
      <c r="I205" s="11">
        <v>8.5000000000000006E-2</v>
      </c>
    </row>
    <row r="206" spans="1:9" x14ac:dyDescent="0.3">
      <c r="A206" s="2">
        <v>45449</v>
      </c>
      <c r="B206" s="54">
        <v>0.45796296296296296</v>
      </c>
      <c r="C206" s="11">
        <v>0.09</v>
      </c>
      <c r="D206" s="11">
        <v>23.82</v>
      </c>
      <c r="E206" s="11">
        <v>47.8</v>
      </c>
      <c r="F206" s="11">
        <v>6.36</v>
      </c>
      <c r="G206" s="11">
        <v>0.02</v>
      </c>
      <c r="H206" s="11">
        <v>232.83</v>
      </c>
      <c r="I206" s="11">
        <v>8.5999999999999993E-2</v>
      </c>
    </row>
    <row r="207" spans="1:9" x14ac:dyDescent="0.3">
      <c r="A207" s="2">
        <v>45449</v>
      </c>
      <c r="B207" s="54">
        <v>0.4586574074074074</v>
      </c>
      <c r="C207" s="11">
        <v>0.09</v>
      </c>
      <c r="D207" s="11">
        <v>23.81</v>
      </c>
      <c r="E207" s="11">
        <v>47.81</v>
      </c>
      <c r="F207" s="11">
        <v>6.36</v>
      </c>
      <c r="G207" s="11">
        <v>0.01</v>
      </c>
      <c r="H207" s="11">
        <v>232.76</v>
      </c>
      <c r="I207" s="11">
        <v>8.5999999999999993E-2</v>
      </c>
    </row>
    <row r="208" spans="1:9" x14ac:dyDescent="0.3">
      <c r="A208" s="2">
        <v>45449</v>
      </c>
      <c r="B208" s="54">
        <v>0.45935185185185184</v>
      </c>
      <c r="C208" s="11">
        <v>0.09</v>
      </c>
      <c r="D208" s="11">
        <v>23.82</v>
      </c>
      <c r="E208" s="11">
        <v>47.82</v>
      </c>
      <c r="F208" s="11">
        <v>6.36</v>
      </c>
      <c r="G208" s="11">
        <v>0.02</v>
      </c>
      <c r="H208" s="11">
        <v>232.94</v>
      </c>
      <c r="I208" s="11">
        <v>8.5000000000000006E-2</v>
      </c>
    </row>
    <row r="209" spans="1:9" x14ac:dyDescent="0.3">
      <c r="A209" s="2">
        <v>45449</v>
      </c>
      <c r="B209" s="54">
        <v>0.46004629629629629</v>
      </c>
      <c r="C209" s="11">
        <v>0.09</v>
      </c>
      <c r="D209" s="11">
        <v>23.82</v>
      </c>
      <c r="E209" s="11">
        <v>47.9</v>
      </c>
      <c r="F209" s="11">
        <v>6.36</v>
      </c>
      <c r="G209" s="11">
        <v>0.02</v>
      </c>
      <c r="H209" s="11">
        <v>232.87</v>
      </c>
      <c r="I209" s="11">
        <v>8.5999999999999993E-2</v>
      </c>
    </row>
    <row r="210" spans="1:9" x14ac:dyDescent="0.3">
      <c r="A210" s="2">
        <v>45449</v>
      </c>
      <c r="B210" s="54">
        <v>0.46074074074074073</v>
      </c>
      <c r="C210" s="11">
        <v>0.09</v>
      </c>
      <c r="D210" s="11">
        <v>23.82</v>
      </c>
      <c r="E210" s="11">
        <v>47.91</v>
      </c>
      <c r="F210" s="11">
        <v>6.36</v>
      </c>
      <c r="G210" s="11">
        <v>0.02</v>
      </c>
      <c r="H210" s="11">
        <v>232.85</v>
      </c>
      <c r="I210" s="11">
        <v>8.5999999999999993E-2</v>
      </c>
    </row>
    <row r="211" spans="1:9" x14ac:dyDescent="0.3">
      <c r="A211" s="2">
        <v>45449</v>
      </c>
      <c r="B211" s="54">
        <v>0.46143518518518517</v>
      </c>
      <c r="C211" s="11">
        <v>0.08</v>
      </c>
      <c r="D211" s="11">
        <v>23.82</v>
      </c>
      <c r="E211" s="11">
        <v>47.86</v>
      </c>
      <c r="F211" s="11">
        <v>6.36</v>
      </c>
      <c r="G211" s="11">
        <v>0.02</v>
      </c>
      <c r="H211" s="11">
        <v>232.85</v>
      </c>
      <c r="I211" s="11">
        <v>8.4000000000000005E-2</v>
      </c>
    </row>
    <row r="212" spans="1:9" x14ac:dyDescent="0.3">
      <c r="A212" s="2">
        <v>45449</v>
      </c>
      <c r="B212" s="54">
        <v>0.46212962962962961</v>
      </c>
      <c r="C212" s="11">
        <v>0.08</v>
      </c>
      <c r="D212" s="11">
        <v>23.81</v>
      </c>
      <c r="E212" s="11">
        <v>47.84</v>
      </c>
      <c r="F212" s="11">
        <v>6.36</v>
      </c>
      <c r="G212" s="11">
        <v>0.02</v>
      </c>
      <c r="H212" s="11">
        <v>232.84</v>
      </c>
      <c r="I212" s="11">
        <v>8.3000000000000004E-2</v>
      </c>
    </row>
    <row r="213" spans="1:9" x14ac:dyDescent="0.3">
      <c r="A213" s="2">
        <v>45449</v>
      </c>
      <c r="B213" s="54">
        <v>0.46282407407407411</v>
      </c>
      <c r="C213" s="11">
        <v>0.08</v>
      </c>
      <c r="D213" s="11">
        <v>23.81</v>
      </c>
      <c r="E213" s="11">
        <v>47.88</v>
      </c>
      <c r="F213" s="11">
        <v>6.36</v>
      </c>
      <c r="G213" s="11">
        <v>0.02</v>
      </c>
      <c r="H213" s="11">
        <v>232.82</v>
      </c>
      <c r="I213" s="11">
        <v>8.4000000000000005E-2</v>
      </c>
    </row>
    <row r="214" spans="1:9" x14ac:dyDescent="0.3">
      <c r="A214" s="2">
        <v>45449</v>
      </c>
      <c r="B214" s="54">
        <v>0.4635185185185185</v>
      </c>
      <c r="C214" s="11">
        <v>0.08</v>
      </c>
      <c r="D214" s="11">
        <v>23.82</v>
      </c>
      <c r="E214" s="11">
        <v>47.89</v>
      </c>
      <c r="F214" s="11">
        <v>6.36</v>
      </c>
      <c r="G214" s="11">
        <v>0.02</v>
      </c>
      <c r="H214" s="11">
        <v>232.8</v>
      </c>
      <c r="I214" s="11">
        <v>8.2000000000000003E-2</v>
      </c>
    </row>
    <row r="215" spans="1:9" x14ac:dyDescent="0.3">
      <c r="A215" s="2">
        <v>45449</v>
      </c>
      <c r="B215" s="54">
        <v>0.46421296296296299</v>
      </c>
      <c r="C215" s="11">
        <v>0.08</v>
      </c>
      <c r="D215" s="11">
        <v>23.82</v>
      </c>
      <c r="E215" s="11">
        <v>47.87</v>
      </c>
      <c r="F215" s="11">
        <v>6.36</v>
      </c>
      <c r="G215" s="11">
        <v>0.02</v>
      </c>
      <c r="H215" s="11">
        <v>232.95</v>
      </c>
      <c r="I215" s="11">
        <v>8.1000000000000003E-2</v>
      </c>
    </row>
    <row r="216" spans="1:9" x14ac:dyDescent="0.3">
      <c r="A216" s="2">
        <v>45449</v>
      </c>
      <c r="B216" s="54">
        <v>0.46490740740740738</v>
      </c>
      <c r="C216" s="11">
        <v>0.08</v>
      </c>
      <c r="D216" s="11">
        <v>23.82</v>
      </c>
      <c r="E216" s="11">
        <v>47.88</v>
      </c>
      <c r="F216" s="11">
        <v>6.36</v>
      </c>
      <c r="G216" s="11">
        <v>0.02</v>
      </c>
      <c r="H216" s="11">
        <v>232.87</v>
      </c>
      <c r="I216" s="11">
        <v>8.1000000000000003E-2</v>
      </c>
    </row>
    <row r="217" spans="1:9" x14ac:dyDescent="0.3">
      <c r="A217" s="2">
        <v>45449</v>
      </c>
      <c r="B217" s="54">
        <v>0.46560185185185188</v>
      </c>
      <c r="C217" s="11">
        <v>0.08</v>
      </c>
      <c r="D217" s="11">
        <v>23.81</v>
      </c>
      <c r="E217" s="11">
        <v>47.86</v>
      </c>
      <c r="F217" s="11">
        <v>6.36</v>
      </c>
      <c r="G217" s="11">
        <v>0.02</v>
      </c>
      <c r="H217" s="11">
        <v>232.82</v>
      </c>
      <c r="I217" s="11">
        <v>8.1000000000000003E-2</v>
      </c>
    </row>
    <row r="218" spans="1:9" x14ac:dyDescent="0.3">
      <c r="A218" s="2">
        <v>45449</v>
      </c>
      <c r="B218" s="54">
        <v>0.46629629629629626</v>
      </c>
      <c r="C218" s="11">
        <v>0.08</v>
      </c>
      <c r="D218" s="11">
        <v>23.81</v>
      </c>
      <c r="E218" s="11">
        <v>47.87</v>
      </c>
      <c r="F218" s="11">
        <v>6.36</v>
      </c>
      <c r="G218" s="11">
        <v>0.02</v>
      </c>
      <c r="H218" s="11">
        <v>232.84</v>
      </c>
      <c r="I218" s="11">
        <v>8.3000000000000004E-2</v>
      </c>
    </row>
    <row r="219" spans="1:9" x14ac:dyDescent="0.3">
      <c r="A219" s="2">
        <v>45449</v>
      </c>
      <c r="B219" s="54">
        <v>0.46699074074074076</v>
      </c>
      <c r="C219" s="11">
        <v>0.08</v>
      </c>
      <c r="D219" s="11">
        <v>23.81</v>
      </c>
      <c r="E219" s="11">
        <v>47.85</v>
      </c>
      <c r="F219" s="11">
        <v>6.36</v>
      </c>
      <c r="G219" s="11">
        <v>0.01</v>
      </c>
      <c r="H219" s="11">
        <v>232.84</v>
      </c>
      <c r="I219" s="11">
        <v>8.3000000000000004E-2</v>
      </c>
    </row>
    <row r="220" spans="1:9" x14ac:dyDescent="0.3">
      <c r="A220" s="2">
        <v>45449</v>
      </c>
      <c r="B220" s="54">
        <v>0.46768518518518515</v>
      </c>
      <c r="C220" s="11">
        <v>0.08</v>
      </c>
      <c r="D220" s="11">
        <v>23.82</v>
      </c>
      <c r="E220" s="11">
        <v>47.86</v>
      </c>
      <c r="F220" s="11">
        <v>6.36</v>
      </c>
      <c r="G220" s="11">
        <v>0.02</v>
      </c>
      <c r="H220" s="11">
        <v>232.81</v>
      </c>
      <c r="I220" s="11">
        <v>8.3000000000000004E-2</v>
      </c>
    </row>
    <row r="221" spans="1:9" x14ac:dyDescent="0.3">
      <c r="A221" s="2">
        <v>45449</v>
      </c>
      <c r="B221" s="54">
        <v>0.46837962962962965</v>
      </c>
      <c r="C221" s="11">
        <v>0.08</v>
      </c>
      <c r="D221" s="11">
        <v>23.82</v>
      </c>
      <c r="E221" s="11">
        <v>47.87</v>
      </c>
      <c r="F221" s="11">
        <v>6.36</v>
      </c>
      <c r="G221" s="11">
        <v>0.02</v>
      </c>
      <c r="H221" s="11">
        <v>232.9</v>
      </c>
      <c r="I221" s="11">
        <v>8.4000000000000005E-2</v>
      </c>
    </row>
    <row r="222" spans="1:9" x14ac:dyDescent="0.3">
      <c r="A222" s="2">
        <v>45449</v>
      </c>
      <c r="B222" s="54">
        <v>0.46907407407407403</v>
      </c>
      <c r="C222" s="11">
        <v>0.08</v>
      </c>
      <c r="D222" s="11">
        <v>23.82</v>
      </c>
      <c r="E222" s="11">
        <v>47.88</v>
      </c>
      <c r="F222" s="11">
        <v>6.36</v>
      </c>
      <c r="G222" s="11">
        <v>0.02</v>
      </c>
      <c r="H222" s="11">
        <v>232.91</v>
      </c>
      <c r="I222" s="11">
        <v>8.2000000000000003E-2</v>
      </c>
    </row>
    <row r="223" spans="1:9" x14ac:dyDescent="0.3">
      <c r="A223" s="2">
        <v>45449</v>
      </c>
      <c r="B223" s="54">
        <v>0.46976851851851853</v>
      </c>
      <c r="C223" s="11">
        <v>0.08</v>
      </c>
      <c r="D223" s="11">
        <v>23.82</v>
      </c>
      <c r="E223" s="11">
        <v>47.87</v>
      </c>
      <c r="F223" s="11">
        <v>6.36</v>
      </c>
      <c r="G223" s="11">
        <v>0.02</v>
      </c>
      <c r="H223" s="11">
        <v>232.84</v>
      </c>
      <c r="I223" s="11">
        <v>8.1000000000000003E-2</v>
      </c>
    </row>
    <row r="224" spans="1:9" x14ac:dyDescent="0.3">
      <c r="A224" s="2">
        <v>45449</v>
      </c>
      <c r="B224" s="54">
        <v>0.47046296296296292</v>
      </c>
      <c r="C224" s="11">
        <v>0.08</v>
      </c>
      <c r="D224" s="11">
        <v>23.82</v>
      </c>
      <c r="E224" s="11">
        <v>47.95</v>
      </c>
      <c r="F224" s="11">
        <v>6.36</v>
      </c>
      <c r="G224" s="11">
        <v>0.02</v>
      </c>
      <c r="H224" s="11">
        <v>232.85</v>
      </c>
      <c r="I224" s="11">
        <v>0.08</v>
      </c>
    </row>
    <row r="225" spans="1:9" x14ac:dyDescent="0.3">
      <c r="A225" s="2">
        <v>45449</v>
      </c>
      <c r="B225" s="54">
        <v>0.47115740740740741</v>
      </c>
      <c r="C225" s="11">
        <v>0.08</v>
      </c>
      <c r="D225" s="11">
        <v>23.82</v>
      </c>
      <c r="E225" s="11">
        <v>48.03</v>
      </c>
      <c r="F225" s="11">
        <v>6.36</v>
      </c>
      <c r="G225" s="11">
        <v>0.02</v>
      </c>
      <c r="H225" s="11">
        <v>232.85</v>
      </c>
      <c r="I225" s="11">
        <v>0.08</v>
      </c>
    </row>
    <row r="226" spans="1:9" x14ac:dyDescent="0.3">
      <c r="A226" s="2">
        <v>45449</v>
      </c>
      <c r="B226" s="54">
        <v>0.4718518518518518</v>
      </c>
      <c r="C226" s="11">
        <v>0.08</v>
      </c>
      <c r="D226" s="11">
        <v>23.82</v>
      </c>
      <c r="E226" s="11">
        <v>48.11</v>
      </c>
      <c r="F226" s="11">
        <v>6.36</v>
      </c>
      <c r="G226" s="11">
        <v>0.02</v>
      </c>
      <c r="H226" s="11">
        <v>232.83</v>
      </c>
      <c r="I226" s="11">
        <v>8.1000000000000003E-2</v>
      </c>
    </row>
    <row r="227" spans="1:9" x14ac:dyDescent="0.3">
      <c r="A227" s="2">
        <v>45449</v>
      </c>
      <c r="B227" s="54">
        <v>0.4725462962962963</v>
      </c>
      <c r="C227" s="11">
        <v>0.08</v>
      </c>
      <c r="D227" s="11">
        <v>23.82</v>
      </c>
      <c r="E227" s="11">
        <v>48.17</v>
      </c>
      <c r="F227" s="11">
        <v>6.36</v>
      </c>
      <c r="G227" s="11">
        <v>0.02</v>
      </c>
      <c r="H227" s="11">
        <v>232.8</v>
      </c>
      <c r="I227" s="11">
        <v>8.2000000000000003E-2</v>
      </c>
    </row>
    <row r="228" spans="1:9" x14ac:dyDescent="0.3">
      <c r="A228" s="2">
        <v>45449</v>
      </c>
      <c r="B228" s="54">
        <v>0.47324074074074068</v>
      </c>
      <c r="C228" s="11">
        <v>0.08</v>
      </c>
      <c r="D228" s="11">
        <v>23.82</v>
      </c>
      <c r="E228" s="11">
        <v>48.18</v>
      </c>
      <c r="F228" s="11">
        <v>6.36</v>
      </c>
      <c r="G228" s="11">
        <v>0.02</v>
      </c>
      <c r="H228" s="11">
        <v>232.93</v>
      </c>
      <c r="I228" s="11">
        <v>8.4000000000000005E-2</v>
      </c>
    </row>
    <row r="229" spans="1:9" x14ac:dyDescent="0.3">
      <c r="A229" s="2">
        <v>45449</v>
      </c>
      <c r="B229" s="54">
        <v>0.47393518518518518</v>
      </c>
      <c r="C229" s="11">
        <v>0.08</v>
      </c>
      <c r="D229" s="11">
        <v>23.82</v>
      </c>
      <c r="E229" s="11">
        <v>48.17</v>
      </c>
      <c r="F229" s="11">
        <v>6.36</v>
      </c>
      <c r="G229" s="11">
        <v>0.02</v>
      </c>
      <c r="H229" s="11">
        <v>232.93</v>
      </c>
      <c r="I229" s="11">
        <v>8.5000000000000006E-2</v>
      </c>
    </row>
    <row r="230" spans="1:9" x14ac:dyDescent="0.3">
      <c r="A230" s="2">
        <v>45449</v>
      </c>
      <c r="B230" s="54">
        <v>0.47462962962962968</v>
      </c>
      <c r="C230" s="11">
        <v>0.09</v>
      </c>
      <c r="D230" s="11">
        <v>23.82</v>
      </c>
      <c r="E230" s="11">
        <v>48.09</v>
      </c>
      <c r="F230" s="11">
        <v>6.36</v>
      </c>
      <c r="G230" s="11">
        <v>0.02</v>
      </c>
      <c r="H230" s="11">
        <v>232.84</v>
      </c>
      <c r="I230" s="11">
        <v>8.7999999999999995E-2</v>
      </c>
    </row>
    <row r="231" spans="1:9" x14ac:dyDescent="0.3">
      <c r="A231" s="2">
        <v>45449</v>
      </c>
      <c r="B231" s="54">
        <v>0.47532407407407407</v>
      </c>
      <c r="C231" s="11">
        <v>0.09</v>
      </c>
      <c r="D231" s="11">
        <v>23.82</v>
      </c>
      <c r="E231" s="11">
        <v>48.24</v>
      </c>
      <c r="F231" s="11">
        <v>6.36</v>
      </c>
      <c r="G231" s="11">
        <v>0.03</v>
      </c>
      <c r="H231" s="11">
        <v>232.84</v>
      </c>
      <c r="I231" s="11">
        <v>8.7999999999999995E-2</v>
      </c>
    </row>
    <row r="232" spans="1:9" x14ac:dyDescent="0.3">
      <c r="A232" s="2">
        <v>45449</v>
      </c>
      <c r="B232" s="54">
        <v>0.47601851851851856</v>
      </c>
      <c r="C232" s="11">
        <v>0.09</v>
      </c>
      <c r="D232" s="11">
        <v>23.82</v>
      </c>
      <c r="E232" s="11">
        <v>48.57</v>
      </c>
      <c r="F232" s="11">
        <v>6.36</v>
      </c>
      <c r="G232" s="11">
        <v>0.02</v>
      </c>
      <c r="H232" s="11">
        <v>232.83</v>
      </c>
      <c r="I232" s="11">
        <v>8.8999999999999996E-2</v>
      </c>
    </row>
    <row r="233" spans="1:9" x14ac:dyDescent="0.3">
      <c r="A233" s="2">
        <v>45449</v>
      </c>
      <c r="B233" s="54">
        <v>0.47671296296296295</v>
      </c>
      <c r="C233" s="11">
        <v>0.09</v>
      </c>
      <c r="D233" s="11">
        <v>23.82</v>
      </c>
      <c r="E233" s="11">
        <v>49.19</v>
      </c>
      <c r="F233" s="11">
        <v>6.36</v>
      </c>
      <c r="G233" s="11">
        <v>0.02</v>
      </c>
      <c r="H233" s="11">
        <v>232.82</v>
      </c>
      <c r="I233" s="11">
        <v>8.8999999999999996E-2</v>
      </c>
    </row>
    <row r="234" spans="1:9" x14ac:dyDescent="0.3">
      <c r="A234" s="2">
        <v>45449</v>
      </c>
      <c r="B234" s="54">
        <v>0.47740740740740745</v>
      </c>
      <c r="C234" s="11">
        <v>0.09</v>
      </c>
      <c r="D234" s="11">
        <v>23.82</v>
      </c>
      <c r="E234" s="11">
        <v>49.76</v>
      </c>
      <c r="F234" s="11">
        <v>6.36</v>
      </c>
      <c r="G234" s="11">
        <v>0.02</v>
      </c>
      <c r="H234" s="11">
        <v>232.78</v>
      </c>
      <c r="I234" s="11">
        <v>8.6999999999999994E-2</v>
      </c>
    </row>
    <row r="235" spans="1:9" x14ac:dyDescent="0.3">
      <c r="A235" s="2">
        <v>45449</v>
      </c>
      <c r="B235" s="54">
        <v>0.47810185185185183</v>
      </c>
      <c r="C235" s="11">
        <v>0.09</v>
      </c>
      <c r="D235" s="11">
        <v>23.82</v>
      </c>
      <c r="E235" s="11">
        <v>50.06</v>
      </c>
      <c r="F235" s="11">
        <v>6.36</v>
      </c>
      <c r="G235" s="11">
        <v>0.02</v>
      </c>
      <c r="H235" s="11">
        <v>232.91</v>
      </c>
      <c r="I235" s="11">
        <v>8.5000000000000006E-2</v>
      </c>
    </row>
    <row r="236" spans="1:9" x14ac:dyDescent="0.3">
      <c r="A236" s="2">
        <v>45449</v>
      </c>
      <c r="B236" s="54">
        <v>0.47879629629629633</v>
      </c>
      <c r="C236" s="11">
        <v>0.09</v>
      </c>
      <c r="D236" s="11">
        <v>23.82</v>
      </c>
      <c r="E236" s="11">
        <v>50.19</v>
      </c>
      <c r="F236" s="11">
        <v>6.36</v>
      </c>
      <c r="G236" s="11">
        <v>0.01</v>
      </c>
      <c r="H236" s="11">
        <v>232.84</v>
      </c>
      <c r="I236" s="11">
        <v>8.6999999999999994E-2</v>
      </c>
    </row>
    <row r="237" spans="1:9" x14ac:dyDescent="0.3">
      <c r="A237" s="2">
        <v>45449</v>
      </c>
      <c r="B237" s="54">
        <v>0.47949074074074072</v>
      </c>
      <c r="C237" s="11">
        <v>0.09</v>
      </c>
      <c r="D237" s="11">
        <v>23.82</v>
      </c>
      <c r="E237" s="11">
        <v>50.34</v>
      </c>
      <c r="F237" s="11">
        <v>6.36</v>
      </c>
      <c r="G237" s="11">
        <v>0.02</v>
      </c>
      <c r="H237" s="11">
        <v>232.83</v>
      </c>
      <c r="I237" s="11">
        <v>8.7999999999999995E-2</v>
      </c>
    </row>
    <row r="238" spans="1:9" x14ac:dyDescent="0.3">
      <c r="A238" s="2">
        <v>45449</v>
      </c>
      <c r="B238" s="54">
        <v>0.48018518518518521</v>
      </c>
      <c r="C238" s="11">
        <v>0.09</v>
      </c>
      <c r="D238" s="11">
        <v>23.82</v>
      </c>
      <c r="E238" s="11">
        <v>50.94</v>
      </c>
      <c r="F238" s="11">
        <v>6.36</v>
      </c>
      <c r="G238" s="11">
        <v>0.02</v>
      </c>
      <c r="H238" s="11">
        <v>232.82</v>
      </c>
      <c r="I238" s="11">
        <v>8.7999999999999995E-2</v>
      </c>
    </row>
    <row r="239" spans="1:9" x14ac:dyDescent="0.3">
      <c r="A239" s="2">
        <v>45449</v>
      </c>
      <c r="B239" s="54">
        <v>0.4808796296296296</v>
      </c>
      <c r="C239" s="11">
        <v>0.09</v>
      </c>
      <c r="D239" s="11">
        <v>23.82</v>
      </c>
      <c r="E239" s="11">
        <v>51.51</v>
      </c>
      <c r="F239" s="11">
        <v>6.36</v>
      </c>
      <c r="G239" s="11">
        <v>0.02</v>
      </c>
      <c r="H239" s="11">
        <v>232.79</v>
      </c>
      <c r="I239" s="11">
        <v>8.6999999999999994E-2</v>
      </c>
    </row>
    <row r="240" spans="1:9" x14ac:dyDescent="0.3">
      <c r="A240" s="2">
        <v>45449</v>
      </c>
      <c r="B240" s="54">
        <v>0.4815740740740741</v>
      </c>
      <c r="C240" s="11">
        <v>0.09</v>
      </c>
      <c r="D240" s="11">
        <v>23.82</v>
      </c>
      <c r="E240" s="11">
        <v>52.11</v>
      </c>
      <c r="F240" s="11">
        <v>6.36</v>
      </c>
      <c r="G240" s="11">
        <v>0.02</v>
      </c>
      <c r="H240" s="11">
        <v>232.87</v>
      </c>
      <c r="I240" s="11">
        <v>8.7999999999999995E-2</v>
      </c>
    </row>
    <row r="241" spans="1:9" x14ac:dyDescent="0.3">
      <c r="A241" s="2">
        <v>45449</v>
      </c>
      <c r="B241" s="54">
        <v>0.48226851851851849</v>
      </c>
      <c r="C241" s="11">
        <v>0.09</v>
      </c>
      <c r="D241" s="11">
        <v>23.82</v>
      </c>
      <c r="E241" s="11">
        <v>52.57</v>
      </c>
      <c r="F241" s="11">
        <v>6.36</v>
      </c>
      <c r="G241" s="11">
        <v>0.02</v>
      </c>
      <c r="H241" s="11">
        <v>232.89</v>
      </c>
      <c r="I241" s="11">
        <v>8.7999999999999995E-2</v>
      </c>
    </row>
    <row r="242" spans="1:9" x14ac:dyDescent="0.3">
      <c r="A242" s="2">
        <v>45449</v>
      </c>
      <c r="B242" s="54">
        <v>0.48296296296296298</v>
      </c>
      <c r="C242" s="11">
        <v>0.09</v>
      </c>
      <c r="D242" s="11">
        <v>23.82</v>
      </c>
      <c r="E242" s="11">
        <v>52.79</v>
      </c>
      <c r="F242" s="11">
        <v>6.36</v>
      </c>
      <c r="G242" s="11">
        <v>0.02</v>
      </c>
      <c r="H242" s="11">
        <v>232.91</v>
      </c>
      <c r="I242" s="11">
        <v>8.6999999999999994E-2</v>
      </c>
    </row>
    <row r="243" spans="1:9" x14ac:dyDescent="0.3">
      <c r="A243" s="2">
        <v>45449</v>
      </c>
      <c r="B243" s="54">
        <v>0.48365740740740742</v>
      </c>
      <c r="C243" s="11">
        <v>0.09</v>
      </c>
      <c r="D243" s="11">
        <v>23.82</v>
      </c>
      <c r="E243" s="11">
        <v>52.92</v>
      </c>
      <c r="F243" s="11">
        <v>6.36</v>
      </c>
      <c r="G243" s="11">
        <v>0.02</v>
      </c>
      <c r="H243" s="11">
        <v>232.87</v>
      </c>
      <c r="I243" s="11">
        <v>8.6999999999999994E-2</v>
      </c>
    </row>
    <row r="244" spans="1:9" x14ac:dyDescent="0.3">
      <c r="A244" s="2">
        <v>45449</v>
      </c>
      <c r="B244" s="54">
        <v>0.48435185185185187</v>
      </c>
      <c r="C244" s="11">
        <v>0.09</v>
      </c>
      <c r="D244" s="11">
        <v>23.82</v>
      </c>
      <c r="E244" s="11">
        <v>53.23</v>
      </c>
      <c r="F244" s="11">
        <v>6.36</v>
      </c>
      <c r="G244" s="11">
        <v>0.02</v>
      </c>
      <c r="H244" s="11">
        <v>232.86</v>
      </c>
      <c r="I244" s="11">
        <v>8.7999999999999995E-2</v>
      </c>
    </row>
    <row r="245" spans="1:9" x14ac:dyDescent="0.3">
      <c r="A245" s="2">
        <v>45449</v>
      </c>
      <c r="B245" s="54">
        <v>0.48504629629629631</v>
      </c>
      <c r="C245" s="11">
        <v>0.09</v>
      </c>
      <c r="D245" s="11">
        <v>23.82</v>
      </c>
      <c r="E245" s="11">
        <v>53.84</v>
      </c>
      <c r="F245" s="11">
        <v>6.36</v>
      </c>
      <c r="G245" s="11">
        <v>0.02</v>
      </c>
      <c r="H245" s="11">
        <v>232.85</v>
      </c>
      <c r="I245" s="11">
        <v>0.09</v>
      </c>
    </row>
    <row r="246" spans="1:9" x14ac:dyDescent="0.3">
      <c r="A246" s="2">
        <v>45449</v>
      </c>
      <c r="B246" s="54">
        <v>0.48574074074074075</v>
      </c>
      <c r="C246" s="11">
        <v>0.09</v>
      </c>
      <c r="D246" s="11">
        <v>23.82</v>
      </c>
      <c r="E246" s="11">
        <v>54.22</v>
      </c>
      <c r="F246" s="11">
        <v>6.36</v>
      </c>
      <c r="G246" s="11">
        <v>0.02</v>
      </c>
      <c r="H246" s="11">
        <v>232.86</v>
      </c>
      <c r="I246" s="11">
        <v>8.7999999999999995E-2</v>
      </c>
    </row>
    <row r="247" spans="1:9" x14ac:dyDescent="0.3">
      <c r="A247" s="2">
        <v>45449</v>
      </c>
      <c r="B247" s="54">
        <v>0.48643518518518519</v>
      </c>
      <c r="C247" s="11">
        <v>0.09</v>
      </c>
      <c r="D247" s="11">
        <v>23.82</v>
      </c>
      <c r="E247" s="11">
        <v>54.4</v>
      </c>
      <c r="F247" s="11">
        <v>6.36</v>
      </c>
      <c r="G247" s="11">
        <v>0.02</v>
      </c>
      <c r="H247" s="11">
        <v>232.81</v>
      </c>
      <c r="I247" s="11">
        <v>8.7999999999999995E-2</v>
      </c>
    </row>
    <row r="248" spans="1:9" x14ac:dyDescent="0.3">
      <c r="A248" s="2">
        <v>45449</v>
      </c>
      <c r="B248" s="54">
        <v>0.48712962962962963</v>
      </c>
      <c r="C248" s="11">
        <v>0.09</v>
      </c>
      <c r="D248" s="11">
        <v>23.82</v>
      </c>
      <c r="E248" s="11">
        <v>54.49</v>
      </c>
      <c r="F248" s="11">
        <v>6.36</v>
      </c>
      <c r="G248" s="11">
        <v>0.02</v>
      </c>
      <c r="H248" s="11">
        <v>232.78</v>
      </c>
      <c r="I248" s="11">
        <v>8.8999999999999996E-2</v>
      </c>
    </row>
    <row r="249" spans="1:9" x14ac:dyDescent="0.3">
      <c r="A249" s="2">
        <v>45449</v>
      </c>
      <c r="B249" s="54">
        <v>0.48782407407407408</v>
      </c>
      <c r="C249" s="11">
        <v>0.09</v>
      </c>
      <c r="D249" s="11">
        <v>23.82</v>
      </c>
      <c r="E249" s="11">
        <v>54.53</v>
      </c>
      <c r="F249" s="11">
        <v>6.36</v>
      </c>
      <c r="G249" s="11">
        <v>0.02</v>
      </c>
      <c r="H249" s="11">
        <v>233</v>
      </c>
      <c r="I249" s="11">
        <v>8.7999999999999995E-2</v>
      </c>
    </row>
    <row r="250" spans="1:9" x14ac:dyDescent="0.3">
      <c r="A250" s="2">
        <v>45449</v>
      </c>
      <c r="B250" s="54">
        <v>0.48851851851851852</v>
      </c>
      <c r="C250" s="11">
        <v>0.09</v>
      </c>
      <c r="D250" s="11">
        <v>23.82</v>
      </c>
      <c r="E250" s="11">
        <v>54.54</v>
      </c>
      <c r="F250" s="11">
        <v>6.36</v>
      </c>
      <c r="G250" s="11">
        <v>0.02</v>
      </c>
      <c r="H250" s="11">
        <v>232.86</v>
      </c>
      <c r="I250" s="11">
        <v>8.7999999999999995E-2</v>
      </c>
    </row>
    <row r="251" spans="1:9" x14ac:dyDescent="0.3">
      <c r="A251" s="2">
        <v>45449</v>
      </c>
      <c r="B251" s="54">
        <v>0.48921296296296296</v>
      </c>
      <c r="C251" s="11">
        <v>0.09</v>
      </c>
      <c r="D251" s="11">
        <v>23.82</v>
      </c>
      <c r="E251" s="11">
        <v>54.53</v>
      </c>
      <c r="F251" s="11">
        <v>6.36</v>
      </c>
      <c r="G251" s="11">
        <v>0.02</v>
      </c>
      <c r="H251" s="11">
        <v>232.84</v>
      </c>
      <c r="I251" s="11">
        <v>8.7999999999999995E-2</v>
      </c>
    </row>
    <row r="252" spans="1:9" x14ac:dyDescent="0.3">
      <c r="A252" s="2">
        <v>45449</v>
      </c>
      <c r="B252" s="54">
        <v>0.4899074074074074</v>
      </c>
      <c r="C252" s="11">
        <v>0.09</v>
      </c>
      <c r="D252" s="11">
        <v>23.82</v>
      </c>
      <c r="E252" s="11">
        <v>54.53</v>
      </c>
      <c r="F252" s="11">
        <v>6.36</v>
      </c>
      <c r="G252" s="11">
        <v>0.02</v>
      </c>
      <c r="H252" s="11">
        <v>232.83</v>
      </c>
      <c r="I252" s="11">
        <v>8.8999999999999996E-2</v>
      </c>
    </row>
    <row r="253" spans="1:9" x14ac:dyDescent="0.3">
      <c r="A253" s="2">
        <v>45449</v>
      </c>
      <c r="B253" s="54">
        <v>0.49060185185185184</v>
      </c>
      <c r="C253" s="11">
        <v>0.09</v>
      </c>
      <c r="D253" s="11">
        <v>23.82</v>
      </c>
      <c r="E253" s="11">
        <v>54.53</v>
      </c>
      <c r="F253" s="11">
        <v>6.36</v>
      </c>
      <c r="G253" s="11">
        <v>0.02</v>
      </c>
      <c r="H253" s="11">
        <v>232.84</v>
      </c>
      <c r="I253" s="11">
        <v>0.09</v>
      </c>
    </row>
    <row r="254" spans="1:9" x14ac:dyDescent="0.3">
      <c r="A254" s="2">
        <v>45449</v>
      </c>
      <c r="B254" s="54">
        <v>0.49129629629629629</v>
      </c>
      <c r="C254" s="11">
        <v>0.09</v>
      </c>
      <c r="D254" s="11">
        <v>23.82</v>
      </c>
      <c r="E254" s="11">
        <v>54.53</v>
      </c>
      <c r="F254" s="11">
        <v>6.36</v>
      </c>
      <c r="G254" s="11">
        <v>0.02</v>
      </c>
      <c r="H254" s="11">
        <v>232.82</v>
      </c>
      <c r="I254" s="11">
        <v>9.1999999999999998E-2</v>
      </c>
    </row>
    <row r="255" spans="1:9" x14ac:dyDescent="0.3">
      <c r="A255" s="2">
        <v>45449</v>
      </c>
      <c r="B255" s="54">
        <v>0.49199074074074073</v>
      </c>
      <c r="C255" s="11">
        <v>0.09</v>
      </c>
      <c r="D255" s="11">
        <v>23.82</v>
      </c>
      <c r="E255" s="11">
        <v>54.51</v>
      </c>
      <c r="F255" s="11">
        <v>6.36</v>
      </c>
      <c r="G255" s="11">
        <v>0.02</v>
      </c>
      <c r="H255" s="11">
        <v>232.85</v>
      </c>
      <c r="I255" s="11">
        <v>9.1999999999999998E-2</v>
      </c>
    </row>
    <row r="256" spans="1:9" x14ac:dyDescent="0.3">
      <c r="A256" s="2">
        <v>45449</v>
      </c>
      <c r="B256" s="54">
        <v>0.49268518518518517</v>
      </c>
      <c r="C256" s="11">
        <v>0.09</v>
      </c>
      <c r="D256" s="11">
        <v>23.82</v>
      </c>
      <c r="E256" s="11">
        <v>54.17</v>
      </c>
      <c r="F256" s="11">
        <v>6.36</v>
      </c>
      <c r="G256" s="11">
        <v>0.02</v>
      </c>
      <c r="H256" s="11">
        <v>232.96</v>
      </c>
      <c r="I256" s="11">
        <v>9.2999999999999999E-2</v>
      </c>
    </row>
    <row r="257" spans="1:9" x14ac:dyDescent="0.3">
      <c r="A257" s="2">
        <v>45449</v>
      </c>
      <c r="B257" s="54">
        <v>0.49337962962962961</v>
      </c>
      <c r="C257" s="11">
        <v>0.09</v>
      </c>
      <c r="D257" s="11">
        <v>23.82</v>
      </c>
      <c r="E257" s="11">
        <v>53.56</v>
      </c>
      <c r="F257" s="11">
        <v>6.36</v>
      </c>
      <c r="G257" s="11">
        <v>0.02</v>
      </c>
      <c r="H257" s="11">
        <v>232.86</v>
      </c>
      <c r="I257" s="11">
        <v>9.1999999999999998E-2</v>
      </c>
    </row>
    <row r="258" spans="1:9" x14ac:dyDescent="0.3">
      <c r="A258" s="2">
        <v>45449</v>
      </c>
      <c r="B258" s="54">
        <v>0.49407407407407411</v>
      </c>
      <c r="C258" s="11">
        <v>0.09</v>
      </c>
      <c r="D258" s="11">
        <v>23.82</v>
      </c>
      <c r="E258" s="11">
        <v>53.26</v>
      </c>
      <c r="F258" s="11">
        <v>6.36</v>
      </c>
      <c r="G258" s="11">
        <v>0.02</v>
      </c>
      <c r="H258" s="11">
        <v>232.83</v>
      </c>
      <c r="I258" s="11">
        <v>9.1999999999999998E-2</v>
      </c>
    </row>
    <row r="259" spans="1:9" x14ac:dyDescent="0.3">
      <c r="A259" s="2">
        <v>45449</v>
      </c>
      <c r="B259" s="54">
        <v>0.4947685185185185</v>
      </c>
      <c r="C259" s="11">
        <v>0.09</v>
      </c>
      <c r="D259" s="11">
        <v>23.82</v>
      </c>
      <c r="E259" s="11">
        <v>53.09</v>
      </c>
      <c r="F259" s="11">
        <v>6.36</v>
      </c>
      <c r="G259" s="11">
        <v>0.02</v>
      </c>
      <c r="H259" s="11">
        <v>232.84</v>
      </c>
      <c r="I259" s="11">
        <v>9.0999999999999998E-2</v>
      </c>
    </row>
    <row r="260" spans="1:9" x14ac:dyDescent="0.3">
      <c r="A260" s="2">
        <v>45449</v>
      </c>
      <c r="B260" s="54">
        <v>0.49546296296296299</v>
      </c>
      <c r="C260" s="11">
        <v>0.09</v>
      </c>
      <c r="D260" s="11">
        <v>23.82</v>
      </c>
      <c r="E260" s="11">
        <v>53.02</v>
      </c>
      <c r="F260" s="11">
        <v>6.36</v>
      </c>
      <c r="G260" s="11">
        <v>0.02</v>
      </c>
      <c r="H260" s="11">
        <v>232.83</v>
      </c>
      <c r="I260" s="11">
        <v>8.7999999999999995E-2</v>
      </c>
    </row>
    <row r="261" spans="1:9" x14ac:dyDescent="0.3">
      <c r="A261" s="2">
        <v>45449</v>
      </c>
      <c r="B261" s="54">
        <v>0.49615740740740738</v>
      </c>
      <c r="C261" s="11">
        <v>0.09</v>
      </c>
      <c r="D261" s="11">
        <v>23.82</v>
      </c>
      <c r="E261" s="11">
        <v>53.01</v>
      </c>
      <c r="F261" s="11">
        <v>6.36</v>
      </c>
      <c r="G261" s="11">
        <v>0.02</v>
      </c>
      <c r="H261" s="11">
        <v>232.78</v>
      </c>
      <c r="I261" s="11">
        <v>8.6999999999999994E-2</v>
      </c>
    </row>
    <row r="262" spans="1:9" x14ac:dyDescent="0.3">
      <c r="A262" s="2">
        <v>45449</v>
      </c>
      <c r="B262" s="54">
        <v>0.49685185185185188</v>
      </c>
      <c r="C262" s="11">
        <v>0.09</v>
      </c>
      <c r="D262" s="11">
        <v>23.82</v>
      </c>
      <c r="E262" s="11">
        <v>52.98</v>
      </c>
      <c r="F262" s="11">
        <v>6.36</v>
      </c>
      <c r="G262" s="11">
        <v>0.02</v>
      </c>
      <c r="H262" s="11">
        <v>232.97</v>
      </c>
      <c r="I262" s="11">
        <v>8.5999999999999993E-2</v>
      </c>
    </row>
    <row r="263" spans="1:9" x14ac:dyDescent="0.3">
      <c r="A263" s="2">
        <v>45449</v>
      </c>
      <c r="B263" s="54">
        <v>0.49754629629629626</v>
      </c>
      <c r="C263" s="11">
        <v>0.09</v>
      </c>
      <c r="D263" s="11">
        <v>23.82</v>
      </c>
      <c r="E263" s="11">
        <v>52.96</v>
      </c>
      <c r="F263" s="11">
        <v>6.36</v>
      </c>
      <c r="G263" s="11">
        <v>0.02</v>
      </c>
      <c r="H263" s="11">
        <v>232.86</v>
      </c>
      <c r="I263" s="11">
        <v>8.5000000000000006E-2</v>
      </c>
    </row>
    <row r="264" spans="1:9" x14ac:dyDescent="0.3">
      <c r="A264" s="2">
        <v>45449</v>
      </c>
      <c r="B264" s="54">
        <v>0.49824074074074076</v>
      </c>
      <c r="C264" s="11">
        <v>0.09</v>
      </c>
      <c r="D264" s="11">
        <v>23.82</v>
      </c>
      <c r="E264" s="11">
        <v>52.85</v>
      </c>
      <c r="F264" s="11">
        <v>6.36</v>
      </c>
      <c r="G264" s="11">
        <v>0.02</v>
      </c>
      <c r="H264" s="11">
        <v>232.83</v>
      </c>
      <c r="I264" s="11">
        <v>8.5999999999999993E-2</v>
      </c>
    </row>
    <row r="265" spans="1:9" x14ac:dyDescent="0.3">
      <c r="A265" s="2">
        <v>45449</v>
      </c>
      <c r="B265" s="54">
        <v>0.49893518518518515</v>
      </c>
      <c r="C265" s="11">
        <v>0.08</v>
      </c>
      <c r="D265" s="11">
        <v>23.82</v>
      </c>
      <c r="E265" s="11">
        <v>52.75</v>
      </c>
      <c r="F265" s="11">
        <v>6.36</v>
      </c>
      <c r="G265" s="11">
        <v>0.02</v>
      </c>
      <c r="H265" s="11">
        <v>232.84</v>
      </c>
      <c r="I265" s="11">
        <v>8.5000000000000006E-2</v>
      </c>
    </row>
    <row r="266" spans="1:9" x14ac:dyDescent="0.3">
      <c r="A266" s="2">
        <v>45449</v>
      </c>
      <c r="B266" s="54">
        <v>0.49962962962962965</v>
      </c>
      <c r="C266" s="11">
        <v>0.09</v>
      </c>
      <c r="D266" s="11">
        <v>23.82</v>
      </c>
      <c r="E266" s="11">
        <v>52.61</v>
      </c>
      <c r="F266" s="11">
        <v>6.36</v>
      </c>
      <c r="G266" s="11">
        <v>0.02</v>
      </c>
      <c r="H266" s="11">
        <v>232.79</v>
      </c>
      <c r="I266" s="11">
        <v>8.5999999999999993E-2</v>
      </c>
    </row>
    <row r="267" spans="1:9" x14ac:dyDescent="0.3">
      <c r="A267" s="2">
        <v>45449</v>
      </c>
      <c r="B267" s="54">
        <v>0.50032407407407409</v>
      </c>
      <c r="C267" s="11">
        <v>0.09</v>
      </c>
      <c r="D267" s="11">
        <v>23.82</v>
      </c>
      <c r="E267" s="11">
        <v>52.35</v>
      </c>
      <c r="F267" s="11">
        <v>6.36</v>
      </c>
      <c r="G267" s="11">
        <v>0.02</v>
      </c>
      <c r="H267" s="11">
        <v>232.65</v>
      </c>
      <c r="I267" s="11">
        <v>8.6999999999999994E-2</v>
      </c>
    </row>
    <row r="268" spans="1:9" x14ac:dyDescent="0.3">
      <c r="A268" s="2">
        <v>45449</v>
      </c>
      <c r="B268" s="54">
        <v>0.50101851851851853</v>
      </c>
      <c r="C268" s="11">
        <v>0.09</v>
      </c>
      <c r="D268" s="11">
        <v>23.82</v>
      </c>
      <c r="E268" s="11">
        <v>52.12</v>
      </c>
      <c r="F268" s="11">
        <v>6.36</v>
      </c>
      <c r="G268" s="11">
        <v>0.02</v>
      </c>
      <c r="H268" s="11">
        <v>232.93</v>
      </c>
      <c r="I268" s="11">
        <v>8.5999999999999993E-2</v>
      </c>
    </row>
    <row r="269" spans="1:9" x14ac:dyDescent="0.3">
      <c r="A269" s="2">
        <v>45449</v>
      </c>
      <c r="B269" s="54">
        <v>0.50171296296296297</v>
      </c>
      <c r="C269" s="11">
        <v>0.09</v>
      </c>
      <c r="D269" s="11">
        <v>23.82</v>
      </c>
      <c r="E269" s="11">
        <v>52.02</v>
      </c>
      <c r="F269" s="11">
        <v>6.36</v>
      </c>
      <c r="G269" s="11">
        <v>0.02</v>
      </c>
      <c r="H269" s="11">
        <v>233.04</v>
      </c>
      <c r="I269" s="11">
        <v>8.5000000000000006E-2</v>
      </c>
    </row>
    <row r="270" spans="1:9" x14ac:dyDescent="0.3">
      <c r="A270" s="2">
        <v>45449</v>
      </c>
      <c r="B270" s="54">
        <v>0.50240740740740741</v>
      </c>
      <c r="C270" s="11">
        <v>0.09</v>
      </c>
      <c r="D270" s="11">
        <v>23.82</v>
      </c>
      <c r="E270" s="11">
        <v>51.97</v>
      </c>
      <c r="F270" s="11">
        <v>6.36</v>
      </c>
      <c r="G270" s="11">
        <v>0.02</v>
      </c>
      <c r="H270" s="11">
        <v>232.87</v>
      </c>
      <c r="I270" s="11">
        <v>8.5999999999999993E-2</v>
      </c>
    </row>
    <row r="271" spans="1:9" x14ac:dyDescent="0.3">
      <c r="A271" s="2">
        <v>45449</v>
      </c>
      <c r="B271" s="54">
        <v>0.50310185185185186</v>
      </c>
      <c r="C271" s="11">
        <v>0.09</v>
      </c>
      <c r="D271" s="11">
        <v>23.82</v>
      </c>
      <c r="E271" s="11">
        <v>51.93</v>
      </c>
      <c r="F271" s="11">
        <v>6.36</v>
      </c>
      <c r="G271" s="11">
        <v>0.02</v>
      </c>
      <c r="H271" s="11">
        <v>232.85</v>
      </c>
      <c r="I271" s="11">
        <v>8.5999999999999993E-2</v>
      </c>
    </row>
    <row r="272" spans="1:9" x14ac:dyDescent="0.3">
      <c r="A272" s="2">
        <v>45449</v>
      </c>
      <c r="B272" s="54">
        <v>0.5037962962962963</v>
      </c>
      <c r="C272" s="11">
        <v>0.08</v>
      </c>
      <c r="D272" s="11">
        <v>23.82</v>
      </c>
      <c r="E272" s="11">
        <v>51.89</v>
      </c>
      <c r="F272" s="11">
        <v>6.36</v>
      </c>
      <c r="G272" s="11">
        <v>0.02</v>
      </c>
      <c r="H272" s="11">
        <v>232.84</v>
      </c>
      <c r="I272" s="11">
        <v>8.5000000000000006E-2</v>
      </c>
    </row>
    <row r="273" spans="1:9" x14ac:dyDescent="0.3">
      <c r="A273" s="2">
        <v>45449</v>
      </c>
      <c r="B273" s="54">
        <v>0.50449074074074074</v>
      </c>
      <c r="C273" s="11">
        <v>0.08</v>
      </c>
      <c r="D273" s="11">
        <v>23.82</v>
      </c>
      <c r="E273" s="11">
        <v>51.79</v>
      </c>
      <c r="F273" s="11">
        <v>6.36</v>
      </c>
      <c r="G273" s="11">
        <v>0.02</v>
      </c>
      <c r="H273" s="11">
        <v>232.82</v>
      </c>
      <c r="I273" s="11">
        <v>8.4000000000000005E-2</v>
      </c>
    </row>
    <row r="274" spans="1:9" x14ac:dyDescent="0.3">
      <c r="A274" s="2">
        <v>45449</v>
      </c>
      <c r="B274" s="54">
        <v>0.50518518518518518</v>
      </c>
      <c r="C274" s="11">
        <v>0.08</v>
      </c>
      <c r="D274" s="11">
        <v>23.82</v>
      </c>
      <c r="E274" s="11">
        <v>51.68</v>
      </c>
      <c r="F274" s="11">
        <v>6.36</v>
      </c>
      <c r="G274" s="11">
        <v>0.02</v>
      </c>
      <c r="H274" s="11">
        <v>232.83</v>
      </c>
      <c r="I274" s="11">
        <v>8.5000000000000006E-2</v>
      </c>
    </row>
    <row r="275" spans="1:9" x14ac:dyDescent="0.3">
      <c r="A275" s="2">
        <v>45449</v>
      </c>
      <c r="B275" s="54">
        <v>0.50587962962962962</v>
      </c>
      <c r="C275" s="11">
        <v>0.09</v>
      </c>
      <c r="D275" s="11">
        <v>23.82</v>
      </c>
      <c r="E275" s="11">
        <v>51.59</v>
      </c>
      <c r="F275" s="11">
        <v>6.36</v>
      </c>
      <c r="G275" s="11">
        <v>0.03</v>
      </c>
      <c r="H275" s="11">
        <v>232.97</v>
      </c>
      <c r="I275" s="11">
        <v>8.5999999999999993E-2</v>
      </c>
    </row>
    <row r="276" spans="1:9" x14ac:dyDescent="0.3">
      <c r="A276" s="2">
        <v>45449</v>
      </c>
      <c r="B276" s="54">
        <v>0.50657407407407407</v>
      </c>
      <c r="C276" s="11">
        <v>0.09</v>
      </c>
      <c r="D276" s="11">
        <v>23.82</v>
      </c>
      <c r="E276" s="11">
        <v>51.43</v>
      </c>
      <c r="F276" s="11">
        <v>6.36</v>
      </c>
      <c r="G276" s="11">
        <v>0.02</v>
      </c>
      <c r="H276" s="11">
        <v>232.87</v>
      </c>
      <c r="I276" s="11">
        <v>8.5999999999999993E-2</v>
      </c>
    </row>
    <row r="277" spans="1:9" x14ac:dyDescent="0.3">
      <c r="A277" s="2">
        <v>45449</v>
      </c>
      <c r="B277" s="54">
        <v>0.50726851851851851</v>
      </c>
      <c r="C277" s="11">
        <v>0.09</v>
      </c>
      <c r="D277" s="11">
        <v>23.82</v>
      </c>
      <c r="E277" s="11">
        <v>51.25</v>
      </c>
      <c r="F277" s="11">
        <v>6.36</v>
      </c>
      <c r="G277" s="11">
        <v>0.02</v>
      </c>
      <c r="H277" s="11">
        <v>232.85</v>
      </c>
      <c r="I277" s="11">
        <v>8.6999999999999994E-2</v>
      </c>
    </row>
    <row r="278" spans="1:9" x14ac:dyDescent="0.3">
      <c r="A278" s="2">
        <v>45449</v>
      </c>
      <c r="B278" s="54">
        <v>0.50796296296296295</v>
      </c>
      <c r="C278" s="11">
        <v>0.09</v>
      </c>
      <c r="D278" s="11">
        <v>23.82</v>
      </c>
      <c r="E278" s="11">
        <v>51.21</v>
      </c>
      <c r="F278" s="11">
        <v>6.36</v>
      </c>
      <c r="G278" s="11">
        <v>0.02</v>
      </c>
      <c r="H278" s="11">
        <v>232.84</v>
      </c>
      <c r="I278" s="11">
        <v>8.7999999999999995E-2</v>
      </c>
    </row>
    <row r="279" spans="1:9" x14ac:dyDescent="0.3">
      <c r="A279" s="2">
        <v>45449</v>
      </c>
      <c r="B279" s="54">
        <v>0.50865740740740739</v>
      </c>
      <c r="C279" s="11">
        <v>0.09</v>
      </c>
      <c r="D279" s="11">
        <v>23.82</v>
      </c>
      <c r="E279" s="11">
        <v>51.17</v>
      </c>
      <c r="F279" s="11">
        <v>6.36</v>
      </c>
      <c r="G279" s="11">
        <v>0.03</v>
      </c>
      <c r="H279" s="11">
        <v>232.86</v>
      </c>
      <c r="I279" s="11">
        <v>0.09</v>
      </c>
    </row>
    <row r="280" spans="1:9" x14ac:dyDescent="0.3">
      <c r="A280" s="2">
        <v>45449</v>
      </c>
      <c r="B280" s="54">
        <v>0.50935185185185183</v>
      </c>
      <c r="C280" s="11">
        <v>0.09</v>
      </c>
      <c r="D280" s="11">
        <v>23.82</v>
      </c>
      <c r="E280" s="11">
        <v>51.17</v>
      </c>
      <c r="F280" s="11">
        <v>6.36</v>
      </c>
      <c r="G280" s="11">
        <v>0.02</v>
      </c>
      <c r="H280" s="11">
        <v>232.82</v>
      </c>
      <c r="I280" s="11">
        <v>9.0999999999999998E-2</v>
      </c>
    </row>
    <row r="281" spans="1:9" x14ac:dyDescent="0.3">
      <c r="A281" s="2">
        <v>45449</v>
      </c>
      <c r="B281" s="54">
        <v>0.51004629629629628</v>
      </c>
      <c r="C281" s="11">
        <v>0.09</v>
      </c>
      <c r="D281" s="11">
        <v>23.82</v>
      </c>
      <c r="E281" s="11">
        <v>51.17</v>
      </c>
      <c r="F281" s="11">
        <v>6.36</v>
      </c>
      <c r="G281" s="11">
        <v>0.02</v>
      </c>
      <c r="H281" s="11">
        <v>232.78</v>
      </c>
      <c r="I281" s="11">
        <v>9.0999999999999998E-2</v>
      </c>
    </row>
    <row r="282" spans="1:9" x14ac:dyDescent="0.3">
      <c r="A282" s="2">
        <v>45449</v>
      </c>
      <c r="B282" s="54">
        <v>0.51074074074074072</v>
      </c>
      <c r="C282" s="11">
        <v>0.09</v>
      </c>
      <c r="D282" s="11">
        <v>23.82</v>
      </c>
      <c r="E282" s="11">
        <v>51.15</v>
      </c>
      <c r="F282" s="11">
        <v>6.36</v>
      </c>
      <c r="G282" s="11">
        <v>0.02</v>
      </c>
      <c r="H282" s="11">
        <v>232.96</v>
      </c>
      <c r="I282" s="11">
        <v>0.09</v>
      </c>
    </row>
    <row r="283" spans="1:9" x14ac:dyDescent="0.3">
      <c r="A283" s="2">
        <v>45449</v>
      </c>
      <c r="B283" s="54">
        <v>0.51143518518518516</v>
      </c>
      <c r="C283" s="11">
        <v>0.08</v>
      </c>
      <c r="D283" s="11">
        <v>23.82</v>
      </c>
      <c r="E283" s="11">
        <v>51.12</v>
      </c>
      <c r="F283" s="11">
        <v>6.36</v>
      </c>
      <c r="G283" s="11">
        <v>0.01</v>
      </c>
      <c r="H283" s="11">
        <v>141.76</v>
      </c>
      <c r="I283" s="11">
        <v>7.6999999999999999E-2</v>
      </c>
    </row>
    <row r="284" spans="1:9" x14ac:dyDescent="0.3">
      <c r="A284" s="2">
        <v>45449</v>
      </c>
      <c r="B284" s="54">
        <v>0.5121296296296296</v>
      </c>
      <c r="C284" s="11">
        <v>0.03</v>
      </c>
      <c r="D284" s="11">
        <v>23.82</v>
      </c>
      <c r="E284" s="11">
        <v>51.28</v>
      </c>
      <c r="F284" s="11">
        <v>6.36</v>
      </c>
      <c r="G284" s="11">
        <v>0.01</v>
      </c>
      <c r="H284" s="11">
        <v>11.45</v>
      </c>
      <c r="I284" s="11">
        <v>2.7E-2</v>
      </c>
    </row>
    <row r="285" spans="1:9" x14ac:dyDescent="0.3">
      <c r="A285" s="2">
        <v>45449</v>
      </c>
      <c r="B285" s="54">
        <v>0.51282407407407404</v>
      </c>
      <c r="C285" s="11">
        <v>0.01</v>
      </c>
      <c r="D285" s="11">
        <v>23.82</v>
      </c>
      <c r="E285" s="11">
        <v>51.89</v>
      </c>
      <c r="F285" s="11">
        <v>6.36</v>
      </c>
      <c r="G285" s="11">
        <v>0.01</v>
      </c>
      <c r="H285" s="11">
        <v>11.58</v>
      </c>
      <c r="I285" s="11">
        <v>8.0000000000000002E-3</v>
      </c>
    </row>
    <row r="286" spans="1:9" x14ac:dyDescent="0.3">
      <c r="A286" s="2">
        <v>45449</v>
      </c>
      <c r="B286" s="54">
        <v>0.51351851851851849</v>
      </c>
      <c r="C286" s="11">
        <v>0</v>
      </c>
      <c r="D286" s="11">
        <v>23.82</v>
      </c>
      <c r="E286" s="11">
        <v>52.44</v>
      </c>
      <c r="F286" s="11">
        <v>6.36</v>
      </c>
      <c r="G286" s="11">
        <v>0</v>
      </c>
      <c r="H286" s="11">
        <v>12.02</v>
      </c>
      <c r="I286" s="11">
        <v>3.0000000000000001E-3</v>
      </c>
    </row>
    <row r="287" spans="1:9" x14ac:dyDescent="0.3">
      <c r="A287" s="2">
        <v>45449</v>
      </c>
      <c r="B287" s="54">
        <v>0.51421296296296293</v>
      </c>
      <c r="C287" s="11">
        <v>0</v>
      </c>
      <c r="D287" s="11">
        <v>23.82</v>
      </c>
      <c r="E287" s="11">
        <v>52.71</v>
      </c>
      <c r="F287" s="11">
        <v>6.36</v>
      </c>
      <c r="G287" s="11">
        <v>0</v>
      </c>
      <c r="H287" s="11">
        <v>12.01</v>
      </c>
      <c r="I287" s="11">
        <v>1E-3</v>
      </c>
    </row>
    <row r="288" spans="1:9" x14ac:dyDescent="0.3">
      <c r="A288" s="2">
        <v>45449</v>
      </c>
      <c r="B288" s="54">
        <v>0.51490740740740737</v>
      </c>
      <c r="C288" s="11">
        <v>0</v>
      </c>
      <c r="D288" s="11">
        <v>23.83</v>
      </c>
      <c r="E288" s="11">
        <v>52.82</v>
      </c>
      <c r="F288" s="11">
        <v>6.36</v>
      </c>
      <c r="G288" s="11">
        <v>0</v>
      </c>
      <c r="H288" s="11">
        <v>12.14</v>
      </c>
      <c r="I288" s="11">
        <v>1E-3</v>
      </c>
    </row>
    <row r="289" spans="1:9" x14ac:dyDescent="0.3">
      <c r="A289" s="2">
        <v>45449</v>
      </c>
      <c r="B289" s="54">
        <v>0.51560185185185181</v>
      </c>
      <c r="C289" s="11">
        <v>0</v>
      </c>
      <c r="D289" s="11">
        <v>23.83</v>
      </c>
      <c r="E289" s="11">
        <v>52.86</v>
      </c>
      <c r="F289" s="11">
        <v>6.36</v>
      </c>
      <c r="G289" s="11">
        <v>0</v>
      </c>
      <c r="H289" s="11">
        <v>12.1</v>
      </c>
      <c r="I289" s="11">
        <v>1E-3</v>
      </c>
    </row>
    <row r="291" spans="1:9" ht="30" customHeight="1" x14ac:dyDescent="0.3">
      <c r="A291" s="1" t="str">
        <f>A12</f>
        <v>Date</v>
      </c>
      <c r="C291" s="5" t="str">
        <f>C12</f>
        <v>Conc. [PPM]</v>
      </c>
      <c r="D291" s="5" t="str">
        <f t="shared" ref="D291:I291" si="0">D12</f>
        <v>Temp [C]</v>
      </c>
      <c r="E291" s="5" t="str">
        <f t="shared" si="0"/>
        <v xml:space="preserve"> RH [%]</v>
      </c>
      <c r="F291" s="5" t="str">
        <f t="shared" si="0"/>
        <v>Inlet Flow [LPM]</v>
      </c>
      <c r="G291" s="5" t="str">
        <f t="shared" si="0"/>
        <v>Chamber sP [" H2O]</v>
      </c>
      <c r="H291" s="5" t="str">
        <f t="shared" si="0"/>
        <v>TA Hign Flow [ml/min]</v>
      </c>
      <c r="I291" s="5" t="str">
        <f t="shared" si="0"/>
        <v>IR Volt Out [AU]</v>
      </c>
    </row>
    <row r="292" spans="1:9" x14ac:dyDescent="0.3">
      <c r="A292" s="2">
        <f>A13</f>
        <v>45449</v>
      </c>
      <c r="B292" s="11" t="s">
        <v>24</v>
      </c>
      <c r="C292" s="6">
        <f>AVERAGE(C43:C284)</f>
        <v>8.5495867768594955E-2</v>
      </c>
      <c r="D292" s="7">
        <f t="shared" ref="D292:H292" si="1">AVERAGE(D43:D284)</f>
        <v>23.802892561983438</v>
      </c>
      <c r="E292" s="8">
        <f t="shared" si="1"/>
        <v>50.505289256198402</v>
      </c>
      <c r="F292" s="9">
        <f t="shared" si="1"/>
        <v>6.3570661157024526</v>
      </c>
      <c r="G292" s="9">
        <f t="shared" si="1"/>
        <v>2.1735537190082546E-2</v>
      </c>
      <c r="H292" s="6">
        <f t="shared" si="1"/>
        <v>233.16801652892542</v>
      </c>
      <c r="I292" s="9">
        <f>AVERAGE(I43:I284)</f>
        <v>8.5347107438016559E-2</v>
      </c>
    </row>
    <row r="293" spans="1:9" x14ac:dyDescent="0.3">
      <c r="A293" s="1" t="s">
        <v>47</v>
      </c>
      <c r="B293" s="11" t="s">
        <v>25</v>
      </c>
      <c r="C293" s="6">
        <f>STDEV(C43:C284)</f>
        <v>6.8748431495554898E-3</v>
      </c>
      <c r="D293" s="7">
        <f t="shared" ref="D293:I293" si="2">STDEV(D43:D284)</f>
        <v>4.2405629011161135E-2</v>
      </c>
      <c r="E293" s="8">
        <f t="shared" si="2"/>
        <v>2.5697144760844131</v>
      </c>
      <c r="F293" s="9">
        <f t="shared" si="2"/>
        <v>7.1198810391365436E-3</v>
      </c>
      <c r="G293" s="9">
        <f t="shared" si="2"/>
        <v>4.3072236825254509E-3</v>
      </c>
      <c r="H293" s="6">
        <f t="shared" si="2"/>
        <v>15.741019180669298</v>
      </c>
      <c r="I293" s="9">
        <f t="shared" si="2"/>
        <v>5.9482006677170794E-3</v>
      </c>
    </row>
  </sheetData>
  <mergeCells count="1">
    <mergeCell ref="A9:I9"/>
  </mergeCells>
  <pageMargins left="0.7" right="0.7" top="0.75" bottom="0.75" header="0.3" footer="0.3"/>
  <ignoredErrors>
    <ignoredError sqref="C293:I293 C292:H29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GC log for Fig1</vt:lpstr>
      <vt:lpstr>10 ppm BTEX</vt:lpstr>
      <vt:lpstr>Air control D1</vt:lpstr>
      <vt:lpstr>31.6 ppm BTEX</vt:lpstr>
      <vt:lpstr>Air control D2</vt:lpstr>
      <vt:lpstr>100 ppm BTEX</vt:lpstr>
      <vt:lpstr>Air control D3</vt:lpstr>
      <vt:lpstr>316 ppm BTEX</vt:lpstr>
      <vt:lpstr>Air control D4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Evansky, Paul</dc:creator>
  <cp:lastModifiedBy>Gavett, Stephen</cp:lastModifiedBy>
  <dcterms:created xsi:type="dcterms:W3CDTF">2024-06-04T15:15:39Z</dcterms:created>
  <dcterms:modified xsi:type="dcterms:W3CDTF">2026-03-18T14:53:08Z</dcterms:modified>
</cp:coreProperties>
</file>