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usepa-my.sharepoint.com/personal/magnuson_matthew_epa_gov/Documents/Profile/Documents/PFAS/ESTCP 2019 truck hanger/deliverables/Guidelines and Guardrails -- final report/Scihub/"/>
    </mc:Choice>
  </mc:AlternateContent>
  <xr:revisionPtr revIDLastSave="56" documentId="8_{C80C4A3F-A516-4B24-9B8C-4D4CFF1C5512}" xr6:coauthVersionLast="47" xr6:coauthVersionMax="47" xr10:uidLastSave="{F10E3DD8-6033-4DCB-8F47-0225ECC57EEB}"/>
  <bookViews>
    <workbookView xWindow="-108" yWindow="-108" windowWidth="23256" windowHeight="12456" xr2:uid="{00000000-000D-0000-FFFF-FFFF00000000}"/>
  </bookViews>
  <sheets>
    <sheet name="Fig 8" sheetId="5" r:id="rId1"/>
    <sheet name="Fig 9" sheetId="4" r:id="rId2"/>
    <sheet name="Fig 10" sheetId="3" r:id="rId3"/>
    <sheet name="Fig 13" sheetId="2" r:id="rId4"/>
  </sheets>
  <definedNames>
    <definedName name="_Hlk117177201" localSheetId="0">'Fig 8'!$G$22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3" l="1"/>
  <c r="B16" i="3"/>
  <c r="B15" i="3"/>
  <c r="B14" i="3"/>
  <c r="B13" i="3"/>
  <c r="B12" i="3"/>
  <c r="B11" i="3"/>
  <c r="B10" i="3"/>
  <c r="B9" i="3"/>
  <c r="B8" i="3"/>
  <c r="B7" i="3"/>
  <c r="B6" i="3"/>
  <c r="B5" i="3"/>
  <c r="B4" i="3"/>
  <c r="B3" i="3"/>
</calcChain>
</file>

<file path=xl/sharedStrings.xml><?xml version="1.0" encoding="utf-8"?>
<sst xmlns="http://schemas.openxmlformats.org/spreadsheetml/2006/main" count="116" uniqueCount="46">
  <si>
    <t>Concentration at Time of Sampling (ng/L)</t>
  </si>
  <si>
    <t>Rinse 1</t>
  </si>
  <si>
    <t>(15 minutes)</t>
  </si>
  <si>
    <t>Rine 2</t>
  </si>
  <si>
    <t>Rinse 3</t>
  </si>
  <si>
    <t>(15-minutes)</t>
  </si>
  <si>
    <t>Rinse 4</t>
  </si>
  <si>
    <t>(24-hours)</t>
  </si>
  <si>
    <t>PFBA</t>
  </si>
  <si>
    <t>PFPeA</t>
  </si>
  <si>
    <t>PFHxA</t>
  </si>
  <si>
    <t>PFHpA</t>
  </si>
  <si>
    <t>PFOA</t>
  </si>
  <si>
    <t>PFNA</t>
  </si>
  <si>
    <t>PFDA</t>
  </si>
  <si>
    <t>4:2 FTS</t>
  </si>
  <si>
    <t>6:2 FTS</t>
  </si>
  <si>
    <t>8:2 FTS</t>
  </si>
  <si>
    <t>PFBS</t>
  </si>
  <si>
    <t>PFOS</t>
  </si>
  <si>
    <t>ADONA</t>
  </si>
  <si>
    <t>GEN X</t>
  </si>
  <si>
    <t>Sum</t>
  </si>
  <si>
    <t>Rinse number</t>
  </si>
  <si>
    <t>20 °C</t>
  </si>
  <si>
    <t>60 °C</t>
  </si>
  <si>
    <t>&lt;MRL</t>
  </si>
  <si>
    <t>6:2 FTS concentration (ng/L)</t>
  </si>
  <si>
    <t>The data for this review article are available in the literature cited or in the manuscript itself. For the reader's convenience, some data tables are pasted here. Spectra and instrument outputs are contained in the original citations, as applicable.</t>
  </si>
  <si>
    <t>R1, brass proportioner</t>
  </si>
  <si>
    <t>R2, brass proportioner</t>
  </si>
  <si>
    <t>LB4, stainless steel elbow</t>
  </si>
  <si>
    <t>5V, straight stainless steel pipe</t>
  </si>
  <si>
    <t>Component</t>
  </si>
  <si>
    <t>Rinse Number</t>
  </si>
  <si>
    <t>LF1, stainless steel elbow</t>
  </si>
  <si>
    <t>PFAS concentration sum (ng/L)</t>
  </si>
  <si>
    <t>PFAS concentration sum standard deviation (ng/L)</t>
  </si>
  <si>
    <t xml:space="preserve">Figure 13. Modeled concentrations of PFAS as a function of time for C-17 hangar emitters after flushing at system design rates, only including those nodes corresponding to the exit points, i.e., the emitters. Supplemental Figure S1 shows that locations of the emitter nodes in the overall network of all nodes. </t>
  </si>
  <si>
    <t xml:space="preserve">Figure 10. Component total (sum) PFAS concentrations during rinsing of several hangar system fire suppression system components. </t>
  </si>
  <si>
    <r>
      <t>Figure 8. Rinsing pipes from segments with different origins, e.g., the "elbow" pipe was the straight piece adjacent to the elbow bend. 
The lower right panel shows the pipes studied in the left panel, and different amounts of corrosion can be seen. The pipes in the lower right panel are (left to right): “elbow”, “T”, “valve”, and 4 in pipe mentioned in the legend. The ng/L desorbed per cm</t>
    </r>
    <r>
      <rPr>
        <vertAlign val="superscript"/>
        <sz val="11"/>
        <color theme="1"/>
        <rFont val="Calibri"/>
        <family val="2"/>
        <scheme val="minor"/>
      </rPr>
      <t>2</t>
    </r>
    <r>
      <rPr>
        <sz val="11"/>
        <color theme="1"/>
        <rFont val="Calibri"/>
        <family val="2"/>
        <scheme val="minor"/>
      </rPr>
      <t xml:space="preserve"> is based on the following pipe dimensions.</t>
    </r>
  </si>
  <si>
    <t>2 inch T proportioner pipe (2T)</t>
  </si>
  <si>
    <t>2 inch valve proportioner pipe (2V)</t>
  </si>
  <si>
    <t>2 inch elbow proportioner pipe (2E)</t>
  </si>
  <si>
    <t>4 inch system pipe (4)</t>
  </si>
  <si>
    <t>Figure 9.  PFAS concentration as a function of rinse cycle for different solvents and temperatures. Rinses 1-4 are with deionized water at both temperatures (blue circles are 20 °C). Rinse 5 is with Avio Green fluorine free foam (F3) at 20 °C and water at 60 °C. Subsequent rinses are with methanol or water as labelled.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</si>
</sst>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color theme="1"/>
      <name val="Calibri"/>
      <family val="2"/>
    </font>
    <font>
      <b/>
      <sz val="11"/>
      <color rgb="FF000000"/>
      <name val="Calibri"/>
      <family val="2"/>
    </font>
    <font>
      <sz val="11"/>
      <color rgb="FF000000"/>
      <name val="Calibri"/>
      <family val="2"/>
    </font>
    <font>
      <b/>
      <sz val="11"/>
      <color theme="1"/>
      <name val="Calibri"/>
      <family val="2"/>
    </font>
    <font>
      <sz val="10"/>
      <color rgb="FF44546A"/>
      <name val="Calibri"/>
      <family val="2"/>
      <scheme val="minor"/>
    </font>
    <font>
      <sz val="10"/>
      <name val="Calibri"/>
      <family val="2"/>
      <scheme val="minor"/>
    </font>
    <font>
      <sz val="11"/>
      <name val="Calibri"/>
      <family val="2"/>
      <scheme val="minor"/>
    </font>
    <font>
      <sz val="10"/>
      <color theme="1"/>
      <name val="Calibri"/>
      <family val="2"/>
      <scheme val="minor"/>
    </font>
    <font>
      <vertAlign val="superscript"/>
      <sz val="11"/>
      <color theme="1"/>
      <name val="Calibri"/>
      <family val="2"/>
      <scheme val="minor"/>
    </font>
  </fonts>
  <fills count="2">
    <fill>
      <patternFill patternType="none"/>
    </fill>
    <fill>
      <patternFill patternType="gray125"/>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42">
    <xf numFmtId="0" fontId="0" fillId="0" borderId="0" xfId="0"/>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xf>
    <xf numFmtId="0" fontId="4" fillId="0" borderId="5" xfId="0" applyFont="1" applyBorder="1" applyAlignment="1">
      <alignment horizontal="center" vertical="center"/>
    </xf>
    <xf numFmtId="0" fontId="3" fillId="0" borderId="5" xfId="0" applyFont="1" applyBorder="1" applyAlignment="1">
      <alignment horizontal="center" vertical="center"/>
    </xf>
    <xf numFmtId="0" fontId="1" fillId="0" borderId="0" xfId="0" applyFont="1"/>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1" fontId="2" fillId="0" borderId="0" xfId="0" applyNumberFormat="1" applyFont="1" applyAlignment="1">
      <alignment horizontal="center"/>
    </xf>
    <xf numFmtId="0" fontId="5" fillId="0" borderId="0" xfId="0" applyFont="1" applyAlignment="1">
      <alignment horizontal="center"/>
    </xf>
    <xf numFmtId="0" fontId="1" fillId="0" borderId="0" xfId="0" applyFont="1" applyAlignment="1">
      <alignment horizontal="left"/>
    </xf>
    <xf numFmtId="11" fontId="0" fillId="0" borderId="0" xfId="0" applyNumberFormat="1"/>
    <xf numFmtId="0" fontId="0" fillId="0" borderId="8" xfId="0" applyBorder="1" applyAlignment="1">
      <alignment horizontal="center"/>
    </xf>
    <xf numFmtId="0" fontId="0" fillId="0" borderId="0" xfId="0" applyAlignment="1">
      <alignment wrapText="1"/>
    </xf>
    <xf numFmtId="0" fontId="7" fillId="0" borderId="0" xfId="0" applyFont="1" applyAlignment="1">
      <alignment vertical="center" wrapText="1"/>
    </xf>
    <xf numFmtId="0" fontId="1" fillId="0" borderId="10"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1" fillId="0" borderId="9" xfId="0" applyFont="1" applyBorder="1" applyAlignment="1">
      <alignment horizontal="center" wrapText="1"/>
    </xf>
    <xf numFmtId="0" fontId="0" fillId="0" borderId="0" xfId="0" applyAlignment="1">
      <alignment horizontal="center" wrapText="1"/>
    </xf>
    <xf numFmtId="0" fontId="8" fillId="0" borderId="0" xfId="0" applyFont="1" applyAlignment="1">
      <alignment vertical="top" wrapText="1"/>
    </xf>
    <xf numFmtId="11" fontId="1" fillId="0" borderId="10" xfId="0" applyNumberFormat="1" applyFont="1" applyBorder="1" applyAlignment="1">
      <alignment horizontal="center" wrapText="1"/>
    </xf>
    <xf numFmtId="11" fontId="0" fillId="0" borderId="11" xfId="0" applyNumberFormat="1" applyBorder="1" applyAlignment="1">
      <alignment horizontal="center" wrapText="1"/>
    </xf>
    <xf numFmtId="11" fontId="0" fillId="0" borderId="12" xfId="0" applyNumberFormat="1" applyBorder="1" applyAlignment="1">
      <alignment horizontal="center" wrapText="1"/>
    </xf>
    <xf numFmtId="11" fontId="0" fillId="0" borderId="8" xfId="0" applyNumberFormat="1" applyBorder="1" applyAlignment="1">
      <alignment horizontal="center" wrapText="1"/>
    </xf>
    <xf numFmtId="11" fontId="0" fillId="0" borderId="13" xfId="0" applyNumberFormat="1" applyBorder="1" applyAlignment="1">
      <alignment horizontal="center" wrapText="1"/>
    </xf>
    <xf numFmtId="11" fontId="0" fillId="0" borderId="14" xfId="0" applyNumberFormat="1" applyBorder="1" applyAlignment="1">
      <alignment horizontal="center" wrapText="1"/>
    </xf>
    <xf numFmtId="11" fontId="0" fillId="0" borderId="15" xfId="0" applyNumberFormat="1" applyBorder="1" applyAlignment="1">
      <alignment horizontal="center" wrapText="1"/>
    </xf>
    <xf numFmtId="11" fontId="0" fillId="0" borderId="16" xfId="0" applyNumberFormat="1" applyBorder="1" applyAlignment="1">
      <alignment horizontal="center" wrapText="1"/>
    </xf>
    <xf numFmtId="0" fontId="6" fillId="0" borderId="0" xfId="0" applyFont="1" applyAlignment="1">
      <alignment wrapText="1"/>
    </xf>
    <xf numFmtId="0" fontId="9" fillId="0" borderId="0" xfId="0" applyFont="1"/>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6</xdr:col>
      <xdr:colOff>7620</xdr:colOff>
      <xdr:row>4</xdr:row>
      <xdr:rowOff>15240</xdr:rowOff>
    </xdr:from>
    <xdr:to>
      <xdr:col>6</xdr:col>
      <xdr:colOff>5676900</xdr:colOff>
      <xdr:row>16</xdr:row>
      <xdr:rowOff>135255</xdr:rowOff>
    </xdr:to>
    <xdr:pic>
      <xdr:nvPicPr>
        <xdr:cNvPr id="3" name="Graphic 2">
          <a:extLst>
            <a:ext uri="{FF2B5EF4-FFF2-40B4-BE49-F238E27FC236}">
              <a16:creationId xmlns:a16="http://schemas.microsoft.com/office/drawing/2014/main" id="{F77CF255-1432-1BD8-DEB7-6A64A757120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auto">
        <a:xfrm>
          <a:off x="3665220" y="754380"/>
          <a:ext cx="5669280" cy="2581275"/>
        </a:xfrm>
        <a:prstGeom prst="rect">
          <a:avLst/>
        </a:prstGeom>
      </xdr:spPr>
    </xdr:pic>
    <xdr:clientData/>
  </xdr:twoCellAnchor>
  <xdr:twoCellAnchor editAs="oneCell">
    <xdr:from>
      <xdr:col>5</xdr:col>
      <xdr:colOff>571500</xdr:colOff>
      <xdr:row>17</xdr:row>
      <xdr:rowOff>932292</xdr:rowOff>
    </xdr:from>
    <xdr:to>
      <xdr:col>6</xdr:col>
      <xdr:colOff>3893820</xdr:colOff>
      <xdr:row>25</xdr:row>
      <xdr:rowOff>338380</xdr:rowOff>
    </xdr:to>
    <xdr:pic>
      <xdr:nvPicPr>
        <xdr:cNvPr id="2" name="Picture 1">
          <a:extLst>
            <a:ext uri="{FF2B5EF4-FFF2-40B4-BE49-F238E27FC236}">
              <a16:creationId xmlns:a16="http://schemas.microsoft.com/office/drawing/2014/main" id="{06C567C6-7E14-8C92-D8B7-A3E6263115A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619500" y="4323192"/>
          <a:ext cx="3931920" cy="1676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601980</xdr:colOff>
      <xdr:row>0</xdr:row>
      <xdr:rowOff>144780</xdr:rowOff>
    </xdr:from>
    <xdr:to>
      <xdr:col>5</xdr:col>
      <xdr:colOff>6765648</xdr:colOff>
      <xdr:row>13</xdr:row>
      <xdr:rowOff>53340</xdr:rowOff>
    </xdr:to>
    <xdr:pic>
      <xdr:nvPicPr>
        <xdr:cNvPr id="3" name="Picture 2" descr="Diagram&#10;&#10;AI-generated content may be incorrect.">
          <a:extLst>
            <a:ext uri="{FF2B5EF4-FFF2-40B4-BE49-F238E27FC236}">
              <a16:creationId xmlns:a16="http://schemas.microsoft.com/office/drawing/2014/main" id="{BD579CB9-EC1C-6B61-F63B-DEE66B6A4F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7560" y="144780"/>
          <a:ext cx="6773268" cy="22860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17461</xdr:colOff>
      <xdr:row>2</xdr:row>
      <xdr:rowOff>47625</xdr:rowOff>
    </xdr:from>
    <xdr:to>
      <xdr:col>5</xdr:col>
      <xdr:colOff>4225608</xdr:colOff>
      <xdr:row>16</xdr:row>
      <xdr:rowOff>101600</xdr:rowOff>
    </xdr:to>
    <xdr:pic>
      <xdr:nvPicPr>
        <xdr:cNvPr id="3" name="Picture 2">
          <a:extLst>
            <a:ext uri="{FF2B5EF4-FFF2-40B4-BE49-F238E27FC236}">
              <a16:creationId xmlns:a16="http://schemas.microsoft.com/office/drawing/2014/main" id="{A395E32D-D1AE-096C-FB89-1356C584E6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180011" y="695325"/>
          <a:ext cx="4208147" cy="27209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38100</xdr:rowOff>
    </xdr:from>
    <xdr:to>
      <xdr:col>11</xdr:col>
      <xdr:colOff>457201</xdr:colOff>
      <xdr:row>18</xdr:row>
      <xdr:rowOff>15240</xdr:rowOff>
    </xdr:to>
    <xdr:pic>
      <xdr:nvPicPr>
        <xdr:cNvPr id="2" name="Picture 1">
          <a:extLst>
            <a:ext uri="{FF2B5EF4-FFF2-40B4-BE49-F238E27FC236}">
              <a16:creationId xmlns:a16="http://schemas.microsoft.com/office/drawing/2014/main" id="{638280FA-F379-431C-9668-7D781110FE8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38100"/>
          <a:ext cx="7162800" cy="3268980"/>
        </a:xfrm>
        <a:prstGeom prst="rect">
          <a:avLst/>
        </a:prstGeom>
        <a:noFill/>
        <a:ln>
          <a:noFill/>
        </a:ln>
      </xdr:spPr>
    </xdr:pic>
    <xdr:clientData/>
  </xdr:twoCellAnchor>
  <xdr:twoCellAnchor editAs="oneCell">
    <xdr:from>
      <xdr:col>12</xdr:col>
      <xdr:colOff>228600</xdr:colOff>
      <xdr:row>0</xdr:row>
      <xdr:rowOff>91440</xdr:rowOff>
    </xdr:from>
    <xdr:to>
      <xdr:col>12</xdr:col>
      <xdr:colOff>6721475</xdr:colOff>
      <xdr:row>18</xdr:row>
      <xdr:rowOff>104775</xdr:rowOff>
    </xdr:to>
    <xdr:pic>
      <xdr:nvPicPr>
        <xdr:cNvPr id="3" name="Graphic 2">
          <a:extLst>
            <a:ext uri="{FF2B5EF4-FFF2-40B4-BE49-F238E27FC236}">
              <a16:creationId xmlns:a16="http://schemas.microsoft.com/office/drawing/2014/main" id="{01D4D788-A2CF-FF3B-6060-1AD007AF335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7543800" y="91440"/>
          <a:ext cx="6492875" cy="33051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3DB1-6CB5-44A4-BEA9-3DA2974BD7C8}">
  <dimension ref="A1:I77"/>
  <sheetViews>
    <sheetView tabSelected="1" workbookViewId="0">
      <selection activeCell="G61" sqref="G61"/>
    </sheetView>
  </sheetViews>
  <sheetFormatPr defaultRowHeight="14.4" x14ac:dyDescent="0.3"/>
  <cols>
    <col min="7" max="7" width="108.44140625" customWidth="1"/>
    <col min="8" max="11" width="8.88671875" customWidth="1"/>
  </cols>
  <sheetData>
    <row r="1" spans="1:9" x14ac:dyDescent="0.3">
      <c r="A1" t="s">
        <v>28</v>
      </c>
    </row>
    <row r="3" spans="1:9" x14ac:dyDescent="0.3">
      <c r="G3" s="7"/>
      <c r="H3" s="8"/>
      <c r="I3" s="8"/>
    </row>
    <row r="4" spans="1:9" ht="15" thickBot="1" x14ac:dyDescent="0.35">
      <c r="G4" s="7"/>
      <c r="H4" s="8"/>
      <c r="I4" s="8"/>
    </row>
    <row r="5" spans="1:9" ht="15" thickBot="1" x14ac:dyDescent="0.35">
      <c r="A5" s="36" t="s">
        <v>0</v>
      </c>
      <c r="B5" s="37"/>
      <c r="C5" s="37"/>
      <c r="D5" s="37"/>
      <c r="E5" s="38"/>
      <c r="H5" s="12"/>
      <c r="I5" s="8"/>
    </row>
    <row r="6" spans="1:9" ht="15" thickBot="1" x14ac:dyDescent="0.35">
      <c r="A6" s="36" t="s">
        <v>41</v>
      </c>
      <c r="B6" s="37"/>
      <c r="C6" s="37"/>
      <c r="D6" s="37"/>
      <c r="E6" s="38"/>
      <c r="G6" s="11"/>
      <c r="H6" s="9"/>
      <c r="I6" s="9"/>
    </row>
    <row r="7" spans="1:9" x14ac:dyDescent="0.3">
      <c r="A7" s="34"/>
      <c r="B7" s="1" t="s">
        <v>1</v>
      </c>
      <c r="C7" s="1" t="s">
        <v>3</v>
      </c>
      <c r="D7" s="1" t="s">
        <v>4</v>
      </c>
      <c r="E7" s="1" t="s">
        <v>6</v>
      </c>
      <c r="G7" s="9"/>
      <c r="H7" s="10"/>
      <c r="I7" s="10"/>
    </row>
    <row r="8" spans="1:9" ht="29.4" thickBot="1" x14ac:dyDescent="0.35">
      <c r="A8" s="35"/>
      <c r="B8" s="2" t="s">
        <v>2</v>
      </c>
      <c r="C8" s="2" t="s">
        <v>2</v>
      </c>
      <c r="D8" s="2" t="s">
        <v>5</v>
      </c>
      <c r="E8" s="2" t="s">
        <v>7</v>
      </c>
      <c r="G8" s="9"/>
      <c r="H8" s="10"/>
      <c r="I8" s="10"/>
    </row>
    <row r="9" spans="1:9" ht="15" thickBot="1" x14ac:dyDescent="0.35">
      <c r="A9" s="3" t="s">
        <v>8</v>
      </c>
      <c r="B9" s="4">
        <v>270</v>
      </c>
      <c r="C9" s="4">
        <v>0</v>
      </c>
      <c r="D9" s="4">
        <v>0</v>
      </c>
      <c r="E9" s="4">
        <v>0</v>
      </c>
      <c r="G9" s="9"/>
      <c r="H9" s="10"/>
      <c r="I9" s="10"/>
    </row>
    <row r="10" spans="1:9" ht="15" thickBot="1" x14ac:dyDescent="0.35">
      <c r="A10" s="3" t="s">
        <v>9</v>
      </c>
      <c r="B10" s="4">
        <v>260</v>
      </c>
      <c r="C10" s="4">
        <v>0</v>
      </c>
      <c r="D10" s="4">
        <v>0</v>
      </c>
      <c r="E10" s="4">
        <v>0</v>
      </c>
      <c r="G10" s="9"/>
      <c r="H10" s="10"/>
      <c r="I10" s="10"/>
    </row>
    <row r="11" spans="1:9" ht="15" thickBot="1" x14ac:dyDescent="0.35">
      <c r="A11" s="3" t="s">
        <v>10</v>
      </c>
      <c r="B11" s="4">
        <v>2500</v>
      </c>
      <c r="C11" s="4">
        <v>35</v>
      </c>
      <c r="D11" s="4">
        <v>0</v>
      </c>
      <c r="E11" s="4">
        <v>0</v>
      </c>
      <c r="G11" s="9"/>
      <c r="H11" s="10"/>
      <c r="I11" s="10"/>
    </row>
    <row r="12" spans="1:9" ht="15" thickBot="1" x14ac:dyDescent="0.35">
      <c r="A12" s="3" t="s">
        <v>11</v>
      </c>
      <c r="B12" s="4">
        <v>69</v>
      </c>
      <c r="C12" s="4">
        <v>0</v>
      </c>
      <c r="D12" s="4">
        <v>0</v>
      </c>
      <c r="E12" s="4">
        <v>0</v>
      </c>
      <c r="G12" s="9"/>
      <c r="H12" s="10"/>
      <c r="I12" s="10"/>
    </row>
    <row r="13" spans="1:9" ht="15" thickBot="1" x14ac:dyDescent="0.35">
      <c r="A13" s="3" t="s">
        <v>12</v>
      </c>
      <c r="B13" s="4">
        <v>0</v>
      </c>
      <c r="C13" s="4">
        <v>0</v>
      </c>
      <c r="D13" s="4">
        <v>0</v>
      </c>
      <c r="E13" s="4">
        <v>0</v>
      </c>
      <c r="G13" s="9"/>
      <c r="H13" s="10"/>
      <c r="I13" s="10"/>
    </row>
    <row r="14" spans="1:9" ht="15" thickBot="1" x14ac:dyDescent="0.35">
      <c r="A14" s="3" t="s">
        <v>13</v>
      </c>
      <c r="B14" s="4">
        <v>0</v>
      </c>
      <c r="C14" s="4">
        <v>0</v>
      </c>
      <c r="D14" s="4">
        <v>0</v>
      </c>
      <c r="E14" s="4">
        <v>0</v>
      </c>
      <c r="G14" s="9"/>
      <c r="H14" s="10"/>
      <c r="I14" s="10"/>
    </row>
    <row r="15" spans="1:9" ht="15" thickBot="1" x14ac:dyDescent="0.35">
      <c r="A15" s="3" t="s">
        <v>14</v>
      </c>
      <c r="B15" s="4">
        <v>0</v>
      </c>
      <c r="C15" s="4">
        <v>0</v>
      </c>
      <c r="D15" s="4">
        <v>0</v>
      </c>
      <c r="E15" s="4">
        <v>0</v>
      </c>
    </row>
    <row r="16" spans="1:9" ht="15" thickBot="1" x14ac:dyDescent="0.35">
      <c r="A16" s="3" t="s">
        <v>15</v>
      </c>
      <c r="B16" s="4">
        <v>87</v>
      </c>
      <c r="C16" s="4">
        <v>0</v>
      </c>
      <c r="D16" s="4">
        <v>0</v>
      </c>
      <c r="E16" s="4">
        <v>0</v>
      </c>
    </row>
    <row r="17" spans="1:7" ht="15" thickBot="1" x14ac:dyDescent="0.35">
      <c r="A17" s="3" t="s">
        <v>16</v>
      </c>
      <c r="B17" s="4">
        <v>110000</v>
      </c>
      <c r="C17" s="4">
        <v>1500</v>
      </c>
      <c r="D17" s="4">
        <v>0</v>
      </c>
      <c r="E17" s="4">
        <v>0</v>
      </c>
    </row>
    <row r="18" spans="1:7" ht="74.400000000000006" thickBot="1" x14ac:dyDescent="0.35">
      <c r="A18" s="3" t="s">
        <v>17</v>
      </c>
      <c r="B18" s="4">
        <v>290</v>
      </c>
      <c r="C18" s="4">
        <v>63</v>
      </c>
      <c r="D18" s="4">
        <v>27</v>
      </c>
      <c r="E18" s="4">
        <v>42</v>
      </c>
      <c r="G18" s="15" t="s">
        <v>40</v>
      </c>
    </row>
    <row r="19" spans="1:7" ht="15" thickBot="1" x14ac:dyDescent="0.35">
      <c r="A19" s="3" t="s">
        <v>18</v>
      </c>
      <c r="B19" s="4">
        <v>0</v>
      </c>
      <c r="C19" s="4">
        <v>0</v>
      </c>
      <c r="D19" s="4">
        <v>0</v>
      </c>
      <c r="E19" s="4">
        <v>0</v>
      </c>
    </row>
    <row r="20" spans="1:7" ht="15" thickBot="1" x14ac:dyDescent="0.35">
      <c r="A20" s="3" t="s">
        <v>19</v>
      </c>
      <c r="B20" s="4">
        <v>0</v>
      </c>
      <c r="C20" s="4">
        <v>0</v>
      </c>
      <c r="D20" s="4">
        <v>0</v>
      </c>
      <c r="E20" s="4">
        <v>0</v>
      </c>
    </row>
    <row r="21" spans="1:7" ht="15" thickBot="1" x14ac:dyDescent="0.35">
      <c r="A21" s="3" t="s">
        <v>20</v>
      </c>
      <c r="B21" s="4">
        <v>0</v>
      </c>
      <c r="C21" s="4">
        <v>0</v>
      </c>
      <c r="D21" s="4">
        <v>0</v>
      </c>
      <c r="E21" s="4">
        <v>0</v>
      </c>
    </row>
    <row r="22" spans="1:7" ht="15" thickBot="1" x14ac:dyDescent="0.35">
      <c r="A22" s="3" t="s">
        <v>21</v>
      </c>
      <c r="B22" s="4">
        <v>0</v>
      </c>
      <c r="C22" s="4">
        <v>0</v>
      </c>
      <c r="D22" s="4">
        <v>0</v>
      </c>
      <c r="E22" s="4">
        <v>43</v>
      </c>
    </row>
    <row r="23" spans="1:7" ht="15" thickBot="1" x14ac:dyDescent="0.35">
      <c r="A23" s="3" t="s">
        <v>22</v>
      </c>
      <c r="B23" s="5">
        <v>113476</v>
      </c>
      <c r="C23" s="5">
        <v>1598</v>
      </c>
      <c r="D23" s="5">
        <v>27</v>
      </c>
      <c r="E23" s="5">
        <v>85</v>
      </c>
    </row>
    <row r="24" spans="1:7" ht="15" thickBot="1" x14ac:dyDescent="0.35">
      <c r="A24" s="36" t="s">
        <v>42</v>
      </c>
      <c r="B24" s="37"/>
      <c r="C24" s="37"/>
      <c r="D24" s="37"/>
      <c r="E24" s="38"/>
    </row>
    <row r="25" spans="1:7" x14ac:dyDescent="0.3">
      <c r="A25" s="34"/>
      <c r="B25" s="1" t="s">
        <v>1</v>
      </c>
      <c r="C25" s="1" t="s">
        <v>3</v>
      </c>
      <c r="D25" s="1" t="s">
        <v>4</v>
      </c>
      <c r="E25" s="1" t="s">
        <v>6</v>
      </c>
    </row>
    <row r="26" spans="1:7" ht="29.4" thickBot="1" x14ac:dyDescent="0.35">
      <c r="A26" s="35"/>
      <c r="B26" s="2" t="s">
        <v>2</v>
      </c>
      <c r="C26" s="2" t="s">
        <v>2</v>
      </c>
      <c r="D26" s="2" t="s">
        <v>5</v>
      </c>
      <c r="E26" s="2" t="s">
        <v>7</v>
      </c>
    </row>
    <row r="27" spans="1:7" ht="15" thickBot="1" x14ac:dyDescent="0.35">
      <c r="A27" s="3" t="s">
        <v>8</v>
      </c>
      <c r="B27" s="4">
        <v>1700</v>
      </c>
      <c r="C27" s="4">
        <v>39</v>
      </c>
      <c r="D27" s="4">
        <v>0</v>
      </c>
      <c r="E27" s="4">
        <v>0</v>
      </c>
    </row>
    <row r="28" spans="1:7" ht="15" thickBot="1" x14ac:dyDescent="0.35">
      <c r="A28" s="3" t="s">
        <v>9</v>
      </c>
      <c r="B28" s="4">
        <v>1000</v>
      </c>
      <c r="C28" s="4">
        <v>22</v>
      </c>
      <c r="D28" s="4">
        <v>0</v>
      </c>
      <c r="E28" s="4">
        <v>0</v>
      </c>
    </row>
    <row r="29" spans="1:7" ht="15" thickBot="1" x14ac:dyDescent="0.35">
      <c r="A29" s="3" t="s">
        <v>10</v>
      </c>
      <c r="B29" s="4">
        <v>12000</v>
      </c>
      <c r="C29" s="4">
        <v>350</v>
      </c>
      <c r="D29" s="4">
        <v>0</v>
      </c>
      <c r="E29" s="4">
        <v>0</v>
      </c>
    </row>
    <row r="30" spans="1:7" ht="15" thickBot="1" x14ac:dyDescent="0.35">
      <c r="A30" s="3" t="s">
        <v>11</v>
      </c>
      <c r="B30" s="4">
        <v>57</v>
      </c>
      <c r="C30" s="4">
        <v>0</v>
      </c>
      <c r="D30" s="4">
        <v>0</v>
      </c>
      <c r="E30" s="4">
        <v>0</v>
      </c>
    </row>
    <row r="31" spans="1:7" ht="15" thickBot="1" x14ac:dyDescent="0.35">
      <c r="A31" s="3" t="s">
        <v>12</v>
      </c>
      <c r="B31" s="4">
        <v>0</v>
      </c>
      <c r="C31" s="4">
        <v>0</v>
      </c>
      <c r="D31" s="4">
        <v>0</v>
      </c>
      <c r="E31" s="4">
        <v>0</v>
      </c>
    </row>
    <row r="32" spans="1:7" ht="15" thickBot="1" x14ac:dyDescent="0.35">
      <c r="A32" s="3" t="s">
        <v>13</v>
      </c>
      <c r="B32" s="4">
        <v>0</v>
      </c>
      <c r="C32" s="4">
        <v>0</v>
      </c>
      <c r="D32" s="4">
        <v>0</v>
      </c>
      <c r="E32" s="4">
        <v>0</v>
      </c>
    </row>
    <row r="33" spans="1:5" ht="15" thickBot="1" x14ac:dyDescent="0.35">
      <c r="A33" s="3" t="s">
        <v>14</v>
      </c>
      <c r="B33" s="4">
        <v>0</v>
      </c>
      <c r="C33" s="4">
        <v>0</v>
      </c>
      <c r="D33" s="4">
        <v>0</v>
      </c>
      <c r="E33" s="4">
        <v>0</v>
      </c>
    </row>
    <row r="34" spans="1:5" ht="15" thickBot="1" x14ac:dyDescent="0.35">
      <c r="A34" s="3" t="s">
        <v>15</v>
      </c>
      <c r="B34" s="4">
        <v>540</v>
      </c>
      <c r="C34" s="4">
        <v>0</v>
      </c>
      <c r="D34" s="4">
        <v>0</v>
      </c>
      <c r="E34" s="4">
        <v>0</v>
      </c>
    </row>
    <row r="35" spans="1:5" ht="15" thickBot="1" x14ac:dyDescent="0.35">
      <c r="A35" s="3" t="s">
        <v>16</v>
      </c>
      <c r="B35" s="4">
        <v>260000</v>
      </c>
      <c r="C35" s="4">
        <v>11000</v>
      </c>
      <c r="D35" s="4">
        <v>1000</v>
      </c>
      <c r="E35" s="4">
        <v>680</v>
      </c>
    </row>
    <row r="36" spans="1:5" ht="15" thickBot="1" x14ac:dyDescent="0.35">
      <c r="A36" s="3" t="s">
        <v>17</v>
      </c>
      <c r="B36" s="4">
        <v>370</v>
      </c>
      <c r="C36" s="4">
        <v>61</v>
      </c>
      <c r="D36" s="4">
        <v>0</v>
      </c>
      <c r="E36" s="4">
        <v>28</v>
      </c>
    </row>
    <row r="37" spans="1:5" ht="15" thickBot="1" x14ac:dyDescent="0.35">
      <c r="A37" s="3" t="s">
        <v>18</v>
      </c>
      <c r="B37" s="4">
        <v>0</v>
      </c>
      <c r="C37" s="4">
        <v>0</v>
      </c>
      <c r="D37" s="4">
        <v>0</v>
      </c>
      <c r="E37" s="4">
        <v>0</v>
      </c>
    </row>
    <row r="38" spans="1:5" ht="15" thickBot="1" x14ac:dyDescent="0.35">
      <c r="A38" s="3" t="s">
        <v>19</v>
      </c>
      <c r="B38" s="4">
        <v>0</v>
      </c>
      <c r="C38" s="4">
        <v>0</v>
      </c>
      <c r="D38" s="4">
        <v>0</v>
      </c>
      <c r="E38" s="4">
        <v>0</v>
      </c>
    </row>
    <row r="39" spans="1:5" ht="15" thickBot="1" x14ac:dyDescent="0.35">
      <c r="A39" s="3" t="s">
        <v>20</v>
      </c>
      <c r="B39" s="4">
        <v>0</v>
      </c>
      <c r="C39" s="4">
        <v>0</v>
      </c>
      <c r="D39" s="4">
        <v>0</v>
      </c>
      <c r="E39" s="4">
        <v>12</v>
      </c>
    </row>
    <row r="40" spans="1:5" ht="15" thickBot="1" x14ac:dyDescent="0.35">
      <c r="A40" s="3" t="s">
        <v>21</v>
      </c>
      <c r="B40" s="4">
        <v>0</v>
      </c>
      <c r="C40" s="4">
        <v>0</v>
      </c>
      <c r="D40" s="4">
        <v>0</v>
      </c>
      <c r="E40" s="4">
        <v>0</v>
      </c>
    </row>
    <row r="41" spans="1:5" ht="15" thickBot="1" x14ac:dyDescent="0.35">
      <c r="A41" s="3" t="s">
        <v>22</v>
      </c>
      <c r="B41" s="5">
        <v>275667</v>
      </c>
      <c r="C41" s="5">
        <v>11472</v>
      </c>
      <c r="D41" s="5">
        <v>1000</v>
      </c>
      <c r="E41" s="5">
        <v>720</v>
      </c>
    </row>
    <row r="42" spans="1:5" ht="15" thickBot="1" x14ac:dyDescent="0.35">
      <c r="A42" s="36" t="s">
        <v>43</v>
      </c>
      <c r="B42" s="37"/>
      <c r="C42" s="37"/>
      <c r="D42" s="37"/>
      <c r="E42" s="38"/>
    </row>
    <row r="43" spans="1:5" x14ac:dyDescent="0.3">
      <c r="A43" s="34"/>
      <c r="B43" s="1" t="s">
        <v>1</v>
      </c>
      <c r="C43" s="1" t="s">
        <v>3</v>
      </c>
      <c r="D43" s="1" t="s">
        <v>4</v>
      </c>
      <c r="E43" s="1" t="s">
        <v>6</v>
      </c>
    </row>
    <row r="44" spans="1:5" ht="29.4" thickBot="1" x14ac:dyDescent="0.35">
      <c r="A44" s="35"/>
      <c r="B44" s="2" t="s">
        <v>2</v>
      </c>
      <c r="C44" s="2" t="s">
        <v>2</v>
      </c>
      <c r="D44" s="2" t="s">
        <v>5</v>
      </c>
      <c r="E44" s="2" t="s">
        <v>7</v>
      </c>
    </row>
    <row r="45" spans="1:5" ht="15" thickBot="1" x14ac:dyDescent="0.35">
      <c r="A45" s="3" t="s">
        <v>8</v>
      </c>
      <c r="B45" s="4">
        <v>110</v>
      </c>
      <c r="C45" s="4">
        <v>0</v>
      </c>
      <c r="D45" s="4">
        <v>0</v>
      </c>
      <c r="E45" s="4">
        <v>0</v>
      </c>
    </row>
    <row r="46" spans="1:5" ht="15" thickBot="1" x14ac:dyDescent="0.35">
      <c r="A46" s="3" t="s">
        <v>9</v>
      </c>
      <c r="B46" s="4">
        <v>160</v>
      </c>
      <c r="C46" s="4">
        <v>0</v>
      </c>
      <c r="D46" s="4">
        <v>0</v>
      </c>
      <c r="E46" s="4">
        <v>19</v>
      </c>
    </row>
    <row r="47" spans="1:5" ht="15" thickBot="1" x14ac:dyDescent="0.35">
      <c r="A47" s="3" t="s">
        <v>10</v>
      </c>
      <c r="B47" s="4">
        <v>1700</v>
      </c>
      <c r="C47" s="4">
        <v>25</v>
      </c>
      <c r="D47" s="4">
        <v>0</v>
      </c>
      <c r="E47" s="4">
        <v>44</v>
      </c>
    </row>
    <row r="48" spans="1:5" ht="15" thickBot="1" x14ac:dyDescent="0.35">
      <c r="A48" s="3" t="s">
        <v>11</v>
      </c>
      <c r="B48" s="4">
        <v>140</v>
      </c>
      <c r="C48" s="4">
        <v>0</v>
      </c>
      <c r="D48" s="4">
        <v>0</v>
      </c>
      <c r="E48" s="4">
        <v>0</v>
      </c>
    </row>
    <row r="49" spans="1:5" ht="15" thickBot="1" x14ac:dyDescent="0.35">
      <c r="A49" s="3" t="s">
        <v>12</v>
      </c>
      <c r="B49" s="4">
        <v>21</v>
      </c>
      <c r="C49" s="4">
        <v>0</v>
      </c>
      <c r="D49" s="4">
        <v>0</v>
      </c>
      <c r="E49" s="4">
        <v>0</v>
      </c>
    </row>
    <row r="50" spans="1:5" ht="15" thickBot="1" x14ac:dyDescent="0.35">
      <c r="A50" s="3" t="s">
        <v>13</v>
      </c>
      <c r="B50" s="4">
        <v>0</v>
      </c>
      <c r="C50" s="4">
        <v>0</v>
      </c>
      <c r="D50" s="4">
        <v>0</v>
      </c>
      <c r="E50" s="4">
        <v>0</v>
      </c>
    </row>
    <row r="51" spans="1:5" ht="15" thickBot="1" x14ac:dyDescent="0.35">
      <c r="A51" s="3" t="s">
        <v>14</v>
      </c>
      <c r="B51" s="4">
        <v>0</v>
      </c>
      <c r="C51" s="4">
        <v>0</v>
      </c>
      <c r="D51" s="4">
        <v>0</v>
      </c>
      <c r="E51" s="4">
        <v>0</v>
      </c>
    </row>
    <row r="52" spans="1:5" ht="15" thickBot="1" x14ac:dyDescent="0.35">
      <c r="A52" s="3" t="s">
        <v>15</v>
      </c>
      <c r="B52" s="4">
        <v>0</v>
      </c>
      <c r="C52" s="4">
        <v>0</v>
      </c>
      <c r="D52" s="4">
        <v>0</v>
      </c>
      <c r="E52" s="4">
        <v>0</v>
      </c>
    </row>
    <row r="53" spans="1:5" ht="15" thickBot="1" x14ac:dyDescent="0.35">
      <c r="A53" s="3" t="s">
        <v>16</v>
      </c>
      <c r="B53" s="4">
        <v>37000</v>
      </c>
      <c r="C53" s="4">
        <v>5800</v>
      </c>
      <c r="D53" s="4">
        <v>5100</v>
      </c>
      <c r="E53" s="4">
        <v>6000</v>
      </c>
    </row>
    <row r="54" spans="1:5" ht="15" thickBot="1" x14ac:dyDescent="0.35">
      <c r="A54" s="3" t="s">
        <v>17</v>
      </c>
      <c r="B54" s="4">
        <v>640</v>
      </c>
      <c r="C54" s="4">
        <v>340</v>
      </c>
      <c r="D54" s="4">
        <v>180</v>
      </c>
      <c r="E54" s="4">
        <v>430</v>
      </c>
    </row>
    <row r="55" spans="1:5" ht="15" thickBot="1" x14ac:dyDescent="0.35">
      <c r="A55" s="3" t="s">
        <v>18</v>
      </c>
      <c r="B55" s="4">
        <v>0</v>
      </c>
      <c r="C55" s="4">
        <v>0</v>
      </c>
      <c r="D55" s="4">
        <v>0</v>
      </c>
      <c r="E55" s="4">
        <v>0</v>
      </c>
    </row>
    <row r="56" spans="1:5" ht="15" thickBot="1" x14ac:dyDescent="0.35">
      <c r="A56" s="3" t="s">
        <v>19</v>
      </c>
      <c r="B56" s="4">
        <v>0</v>
      </c>
      <c r="C56" s="4">
        <v>0</v>
      </c>
      <c r="D56" s="4">
        <v>31</v>
      </c>
      <c r="E56" s="4">
        <v>0</v>
      </c>
    </row>
    <row r="57" spans="1:5" ht="15" thickBot="1" x14ac:dyDescent="0.35">
      <c r="A57" s="3" t="s">
        <v>20</v>
      </c>
      <c r="B57" s="4">
        <v>0</v>
      </c>
      <c r="C57" s="4">
        <v>0</v>
      </c>
      <c r="D57" s="4">
        <v>0</v>
      </c>
      <c r="E57" s="4">
        <v>0</v>
      </c>
    </row>
    <row r="58" spans="1:5" ht="15" thickBot="1" x14ac:dyDescent="0.35">
      <c r="A58" s="3" t="s">
        <v>21</v>
      </c>
      <c r="B58" s="4">
        <v>0</v>
      </c>
      <c r="C58" s="4">
        <v>49</v>
      </c>
      <c r="D58" s="4">
        <v>44</v>
      </c>
      <c r="E58" s="4">
        <v>0</v>
      </c>
    </row>
    <row r="59" spans="1:5" ht="15" thickBot="1" x14ac:dyDescent="0.35">
      <c r="A59" s="3" t="s">
        <v>22</v>
      </c>
      <c r="B59" s="5">
        <v>39771</v>
      </c>
      <c r="C59" s="5">
        <v>6214</v>
      </c>
      <c r="D59" s="5">
        <v>5355</v>
      </c>
      <c r="E59" s="5">
        <v>6493</v>
      </c>
    </row>
    <row r="60" spans="1:5" ht="15" thickBot="1" x14ac:dyDescent="0.35">
      <c r="A60" s="36" t="s">
        <v>44</v>
      </c>
      <c r="B60" s="37"/>
      <c r="C60" s="37"/>
      <c r="D60" s="37"/>
      <c r="E60" s="38"/>
    </row>
    <row r="61" spans="1:5" x14ac:dyDescent="0.3">
      <c r="A61" s="34"/>
      <c r="B61" s="1" t="s">
        <v>1</v>
      </c>
      <c r="C61" s="1" t="s">
        <v>3</v>
      </c>
      <c r="D61" s="1" t="s">
        <v>4</v>
      </c>
      <c r="E61" s="1" t="s">
        <v>6</v>
      </c>
    </row>
    <row r="62" spans="1:5" ht="29.4" thickBot="1" x14ac:dyDescent="0.35">
      <c r="A62" s="35"/>
      <c r="B62" s="2" t="s">
        <v>2</v>
      </c>
      <c r="C62" s="2" t="s">
        <v>2</v>
      </c>
      <c r="D62" s="2" t="s">
        <v>5</v>
      </c>
      <c r="E62" s="2" t="s">
        <v>7</v>
      </c>
    </row>
    <row r="63" spans="1:5" ht="15" thickBot="1" x14ac:dyDescent="0.35">
      <c r="A63" s="3" t="s">
        <v>8</v>
      </c>
      <c r="B63" s="4">
        <v>1500</v>
      </c>
      <c r="C63" s="4">
        <v>26</v>
      </c>
      <c r="D63" s="4">
        <v>22</v>
      </c>
      <c r="E63" s="4">
        <v>140</v>
      </c>
    </row>
    <row r="64" spans="1:5" ht="15" thickBot="1" x14ac:dyDescent="0.35">
      <c r="A64" s="3" t="s">
        <v>9</v>
      </c>
      <c r="B64" s="4">
        <v>2200</v>
      </c>
      <c r="C64" s="4">
        <v>25</v>
      </c>
      <c r="D64" s="4">
        <v>23</v>
      </c>
      <c r="E64" s="4">
        <v>210</v>
      </c>
    </row>
    <row r="65" spans="1:5" ht="15" thickBot="1" x14ac:dyDescent="0.35">
      <c r="A65" s="3" t="s">
        <v>10</v>
      </c>
      <c r="B65" s="4">
        <v>29000</v>
      </c>
      <c r="C65" s="4">
        <v>670</v>
      </c>
      <c r="D65" s="4">
        <v>170</v>
      </c>
      <c r="E65" s="4">
        <v>1700</v>
      </c>
    </row>
    <row r="66" spans="1:5" ht="15" thickBot="1" x14ac:dyDescent="0.35">
      <c r="A66" s="3" t="s">
        <v>11</v>
      </c>
      <c r="B66" s="4">
        <v>0</v>
      </c>
      <c r="C66" s="4">
        <v>0</v>
      </c>
      <c r="D66" s="4">
        <v>0</v>
      </c>
      <c r="E66" s="4">
        <v>100</v>
      </c>
    </row>
    <row r="67" spans="1:5" ht="15" thickBot="1" x14ac:dyDescent="0.35">
      <c r="A67" s="3" t="s">
        <v>12</v>
      </c>
      <c r="B67" s="4">
        <v>300</v>
      </c>
      <c r="C67" s="4">
        <v>0</v>
      </c>
      <c r="D67" s="4">
        <v>0</v>
      </c>
      <c r="E67" s="4">
        <v>980</v>
      </c>
    </row>
    <row r="68" spans="1:5" ht="15" thickBot="1" x14ac:dyDescent="0.35">
      <c r="A68" s="3" t="s">
        <v>13</v>
      </c>
      <c r="B68" s="4">
        <v>0</v>
      </c>
      <c r="C68" s="4">
        <v>0</v>
      </c>
      <c r="D68" s="4">
        <v>0</v>
      </c>
      <c r="E68" s="4">
        <v>0</v>
      </c>
    </row>
    <row r="69" spans="1:5" ht="15" thickBot="1" x14ac:dyDescent="0.35">
      <c r="A69" s="3" t="s">
        <v>14</v>
      </c>
      <c r="B69" s="4">
        <v>0</v>
      </c>
      <c r="C69" s="4">
        <v>0</v>
      </c>
      <c r="D69" s="4">
        <v>0</v>
      </c>
      <c r="E69" s="4">
        <v>21</v>
      </c>
    </row>
    <row r="70" spans="1:5" ht="15" thickBot="1" x14ac:dyDescent="0.35">
      <c r="A70" s="3" t="s">
        <v>15</v>
      </c>
      <c r="B70" s="4">
        <v>210</v>
      </c>
      <c r="C70" s="4">
        <v>0</v>
      </c>
      <c r="D70" s="4">
        <v>0</v>
      </c>
      <c r="E70" s="4">
        <v>0</v>
      </c>
    </row>
    <row r="71" spans="1:5" ht="15" thickBot="1" x14ac:dyDescent="0.35">
      <c r="A71" s="3" t="s">
        <v>16</v>
      </c>
      <c r="B71" s="4">
        <v>81000</v>
      </c>
      <c r="C71" s="4">
        <v>20000</v>
      </c>
      <c r="D71" s="4">
        <v>13000</v>
      </c>
      <c r="E71" s="4">
        <v>260000</v>
      </c>
    </row>
    <row r="72" spans="1:5" ht="15" thickBot="1" x14ac:dyDescent="0.35">
      <c r="A72" s="3" t="s">
        <v>17</v>
      </c>
      <c r="B72" s="4">
        <v>410</v>
      </c>
      <c r="C72" s="4">
        <v>530</v>
      </c>
      <c r="D72" s="4">
        <v>550</v>
      </c>
      <c r="E72" s="4">
        <v>2100</v>
      </c>
    </row>
    <row r="73" spans="1:5" ht="15" thickBot="1" x14ac:dyDescent="0.35">
      <c r="A73" s="3" t="s">
        <v>18</v>
      </c>
      <c r="B73" s="4">
        <v>0</v>
      </c>
      <c r="C73" s="4">
        <v>0</v>
      </c>
      <c r="D73" s="4">
        <v>0</v>
      </c>
      <c r="E73" s="4">
        <v>0</v>
      </c>
    </row>
    <row r="74" spans="1:5" ht="15" thickBot="1" x14ac:dyDescent="0.35">
      <c r="A74" s="3" t="s">
        <v>19</v>
      </c>
      <c r="B74" s="4">
        <v>16</v>
      </c>
      <c r="C74" s="4">
        <v>32</v>
      </c>
      <c r="D74" s="4">
        <v>0</v>
      </c>
      <c r="E74" s="4">
        <v>0</v>
      </c>
    </row>
    <row r="75" spans="1:5" ht="15" thickBot="1" x14ac:dyDescent="0.35">
      <c r="A75" s="3" t="s">
        <v>20</v>
      </c>
      <c r="B75" s="4">
        <v>0</v>
      </c>
      <c r="C75" s="4">
        <v>0</v>
      </c>
      <c r="D75" s="4">
        <v>0</v>
      </c>
      <c r="E75" s="4">
        <v>0</v>
      </c>
    </row>
    <row r="76" spans="1:5" ht="15" thickBot="1" x14ac:dyDescent="0.35">
      <c r="A76" s="3" t="s">
        <v>21</v>
      </c>
      <c r="B76" s="4">
        <v>0</v>
      </c>
      <c r="C76" s="4">
        <v>56</v>
      </c>
      <c r="D76" s="4">
        <v>0</v>
      </c>
      <c r="E76" s="4">
        <v>42</v>
      </c>
    </row>
    <row r="77" spans="1:5" ht="15" thickBot="1" x14ac:dyDescent="0.35">
      <c r="A77" s="3" t="s">
        <v>22</v>
      </c>
      <c r="B77" s="5">
        <v>114636</v>
      </c>
      <c r="C77" s="5">
        <v>21339</v>
      </c>
      <c r="D77" s="5">
        <v>13765</v>
      </c>
      <c r="E77" s="5">
        <v>265293</v>
      </c>
    </row>
  </sheetData>
  <mergeCells count="9">
    <mergeCell ref="A7:A8"/>
    <mergeCell ref="A5:E5"/>
    <mergeCell ref="A6:E6"/>
    <mergeCell ref="A61:A62"/>
    <mergeCell ref="A24:E24"/>
    <mergeCell ref="A25:A26"/>
    <mergeCell ref="A42:E42"/>
    <mergeCell ref="A43:A44"/>
    <mergeCell ref="A60:E6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4C424-1807-46AC-A8F0-6DB19F9EC608}">
  <dimension ref="A1:F15"/>
  <sheetViews>
    <sheetView workbookViewId="0">
      <selection activeCell="F19" sqref="F19"/>
    </sheetView>
  </sheetViews>
  <sheetFormatPr defaultRowHeight="14.4" x14ac:dyDescent="0.3"/>
  <cols>
    <col min="1" max="1" width="13.21875" customWidth="1"/>
    <col min="6" max="6" width="106.33203125" customWidth="1"/>
  </cols>
  <sheetData>
    <row r="1" spans="1:6" x14ac:dyDescent="0.3">
      <c r="A1" s="7"/>
      <c r="B1" s="8"/>
      <c r="C1" s="8"/>
    </row>
    <row r="2" spans="1:6" x14ac:dyDescent="0.3">
      <c r="B2" s="12" t="s">
        <v>27</v>
      </c>
      <c r="C2" s="8"/>
    </row>
    <row r="3" spans="1:6" x14ac:dyDescent="0.3">
      <c r="A3" s="11" t="s">
        <v>23</v>
      </c>
      <c r="B3" s="9" t="s">
        <v>24</v>
      </c>
      <c r="C3" s="9" t="s">
        <v>25</v>
      </c>
    </row>
    <row r="4" spans="1:6" x14ac:dyDescent="0.3">
      <c r="A4" s="9">
        <v>1</v>
      </c>
      <c r="B4" s="10">
        <v>136895.5</v>
      </c>
      <c r="C4" s="10">
        <v>125244.8</v>
      </c>
    </row>
    <row r="5" spans="1:6" x14ac:dyDescent="0.3">
      <c r="A5" s="9">
        <v>2</v>
      </c>
      <c r="B5" s="10">
        <v>10072</v>
      </c>
      <c r="C5" s="10">
        <v>787.01199999999994</v>
      </c>
    </row>
    <row r="6" spans="1:6" x14ac:dyDescent="0.3">
      <c r="A6" s="9">
        <v>3</v>
      </c>
      <c r="B6" s="10">
        <v>5193.5479999999998</v>
      </c>
      <c r="C6" s="10">
        <v>131.82400000000001</v>
      </c>
    </row>
    <row r="7" spans="1:6" x14ac:dyDescent="0.3">
      <c r="A7" s="9">
        <v>4</v>
      </c>
      <c r="B7" s="10">
        <v>2926.5986666666668</v>
      </c>
      <c r="C7" s="10">
        <v>126.10599999999999</v>
      </c>
    </row>
    <row r="8" spans="1:6" x14ac:dyDescent="0.3">
      <c r="A8" s="9">
        <v>5</v>
      </c>
      <c r="B8" s="10">
        <v>1980</v>
      </c>
      <c r="C8" s="10">
        <v>307.95400000000001</v>
      </c>
    </row>
    <row r="9" spans="1:6" x14ac:dyDescent="0.3">
      <c r="A9" s="9">
        <v>6</v>
      </c>
      <c r="B9" s="10">
        <v>377.33466666666664</v>
      </c>
      <c r="C9" s="10">
        <v>20.46</v>
      </c>
    </row>
    <row r="10" spans="1:6" x14ac:dyDescent="0.3">
      <c r="A10" s="9">
        <v>7</v>
      </c>
      <c r="B10" s="10">
        <v>537.21466666666663</v>
      </c>
      <c r="C10" s="10" t="s">
        <v>26</v>
      </c>
    </row>
    <row r="11" spans="1:6" x14ac:dyDescent="0.3">
      <c r="A11" s="9">
        <v>8</v>
      </c>
      <c r="B11" s="10">
        <v>129.13933333333333</v>
      </c>
      <c r="C11" s="10">
        <v>93.697999999999993</v>
      </c>
    </row>
    <row r="15" spans="1:6" ht="41.4" x14ac:dyDescent="0.3">
      <c r="F15" s="16" t="s">
        <v>45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6CA8-29B1-494C-B6BA-3C854747F9B8}">
  <dimension ref="A1:M18"/>
  <sheetViews>
    <sheetView topLeftCell="A2" zoomScale="80" zoomScaleNormal="80" workbookViewId="0">
      <selection activeCell="H11" sqref="H11"/>
    </sheetView>
  </sheetViews>
  <sheetFormatPr defaultRowHeight="14.4" x14ac:dyDescent="0.3"/>
  <cols>
    <col min="1" max="1" width="17.33203125" style="22" customWidth="1"/>
    <col min="2" max="3" width="14.21875" style="8" customWidth="1"/>
    <col min="4" max="4" width="20.6640625" style="22" customWidth="1"/>
    <col min="6" max="6" width="72.6640625" customWidth="1"/>
  </cols>
  <sheetData>
    <row r="1" spans="1:13" ht="15" hidden="1" thickBot="1" x14ac:dyDescent="0.35"/>
    <row r="2" spans="1:13" ht="51" customHeight="1" thickBot="1" x14ac:dyDescent="0.35">
      <c r="A2" s="21" t="s">
        <v>33</v>
      </c>
      <c r="B2" s="17" t="s">
        <v>34</v>
      </c>
      <c r="C2" s="24" t="s">
        <v>36</v>
      </c>
      <c r="D2" s="24" t="s">
        <v>37</v>
      </c>
    </row>
    <row r="3" spans="1:13" ht="15" thickBot="1" x14ac:dyDescent="0.35">
      <c r="A3" s="39" t="s">
        <v>32</v>
      </c>
      <c r="B3" s="18" t="str">
        <f>"1"</f>
        <v>1</v>
      </c>
      <c r="C3" s="25">
        <v>57451.1</v>
      </c>
      <c r="D3" s="25">
        <v>33729.639274483598</v>
      </c>
      <c r="M3" s="13"/>
    </row>
    <row r="4" spans="1:13" ht="15" thickBot="1" x14ac:dyDescent="0.35">
      <c r="A4" s="40"/>
      <c r="B4" s="19" t="str">
        <f>"2"</f>
        <v>2</v>
      </c>
      <c r="C4" s="26">
        <v>10678.5</v>
      </c>
      <c r="D4" s="25">
        <v>423.4115754897507</v>
      </c>
      <c r="M4" s="13"/>
    </row>
    <row r="5" spans="1:13" ht="15" thickBot="1" x14ac:dyDescent="0.35">
      <c r="A5" s="41"/>
      <c r="B5" s="14" t="str">
        <f>"3"</f>
        <v>3</v>
      </c>
      <c r="C5" s="27">
        <v>420</v>
      </c>
      <c r="D5" s="25">
        <v>159.80613254815961</v>
      </c>
      <c r="M5" s="13"/>
    </row>
    <row r="6" spans="1:13" ht="15" thickBot="1" x14ac:dyDescent="0.35">
      <c r="A6" s="39" t="s">
        <v>35</v>
      </c>
      <c r="B6" s="18" t="str">
        <f>"1"</f>
        <v>1</v>
      </c>
      <c r="C6" s="25">
        <v>160890</v>
      </c>
      <c r="D6" s="25">
        <v>48908.923936025894</v>
      </c>
      <c r="M6" s="13"/>
    </row>
    <row r="7" spans="1:13" ht="15" thickBot="1" x14ac:dyDescent="0.35">
      <c r="A7" s="40"/>
      <c r="B7" s="19" t="str">
        <f>"2"</f>
        <v>2</v>
      </c>
      <c r="C7" s="26">
        <v>63130</v>
      </c>
      <c r="D7" s="25">
        <v>3961.6806044265863</v>
      </c>
      <c r="M7" s="13"/>
    </row>
    <row r="8" spans="1:13" ht="15" thickBot="1" x14ac:dyDescent="0.35">
      <c r="A8" s="41"/>
      <c r="B8" s="14" t="str">
        <f>"3"</f>
        <v>3</v>
      </c>
      <c r="C8" s="28">
        <v>39060</v>
      </c>
      <c r="D8" s="25">
        <v>12997.45452853956</v>
      </c>
      <c r="M8" s="13"/>
    </row>
    <row r="9" spans="1:13" ht="15" thickBot="1" x14ac:dyDescent="0.35">
      <c r="A9" s="39" t="s">
        <v>31</v>
      </c>
      <c r="B9" s="18" t="str">
        <f>"1"</f>
        <v>1</v>
      </c>
      <c r="C9" s="25">
        <v>150210</v>
      </c>
      <c r="D9" s="25">
        <v>2117.2327495421541</v>
      </c>
      <c r="M9" s="13"/>
    </row>
    <row r="10" spans="1:13" ht="15" thickBot="1" x14ac:dyDescent="0.35">
      <c r="A10" s="40"/>
      <c r="B10" s="19" t="str">
        <f>"2"</f>
        <v>2</v>
      </c>
      <c r="C10" s="26">
        <v>122135</v>
      </c>
      <c r="D10" s="25">
        <v>2114.9996747808746</v>
      </c>
      <c r="M10" s="13"/>
    </row>
    <row r="11" spans="1:13" ht="15" thickBot="1" x14ac:dyDescent="0.35">
      <c r="A11" s="41"/>
      <c r="B11" s="14" t="str">
        <f>"3"</f>
        <v>3</v>
      </c>
      <c r="C11" s="27">
        <v>71825</v>
      </c>
      <c r="D11" s="25">
        <v>1201.6632672210214</v>
      </c>
      <c r="M11" s="13"/>
    </row>
    <row r="12" spans="1:13" ht="15" thickBot="1" x14ac:dyDescent="0.35">
      <c r="A12" s="39" t="s">
        <v>29</v>
      </c>
      <c r="B12" s="18" t="str">
        <f>"1"</f>
        <v>1</v>
      </c>
      <c r="C12" s="25">
        <v>159460</v>
      </c>
      <c r="D12" s="25">
        <v>143159.96638513621</v>
      </c>
      <c r="M12" s="13"/>
    </row>
    <row r="13" spans="1:13" ht="15" thickBot="1" x14ac:dyDescent="0.35">
      <c r="A13" s="40"/>
      <c r="B13" s="19" t="str">
        <f>"2"</f>
        <v>2</v>
      </c>
      <c r="C13" s="26">
        <v>67970</v>
      </c>
      <c r="D13" s="25">
        <v>13368.251738572757</v>
      </c>
      <c r="M13" s="13"/>
    </row>
    <row r="14" spans="1:13" ht="15" thickBot="1" x14ac:dyDescent="0.35">
      <c r="A14" s="41"/>
      <c r="B14" s="14" t="str">
        <f>"3"</f>
        <v>3</v>
      </c>
      <c r="C14" s="27">
        <v>56810</v>
      </c>
      <c r="D14" s="25">
        <v>26733.34207468406</v>
      </c>
      <c r="M14" s="13"/>
    </row>
    <row r="15" spans="1:13" ht="15" thickBot="1" x14ac:dyDescent="0.35">
      <c r="A15" s="39" t="s">
        <v>30</v>
      </c>
      <c r="B15" s="18" t="str">
        <f>"1"</f>
        <v>1</v>
      </c>
      <c r="C15" s="29">
        <v>257920</v>
      </c>
      <c r="D15" s="25">
        <v>137136.17951436073</v>
      </c>
      <c r="M15" s="13"/>
    </row>
    <row r="16" spans="1:13" ht="15" thickBot="1" x14ac:dyDescent="0.35">
      <c r="A16" s="40"/>
      <c r="B16" s="19" t="str">
        <f>"2"</f>
        <v>2</v>
      </c>
      <c r="C16" s="30">
        <v>116975</v>
      </c>
      <c r="D16" s="25">
        <v>60604.999056990819</v>
      </c>
      <c r="M16" s="13"/>
    </row>
    <row r="17" spans="1:13" ht="15" thickBot="1" x14ac:dyDescent="0.35">
      <c r="A17" s="41"/>
      <c r="B17" s="20" t="str">
        <f>"3"</f>
        <v>3</v>
      </c>
      <c r="C17" s="31">
        <v>87490</v>
      </c>
      <c r="D17" s="25">
        <v>34373.239136665536</v>
      </c>
      <c r="M17" s="13"/>
    </row>
    <row r="18" spans="1:13" ht="28.8" x14ac:dyDescent="0.3">
      <c r="F18" s="23" t="s">
        <v>39</v>
      </c>
    </row>
  </sheetData>
  <mergeCells count="5">
    <mergeCell ref="A15:A17"/>
    <mergeCell ref="A3:A5"/>
    <mergeCell ref="A6:A8"/>
    <mergeCell ref="A9:A11"/>
    <mergeCell ref="A12:A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22D6B-25D5-4C3E-A98B-0F429CB1FCAA}">
  <dimension ref="A2:M46"/>
  <sheetViews>
    <sheetView workbookViewId="0">
      <selection activeCell="M46" sqref="M46"/>
    </sheetView>
  </sheetViews>
  <sheetFormatPr defaultRowHeight="14.4" x14ac:dyDescent="0.3"/>
  <cols>
    <col min="13" max="13" width="98.77734375" customWidth="1"/>
  </cols>
  <sheetData>
    <row r="2" spans="1:1" x14ac:dyDescent="0.3">
      <c r="A2" s="6"/>
    </row>
    <row r="20" spans="13:13" ht="41.4" x14ac:dyDescent="0.3">
      <c r="M20" s="32" t="s">
        <v>38</v>
      </c>
    </row>
    <row r="46" spans="13:13" x14ac:dyDescent="0.3">
      <c r="M46" s="3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Fig 8</vt:lpstr>
      <vt:lpstr>Fig 9</vt:lpstr>
      <vt:lpstr>Fig 10</vt:lpstr>
      <vt:lpstr>Fig 13</vt:lpstr>
      <vt:lpstr>'Fig 8'!_Hlk117177201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Magnuson, Matthew</dc:creator>
  <cp:lastModifiedBy>Magnuson, Matthew</cp:lastModifiedBy>
  <dcterms:created xsi:type="dcterms:W3CDTF">2015-06-05T18:17:20Z</dcterms:created>
  <dcterms:modified xsi:type="dcterms:W3CDTF">2026-04-17T15:35:25Z</dcterms:modified>
</cp:coreProperties>
</file>