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hill_donna_epa_gov/Documents/Documents/Anatoxin-a Study/ATX Dataset Publishing/"/>
    </mc:Choice>
  </mc:AlternateContent>
  <xr:revisionPtr revIDLastSave="3" documentId="8_{5F001906-6B57-448F-BCE1-269B70E79F80}" xr6:coauthVersionLast="47" xr6:coauthVersionMax="47" xr10:uidLastSave="{3AE708B6-A9FE-40DB-8858-A908BB95D260}"/>
  <bookViews>
    <workbookView xWindow="1170" yWindow="1170" windowWidth="21600" windowHeight="11175" xr2:uid="{00000000-000D-0000-FFFF-FFFF00000000}"/>
  </bookViews>
  <sheets>
    <sheet name="SOP" sheetId="3" r:id="rId1"/>
    <sheet name="Raw Data" sheetId="1" r:id="rId2"/>
    <sheet name="Sorted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8" i="2" l="1"/>
  <c r="H98" i="2"/>
  <c r="G98" i="2"/>
  <c r="F98" i="2"/>
  <c r="E98" i="2"/>
  <c r="D98" i="2"/>
  <c r="I97" i="2"/>
  <c r="H97" i="2"/>
  <c r="G97" i="2"/>
  <c r="F97" i="2"/>
  <c r="E97" i="2"/>
  <c r="D97" i="2"/>
  <c r="I86" i="2"/>
  <c r="H86" i="2"/>
  <c r="G86" i="2"/>
  <c r="F86" i="2"/>
  <c r="E86" i="2"/>
  <c r="D86" i="2"/>
  <c r="I85" i="2"/>
  <c r="H85" i="2"/>
  <c r="G85" i="2"/>
  <c r="F85" i="2"/>
  <c r="E85" i="2"/>
  <c r="D85" i="2"/>
  <c r="I74" i="2"/>
  <c r="H74" i="2"/>
  <c r="G74" i="2"/>
  <c r="F74" i="2"/>
  <c r="E74" i="2"/>
  <c r="D74" i="2"/>
  <c r="I73" i="2"/>
  <c r="H73" i="2"/>
  <c r="G73" i="2"/>
  <c r="F73" i="2"/>
  <c r="E73" i="2"/>
  <c r="D73" i="2"/>
  <c r="I61" i="2"/>
  <c r="H61" i="2"/>
  <c r="G61" i="2"/>
  <c r="F61" i="2"/>
  <c r="E61" i="2"/>
  <c r="D61" i="2"/>
  <c r="I60" i="2"/>
  <c r="H60" i="2"/>
  <c r="G60" i="2"/>
  <c r="F60" i="2"/>
  <c r="E60" i="2"/>
  <c r="D60" i="2"/>
  <c r="I48" i="2"/>
  <c r="H48" i="2"/>
  <c r="G48" i="2"/>
  <c r="F48" i="2"/>
  <c r="E48" i="2"/>
  <c r="D48" i="2"/>
  <c r="I47" i="2"/>
  <c r="H47" i="2"/>
  <c r="G47" i="2"/>
  <c r="F47" i="2"/>
  <c r="E47" i="2"/>
  <c r="D47" i="2"/>
  <c r="I38" i="2"/>
  <c r="H38" i="2"/>
  <c r="G38" i="2"/>
  <c r="F38" i="2"/>
  <c r="E38" i="2"/>
  <c r="D38" i="2"/>
  <c r="I37" i="2"/>
  <c r="H37" i="2"/>
  <c r="G37" i="2"/>
  <c r="F37" i="2"/>
  <c r="E37" i="2"/>
  <c r="D37" i="2"/>
  <c r="I26" i="2"/>
  <c r="H26" i="2"/>
  <c r="G26" i="2"/>
  <c r="F26" i="2"/>
  <c r="E26" i="2"/>
  <c r="D26" i="2"/>
  <c r="I25" i="2"/>
  <c r="H25" i="2"/>
  <c r="G25" i="2"/>
  <c r="F25" i="2"/>
  <c r="E25" i="2"/>
  <c r="D25" i="2"/>
  <c r="I13" i="2"/>
  <c r="H13" i="2"/>
  <c r="G13" i="2"/>
  <c r="F13" i="2"/>
  <c r="E13" i="2"/>
  <c r="D13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<sst xmlns="http://schemas.openxmlformats.org/spreadsheetml/2006/main" count="516" uniqueCount="206">
  <si>
    <t>Trial</t>
  </si>
  <si>
    <t>Animal #</t>
  </si>
  <si>
    <t>Dose Code</t>
  </si>
  <si>
    <t>Novel</t>
  </si>
  <si>
    <t>Distance moved Center-point Total cm</t>
  </si>
  <si>
    <t>Velocity Center-point Mean cm/s</t>
  </si>
  <si>
    <t>Trial     1</t>
  </si>
  <si>
    <t>86</t>
  </si>
  <si>
    <t>C</t>
  </si>
  <si>
    <t>None</t>
  </si>
  <si>
    <t>Trial     2</t>
  </si>
  <si>
    <t>82</t>
  </si>
  <si>
    <t>A</t>
  </si>
  <si>
    <t>Trial     3</t>
  </si>
  <si>
    <t>85</t>
  </si>
  <si>
    <t>D</t>
  </si>
  <si>
    <t>Trial     4</t>
  </si>
  <si>
    <t>83</t>
  </si>
  <si>
    <t>B</t>
  </si>
  <si>
    <t>Trial     5</t>
  </si>
  <si>
    <t>92</t>
  </si>
  <si>
    <t>Trial     6</t>
  </si>
  <si>
    <t>84</t>
  </si>
  <si>
    <t>Trial     7</t>
  </si>
  <si>
    <t>87</t>
  </si>
  <si>
    <t>Trial     8</t>
  </si>
  <si>
    <t>88</t>
  </si>
  <si>
    <t>Trial     9</t>
  </si>
  <si>
    <t>95</t>
  </si>
  <si>
    <t>Trial    10</t>
  </si>
  <si>
    <t>90</t>
  </si>
  <si>
    <t>Trial    11</t>
  </si>
  <si>
    <t>89</t>
  </si>
  <si>
    <t>Trial    12</t>
  </si>
  <si>
    <t>91</t>
  </si>
  <si>
    <t>Trial    13</t>
  </si>
  <si>
    <t>93</t>
  </si>
  <si>
    <t>Trial    14</t>
  </si>
  <si>
    <t>94</t>
  </si>
  <si>
    <t>Trial    15</t>
  </si>
  <si>
    <t>103</t>
  </si>
  <si>
    <t>Trial    16</t>
  </si>
  <si>
    <t>97</t>
  </si>
  <si>
    <t>Trial    17</t>
  </si>
  <si>
    <t>100</t>
  </si>
  <si>
    <t>Trial    18</t>
  </si>
  <si>
    <t>106</t>
  </si>
  <si>
    <t>Trial    19</t>
  </si>
  <si>
    <t>104</t>
  </si>
  <si>
    <t>Trial    20</t>
  </si>
  <si>
    <t>98</t>
  </si>
  <si>
    <t>Trial    21</t>
  </si>
  <si>
    <t>101</t>
  </si>
  <si>
    <t>Trial    22</t>
  </si>
  <si>
    <t>107</t>
  </si>
  <si>
    <t>Trial    23</t>
  </si>
  <si>
    <t>105</t>
  </si>
  <si>
    <t>Trial    24</t>
  </si>
  <si>
    <t>99</t>
  </si>
  <si>
    <t>Trial    25</t>
  </si>
  <si>
    <t>102</t>
  </si>
  <si>
    <t>Trial    26</t>
  </si>
  <si>
    <t>108</t>
  </si>
  <si>
    <t>Trial    27</t>
  </si>
  <si>
    <t>110</t>
  </si>
  <si>
    <t>Trial    28</t>
  </si>
  <si>
    <t>109</t>
  </si>
  <si>
    <t>Trial    86</t>
  </si>
  <si>
    <t>114</t>
  </si>
  <si>
    <t>Trial    87</t>
  </si>
  <si>
    <t>113</t>
  </si>
  <si>
    <t>Trial    88</t>
  </si>
  <si>
    <t>119</t>
  </si>
  <si>
    <t>Trial    89</t>
  </si>
  <si>
    <t>115</t>
  </si>
  <si>
    <t>Trial    90</t>
  </si>
  <si>
    <t>117</t>
  </si>
  <si>
    <t>Trial    91</t>
  </si>
  <si>
    <t>123</t>
  </si>
  <si>
    <t>Trial    92</t>
  </si>
  <si>
    <t>121</t>
  </si>
  <si>
    <t>Trial    93</t>
  </si>
  <si>
    <t>122</t>
  </si>
  <si>
    <t>Trial    94</t>
  </si>
  <si>
    <t>118</t>
  </si>
  <si>
    <t>Trial    95</t>
  </si>
  <si>
    <t>126</t>
  </si>
  <si>
    <t>Trial    96</t>
  </si>
  <si>
    <t>125</t>
  </si>
  <si>
    <t>Trial    97</t>
  </si>
  <si>
    <t>120</t>
  </si>
  <si>
    <t>Trial    98</t>
  </si>
  <si>
    <t>124</t>
  </si>
  <si>
    <t>Trial   100</t>
  </si>
  <si>
    <t>139</t>
  </si>
  <si>
    <t>Trial   101</t>
  </si>
  <si>
    <t>133</t>
  </si>
  <si>
    <t>Trial   102</t>
  </si>
  <si>
    <t>130</t>
  </si>
  <si>
    <t>Trial   103</t>
  </si>
  <si>
    <t>136</t>
  </si>
  <si>
    <t>Trial   104</t>
  </si>
  <si>
    <t>140</t>
  </si>
  <si>
    <t>Trial   105</t>
  </si>
  <si>
    <t>129</t>
  </si>
  <si>
    <t>Trial   106</t>
  </si>
  <si>
    <t>131</t>
  </si>
  <si>
    <t>Trial   107</t>
  </si>
  <si>
    <t>137</t>
  </si>
  <si>
    <t>Trial   108</t>
  </si>
  <si>
    <t>141</t>
  </si>
  <si>
    <t>Trial   109</t>
  </si>
  <si>
    <t>134</t>
  </si>
  <si>
    <t>Trial   110</t>
  </si>
  <si>
    <t>132</t>
  </si>
  <si>
    <t>Trial   111</t>
  </si>
  <si>
    <t>135</t>
  </si>
  <si>
    <t>Trial   168</t>
  </si>
  <si>
    <t>142</t>
  </si>
  <si>
    <t>Trial   169</t>
  </si>
  <si>
    <t>148</t>
  </si>
  <si>
    <t>Trial   170</t>
  </si>
  <si>
    <t>143</t>
  </si>
  <si>
    <t>Trial   171</t>
  </si>
  <si>
    <t>146</t>
  </si>
  <si>
    <t>Trial   172</t>
  </si>
  <si>
    <t>150</t>
  </si>
  <si>
    <t>Trial   173</t>
  </si>
  <si>
    <t>149</t>
  </si>
  <si>
    <t>Trial   174</t>
  </si>
  <si>
    <t>144</t>
  </si>
  <si>
    <t>Trial   175</t>
  </si>
  <si>
    <t>147</t>
  </si>
  <si>
    <t>Trial   176</t>
  </si>
  <si>
    <t>153</t>
  </si>
  <si>
    <t>Trial   177</t>
  </si>
  <si>
    <t>152</t>
  </si>
  <si>
    <t>Trial   178</t>
  </si>
  <si>
    <t>154</t>
  </si>
  <si>
    <t>Trial   179</t>
  </si>
  <si>
    <t>155</t>
  </si>
  <si>
    <t>Trial   180</t>
  </si>
  <si>
    <t>159</t>
  </si>
  <si>
    <t>Trial   181</t>
  </si>
  <si>
    <t>161</t>
  </si>
  <si>
    <t>Trial   182</t>
  </si>
  <si>
    <t>164</t>
  </si>
  <si>
    <t>Trial   183</t>
  </si>
  <si>
    <t>156</t>
  </si>
  <si>
    <t>Trial   184</t>
  </si>
  <si>
    <t>160</t>
  </si>
  <si>
    <t>Trial   185</t>
  </si>
  <si>
    <t>162</t>
  </si>
  <si>
    <t>Trial   186</t>
  </si>
  <si>
    <t>166</t>
  </si>
  <si>
    <t>Trial   187</t>
  </si>
  <si>
    <t>157</t>
  </si>
  <si>
    <t>Trial   188</t>
  </si>
  <si>
    <t>163</t>
  </si>
  <si>
    <t>Thigmo Freq</t>
  </si>
  <si>
    <t>Thigmo s</t>
  </si>
  <si>
    <t>Center Freq</t>
  </si>
  <si>
    <t>Center s</t>
  </si>
  <si>
    <t>Sex</t>
  </si>
  <si>
    <t>M</t>
  </si>
  <si>
    <t>F</t>
  </si>
  <si>
    <t>Dose</t>
  </si>
  <si>
    <t>Mean</t>
  </si>
  <si>
    <t>SEM</t>
  </si>
  <si>
    <t>Novel Object Recognition (NOR) Task</t>
  </si>
  <si>
    <t xml:space="preserve">Procedure/method: All done using the Noldus system  </t>
  </si>
  <si>
    <t xml:space="preserve">Habituation – 10 minutes </t>
  </si>
  <si>
    <t xml:space="preserve">Bring animals to lab and allow them to sit quietly for at least 30 minutes before habituating. </t>
  </si>
  <si>
    <t xml:space="preserve">Place 1 animal at a time in the center of the box with no objects and start the tracking. </t>
  </si>
  <si>
    <t xml:space="preserve">After 10 minutes remove the animal and return to their home cage. </t>
  </si>
  <si>
    <t xml:space="preserve"> Remove any urine or feces and then wipe down the box with the diluted cleaner, dry the box with a highly absorbent paper towel.</t>
  </si>
  <si>
    <t xml:space="preserve"> Continue habituating animals one at a time.</t>
  </si>
  <si>
    <t xml:space="preserve">Training – 5 minutes </t>
  </si>
  <si>
    <t>Bring animals to lab and allow them to sit quietly for at least 30 minutes before training.</t>
  </si>
  <si>
    <t xml:space="preserve">Put two identical objects in box in adjacent corners (rotate through the 2 sets of objects). </t>
  </si>
  <si>
    <t xml:space="preserve">Place animal at opposite end of the box facing the wall. Start the tracking. After 5 minutes remove the animal and clean the box exactly as done during the habituation phase and wipe the objects as well. </t>
  </si>
  <si>
    <t>Since the testing phase begins 1 hour after training, there is a limit on the number of animals that can be done in that hour (usually 6 per hour to allow training and clean up).</t>
  </si>
  <si>
    <t xml:space="preserve">Testing – 2 minutes </t>
  </si>
  <si>
    <t>Place the objects in the box. The “familiar” object that was used for training. A second, “novel” object is also placed in the box in an adjacent corner.</t>
  </si>
  <si>
    <t>Place the animal in the box just like what was done for training. Start the tracking.</t>
  </si>
  <si>
    <t>After 2 minutes remove the animal and clean the box and objects exactly as done during the training phase.</t>
  </si>
  <si>
    <t xml:space="preserve">For the habituation trial the distance traveled, velocity, and time in each zone (center or thigmotaxis) is calculated. </t>
  </si>
  <si>
    <t xml:space="preserve">For the training trial, distance traveled, velocity, time in start zone, total time visiting both objects (sides) and total number of visits are calculated. </t>
  </si>
  <si>
    <t xml:space="preserve">To check for side bias, the preference index can be calculated for one or the other side; for example, preference for the right side can be derived, which will be the inverse of the preference on the left side. </t>
  </si>
  <si>
    <t xml:space="preserve">Analysis of group data for total time and total visits reveals potential motor or sensory differences. </t>
  </si>
  <si>
    <t xml:space="preserve">Analysis of overall data for right-side preference tests for side bias. </t>
  </si>
  <si>
    <t>For the test trial, distance traveled, velocity, time in start zone, total time and total visits are calculated and analyzed.</t>
  </si>
  <si>
    <t xml:space="preserve">Other dependent variables are:   </t>
  </si>
  <si>
    <t>Preference time = time with novel object/total time</t>
  </si>
  <si>
    <t xml:space="preserve">Preference visit = visits with novel object/total number of object visits </t>
  </si>
  <si>
    <t>Time per visit (TPV) to novel object = time with novel object/number of visits to novel object</t>
  </si>
  <si>
    <t xml:space="preserve">Group values may be analyzed with ANOVA as needed to detect differences in non-specific activity (total time and total visits). </t>
  </si>
  <si>
    <t xml:space="preserve">Preference and TPV may also be analyzed with ANOVA to detect differences in preference. </t>
  </si>
  <si>
    <t>Discrimination learning may be analyzed by statistically comparing each group separately to 0.5 (chance).</t>
  </si>
  <si>
    <t xml:space="preserve">All data are accepted unless the observer knows that there was a problem with the tracking even after rerunning a trial using the tracking video. </t>
  </si>
  <si>
    <t>When evaluating the training data, the animals must meet criteria of visiting both objects (sides) at least once plus spend at least 5 sec in total exploration.</t>
  </si>
  <si>
    <t>If these criteria are not met, the training data for that animal are excluded on the assumption that such low exploration does not allow sufficient familiarization with the objects.</t>
  </si>
  <si>
    <t xml:space="preserve">Evaluation Criteria:   </t>
  </si>
  <si>
    <t>If, during the test session, the animal does not visit either object or does not move at all, those data will be excluded rather than use zero for all measures.</t>
  </si>
  <si>
    <t xml:space="preserve">Calculations: </t>
  </si>
  <si>
    <t>These procedures done days 4 and 5 after dosing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</si>
</sst>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314325</xdr:colOff>
      <xdr:row>1</xdr:row>
      <xdr:rowOff>95349</xdr:rowOff>
    </xdr:from>
    <xdr:to>
      <xdr:col>27</xdr:col>
      <xdr:colOff>581025</xdr:colOff>
      <xdr:row>19</xdr:row>
      <xdr:rowOff>172026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C8B309-0CEA-4860-BE7C-5EE81A8A6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6325" y="285849"/>
          <a:ext cx="4533900" cy="350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8956-F2B8-496C-A3FF-9EF10E38D267}">
  <dimension ref="A3:A45"/>
  <sheetViews>
    <sheetView tabSelected="1" workbookViewId="0">
      <selection activeCell="A5" sqref="A5"/>
    </sheetView>
  </sheetViews>
  <sheetFormatPr defaultRowHeight="15" x14ac:dyDescent="0.25"/>
  <sheetData>
    <row r="3" spans="1:1" x14ac:dyDescent="0.25">
      <c r="A3" s="1" t="s">
        <v>169</v>
      </c>
    </row>
    <row r="4" spans="1:1" x14ac:dyDescent="0.25">
      <c r="A4" t="s">
        <v>170</v>
      </c>
    </row>
    <row r="5" spans="1:1" x14ac:dyDescent="0.25">
      <c r="A5" t="s">
        <v>205</v>
      </c>
    </row>
    <row r="7" spans="1:1" x14ac:dyDescent="0.25">
      <c r="A7" s="1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4" spans="1:1" x14ac:dyDescent="0.25">
      <c r="A14" s="1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20" spans="1:1" x14ac:dyDescent="0.25">
      <c r="A20" s="1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5" spans="1:1" x14ac:dyDescent="0.25">
      <c r="A25" s="1" t="s">
        <v>204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41" spans="1:1" x14ac:dyDescent="0.25">
      <c r="A41" s="1" t="s">
        <v>202</v>
      </c>
    </row>
    <row r="42" spans="1:1" x14ac:dyDescent="0.25">
      <c r="A42" t="s">
        <v>199</v>
      </c>
    </row>
    <row r="43" spans="1:1" x14ac:dyDescent="0.25">
      <c r="A43" t="s">
        <v>200</v>
      </c>
    </row>
    <row r="44" spans="1:1" x14ac:dyDescent="0.25">
      <c r="A44" t="s">
        <v>201</v>
      </c>
    </row>
    <row r="45" spans="1:1" x14ac:dyDescent="0.25">
      <c r="A45" t="s">
        <v>203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workbookViewId="0">
      <selection activeCell="L33" sqref="L33"/>
    </sheetView>
  </sheetViews>
  <sheetFormatPr defaultRowHeight="15" x14ac:dyDescent="0.25"/>
  <cols>
    <col min="7" max="7" width="11.7109375" customWidth="1"/>
    <col min="9" max="9" width="10.42578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159</v>
      </c>
      <c r="H1" t="s">
        <v>160</v>
      </c>
      <c r="I1" t="s">
        <v>161</v>
      </c>
      <c r="J1" t="s">
        <v>162</v>
      </c>
    </row>
    <row r="2" spans="1:10" x14ac:dyDescent="0.25">
      <c r="A2" t="s">
        <v>6</v>
      </c>
      <c r="B2" t="s">
        <v>7</v>
      </c>
      <c r="C2" t="s">
        <v>8</v>
      </c>
      <c r="D2" t="s">
        <v>9</v>
      </c>
      <c r="E2">
        <v>4707.68</v>
      </c>
      <c r="F2">
        <v>10.4671</v>
      </c>
      <c r="G2">
        <v>913</v>
      </c>
      <c r="H2">
        <v>249.76</v>
      </c>
      <c r="I2">
        <v>547</v>
      </c>
      <c r="J2">
        <v>199.8</v>
      </c>
    </row>
    <row r="3" spans="1:10" x14ac:dyDescent="0.25">
      <c r="A3" t="s">
        <v>10</v>
      </c>
      <c r="B3" t="s">
        <v>11</v>
      </c>
      <c r="C3" t="s">
        <v>12</v>
      </c>
      <c r="D3" t="s">
        <v>9</v>
      </c>
      <c r="E3">
        <v>3385.51</v>
      </c>
      <c r="F3">
        <v>8.3683700000000005</v>
      </c>
      <c r="G3">
        <v>855</v>
      </c>
      <c r="H3">
        <v>206.64</v>
      </c>
      <c r="I3">
        <v>622</v>
      </c>
      <c r="J3">
        <v>198.08</v>
      </c>
    </row>
    <row r="4" spans="1:10" x14ac:dyDescent="0.25">
      <c r="A4" t="s">
        <v>13</v>
      </c>
      <c r="B4" t="s">
        <v>14</v>
      </c>
      <c r="C4" t="s">
        <v>15</v>
      </c>
      <c r="D4" t="s">
        <v>9</v>
      </c>
      <c r="E4">
        <v>4070.99</v>
      </c>
      <c r="F4">
        <v>9.5125499999999992</v>
      </c>
      <c r="G4">
        <v>902</v>
      </c>
      <c r="H4">
        <v>273.88</v>
      </c>
      <c r="I4">
        <v>495</v>
      </c>
      <c r="J4">
        <v>153.96</v>
      </c>
    </row>
    <row r="5" spans="1:10" x14ac:dyDescent="0.25">
      <c r="A5" t="s">
        <v>16</v>
      </c>
      <c r="B5" t="s">
        <v>17</v>
      </c>
      <c r="C5" t="s">
        <v>18</v>
      </c>
      <c r="D5" t="s">
        <v>9</v>
      </c>
      <c r="E5">
        <v>1859.43</v>
      </c>
      <c r="F5">
        <v>7.7592699999999999</v>
      </c>
      <c r="G5">
        <v>837</v>
      </c>
      <c r="H5">
        <v>139.76</v>
      </c>
      <c r="I5">
        <v>506</v>
      </c>
      <c r="J5">
        <v>100</v>
      </c>
    </row>
    <row r="6" spans="1:10" x14ac:dyDescent="0.25">
      <c r="A6" t="s">
        <v>19</v>
      </c>
      <c r="B6" t="s">
        <v>20</v>
      </c>
      <c r="C6" t="s">
        <v>8</v>
      </c>
      <c r="D6" t="s">
        <v>9</v>
      </c>
      <c r="E6">
        <v>3558.96</v>
      </c>
      <c r="F6">
        <v>8.6114899999999999</v>
      </c>
      <c r="G6">
        <v>843</v>
      </c>
      <c r="H6">
        <v>243.2</v>
      </c>
      <c r="I6">
        <v>563</v>
      </c>
      <c r="J6">
        <v>170.44</v>
      </c>
    </row>
    <row r="7" spans="1:10" x14ac:dyDescent="0.25">
      <c r="A7" t="s">
        <v>21</v>
      </c>
      <c r="B7" t="s">
        <v>22</v>
      </c>
      <c r="C7" t="s">
        <v>12</v>
      </c>
      <c r="D7" t="s">
        <v>9</v>
      </c>
      <c r="E7">
        <v>4872.8900000000003</v>
      </c>
      <c r="F7">
        <v>10.0364</v>
      </c>
      <c r="G7">
        <v>922</v>
      </c>
      <c r="H7">
        <v>277.8</v>
      </c>
      <c r="I7">
        <v>483</v>
      </c>
      <c r="J7">
        <v>206.92</v>
      </c>
    </row>
    <row r="8" spans="1:10" x14ac:dyDescent="0.25">
      <c r="A8" t="s">
        <v>23</v>
      </c>
      <c r="B8" t="s">
        <v>24</v>
      </c>
      <c r="C8" t="s">
        <v>15</v>
      </c>
      <c r="D8" t="s">
        <v>9</v>
      </c>
      <c r="E8">
        <v>3981.49</v>
      </c>
      <c r="F8">
        <v>8.9351099999999999</v>
      </c>
      <c r="G8">
        <v>953</v>
      </c>
      <c r="H8">
        <v>262.04000000000002</v>
      </c>
      <c r="I8">
        <v>594</v>
      </c>
      <c r="J8">
        <v>183.8</v>
      </c>
    </row>
    <row r="9" spans="1:10" x14ac:dyDescent="0.25">
      <c r="A9" t="s">
        <v>25</v>
      </c>
      <c r="B9" t="s">
        <v>26</v>
      </c>
      <c r="C9" t="s">
        <v>18</v>
      </c>
      <c r="D9" t="s">
        <v>9</v>
      </c>
      <c r="E9">
        <v>3721.19</v>
      </c>
      <c r="F9">
        <v>8.2590299999999992</v>
      </c>
      <c r="G9">
        <v>1081</v>
      </c>
      <c r="H9">
        <v>297.2</v>
      </c>
      <c r="I9">
        <v>409</v>
      </c>
      <c r="J9">
        <v>153.96</v>
      </c>
    </row>
    <row r="10" spans="1:10" x14ac:dyDescent="0.25">
      <c r="A10" t="s">
        <v>27</v>
      </c>
      <c r="B10" t="s">
        <v>28</v>
      </c>
      <c r="C10" t="s">
        <v>8</v>
      </c>
      <c r="D10" t="s">
        <v>9</v>
      </c>
      <c r="E10">
        <v>3095.56</v>
      </c>
      <c r="F10">
        <v>8.9425600000000003</v>
      </c>
      <c r="G10">
        <v>727</v>
      </c>
      <c r="H10">
        <v>165.28</v>
      </c>
      <c r="I10">
        <v>682</v>
      </c>
      <c r="J10">
        <v>181.12</v>
      </c>
    </row>
    <row r="11" spans="1:10" x14ac:dyDescent="0.25">
      <c r="A11" t="s">
        <v>29</v>
      </c>
      <c r="B11" t="s">
        <v>30</v>
      </c>
      <c r="C11" t="s">
        <v>12</v>
      </c>
      <c r="D11" t="s">
        <v>9</v>
      </c>
      <c r="E11">
        <v>3907.43</v>
      </c>
      <c r="F11">
        <v>9.4794499999999999</v>
      </c>
      <c r="G11">
        <v>933</v>
      </c>
      <c r="H11">
        <v>256.92</v>
      </c>
      <c r="I11">
        <v>514</v>
      </c>
      <c r="J11">
        <v>155.72</v>
      </c>
    </row>
    <row r="12" spans="1:10" x14ac:dyDescent="0.25">
      <c r="A12" t="s">
        <v>31</v>
      </c>
      <c r="B12" t="s">
        <v>32</v>
      </c>
      <c r="C12" t="s">
        <v>15</v>
      </c>
      <c r="D12" t="s">
        <v>9</v>
      </c>
      <c r="E12">
        <v>1867.72</v>
      </c>
      <c r="F12">
        <v>7.4257499999999999</v>
      </c>
      <c r="G12">
        <v>1126</v>
      </c>
      <c r="H12">
        <v>183.28</v>
      </c>
      <c r="I12">
        <v>337</v>
      </c>
      <c r="J12">
        <v>68.400000000000006</v>
      </c>
    </row>
    <row r="13" spans="1:10" x14ac:dyDescent="0.25">
      <c r="A13" t="s">
        <v>33</v>
      </c>
      <c r="B13" t="s">
        <v>34</v>
      </c>
      <c r="C13" t="s">
        <v>18</v>
      </c>
      <c r="D13" t="s">
        <v>9</v>
      </c>
      <c r="E13">
        <v>3119.73</v>
      </c>
      <c r="F13">
        <v>7.9674500000000004</v>
      </c>
      <c r="G13">
        <v>994</v>
      </c>
      <c r="H13">
        <v>226.12</v>
      </c>
      <c r="I13">
        <v>470</v>
      </c>
      <c r="J13">
        <v>165.6</v>
      </c>
    </row>
    <row r="14" spans="1:10" x14ac:dyDescent="0.25">
      <c r="A14" t="s">
        <v>35</v>
      </c>
      <c r="B14" t="s">
        <v>36</v>
      </c>
      <c r="C14" t="s">
        <v>12</v>
      </c>
      <c r="D14" t="s">
        <v>9</v>
      </c>
      <c r="E14">
        <v>3114.47</v>
      </c>
      <c r="F14">
        <v>8.2376000000000005</v>
      </c>
      <c r="G14">
        <v>913</v>
      </c>
      <c r="H14">
        <v>223.92</v>
      </c>
      <c r="I14">
        <v>516</v>
      </c>
      <c r="J14">
        <v>154.32</v>
      </c>
    </row>
    <row r="15" spans="1:10" x14ac:dyDescent="0.25">
      <c r="A15" t="s">
        <v>37</v>
      </c>
      <c r="B15" t="s">
        <v>38</v>
      </c>
      <c r="C15" t="s">
        <v>15</v>
      </c>
      <c r="D15" t="s">
        <v>9</v>
      </c>
      <c r="E15">
        <v>2482.9499999999998</v>
      </c>
      <c r="F15">
        <v>7.3321300000000003</v>
      </c>
      <c r="G15">
        <v>911</v>
      </c>
      <c r="H15">
        <v>196.96</v>
      </c>
      <c r="I15">
        <v>602</v>
      </c>
      <c r="J15">
        <v>141.72</v>
      </c>
    </row>
    <row r="16" spans="1:10" x14ac:dyDescent="0.25">
      <c r="A16" t="s">
        <v>39</v>
      </c>
      <c r="B16" t="s">
        <v>40</v>
      </c>
      <c r="C16" t="s">
        <v>8</v>
      </c>
      <c r="D16" t="s">
        <v>9</v>
      </c>
      <c r="E16">
        <v>3131.57</v>
      </c>
      <c r="F16">
        <v>8.5505899999999997</v>
      </c>
      <c r="G16">
        <v>894</v>
      </c>
      <c r="H16">
        <v>207.16</v>
      </c>
      <c r="I16">
        <v>601</v>
      </c>
      <c r="J16">
        <v>159.32</v>
      </c>
    </row>
    <row r="17" spans="1:10" x14ac:dyDescent="0.25">
      <c r="A17" t="s">
        <v>41</v>
      </c>
      <c r="B17" t="s">
        <v>42</v>
      </c>
      <c r="C17" t="s">
        <v>12</v>
      </c>
      <c r="D17" t="s">
        <v>9</v>
      </c>
      <c r="E17">
        <v>3775.35</v>
      </c>
      <c r="F17">
        <v>9.0954800000000002</v>
      </c>
      <c r="G17">
        <v>707</v>
      </c>
      <c r="H17">
        <v>220.64</v>
      </c>
      <c r="I17">
        <v>511</v>
      </c>
      <c r="J17">
        <v>194.76</v>
      </c>
    </row>
    <row r="18" spans="1:10" x14ac:dyDescent="0.25">
      <c r="A18" t="s">
        <v>43</v>
      </c>
      <c r="B18" t="s">
        <v>44</v>
      </c>
      <c r="C18" t="s">
        <v>15</v>
      </c>
      <c r="D18" t="s">
        <v>9</v>
      </c>
      <c r="E18">
        <v>3232.78</v>
      </c>
      <c r="F18">
        <v>8.4823199999999996</v>
      </c>
      <c r="G18">
        <v>888</v>
      </c>
      <c r="H18">
        <v>226.68</v>
      </c>
      <c r="I18">
        <v>512</v>
      </c>
      <c r="J18">
        <v>154.08000000000001</v>
      </c>
    </row>
    <row r="19" spans="1:10" x14ac:dyDescent="0.25">
      <c r="A19" t="s">
        <v>45</v>
      </c>
      <c r="B19" t="s">
        <v>46</v>
      </c>
      <c r="C19" t="s">
        <v>18</v>
      </c>
      <c r="D19" t="s">
        <v>9</v>
      </c>
      <c r="E19">
        <v>3868.51</v>
      </c>
      <c r="F19">
        <v>9.3190200000000001</v>
      </c>
      <c r="G19">
        <v>923</v>
      </c>
      <c r="H19">
        <v>221.48</v>
      </c>
      <c r="I19">
        <v>498</v>
      </c>
      <c r="J19">
        <v>194.6</v>
      </c>
    </row>
    <row r="20" spans="1:10" x14ac:dyDescent="0.25">
      <c r="A20" t="s">
        <v>47</v>
      </c>
      <c r="B20" t="s">
        <v>48</v>
      </c>
      <c r="C20" t="s">
        <v>8</v>
      </c>
      <c r="D20" t="s">
        <v>9</v>
      </c>
      <c r="E20">
        <v>2807.11</v>
      </c>
      <c r="F20">
        <v>8.0396000000000001</v>
      </c>
      <c r="G20">
        <v>662</v>
      </c>
      <c r="H20">
        <v>158.12</v>
      </c>
      <c r="I20">
        <v>689</v>
      </c>
      <c r="J20">
        <v>191.12</v>
      </c>
    </row>
    <row r="21" spans="1:10" x14ac:dyDescent="0.25">
      <c r="A21" t="s">
        <v>49</v>
      </c>
      <c r="B21" t="s">
        <v>50</v>
      </c>
      <c r="C21" t="s">
        <v>12</v>
      </c>
      <c r="D21" t="s">
        <v>9</v>
      </c>
      <c r="E21">
        <v>4145.8</v>
      </c>
      <c r="F21">
        <v>9.2498799999999992</v>
      </c>
      <c r="G21">
        <v>827</v>
      </c>
      <c r="H21">
        <v>258.08</v>
      </c>
      <c r="I21">
        <v>448</v>
      </c>
      <c r="J21">
        <v>188.6</v>
      </c>
    </row>
    <row r="22" spans="1:10" x14ac:dyDescent="0.25">
      <c r="A22" t="s">
        <v>51</v>
      </c>
      <c r="B22" t="s">
        <v>52</v>
      </c>
      <c r="C22" t="s">
        <v>15</v>
      </c>
      <c r="D22" t="s">
        <v>9</v>
      </c>
      <c r="E22">
        <v>4386.97</v>
      </c>
      <c r="F22">
        <v>9.7341200000000008</v>
      </c>
      <c r="G22">
        <v>973</v>
      </c>
      <c r="H22">
        <v>274.88</v>
      </c>
      <c r="I22">
        <v>499</v>
      </c>
      <c r="J22">
        <v>176.4</v>
      </c>
    </row>
    <row r="23" spans="1:10" x14ac:dyDescent="0.25">
      <c r="A23" t="s">
        <v>53</v>
      </c>
      <c r="B23" t="s">
        <v>54</v>
      </c>
      <c r="C23" t="s">
        <v>18</v>
      </c>
      <c r="D23" t="s">
        <v>9</v>
      </c>
      <c r="E23">
        <v>3695.68</v>
      </c>
      <c r="F23">
        <v>8.9770699999999994</v>
      </c>
      <c r="G23">
        <v>776</v>
      </c>
      <c r="H23">
        <v>222.76</v>
      </c>
      <c r="I23">
        <v>590</v>
      </c>
      <c r="J23">
        <v>189.56</v>
      </c>
    </row>
    <row r="24" spans="1:10" x14ac:dyDescent="0.25">
      <c r="A24" t="s">
        <v>55</v>
      </c>
      <c r="B24" t="s">
        <v>56</v>
      </c>
      <c r="C24" t="s">
        <v>8</v>
      </c>
      <c r="D24" t="s">
        <v>9</v>
      </c>
      <c r="E24">
        <v>3204.01</v>
      </c>
      <c r="F24">
        <v>8.0746199999999995</v>
      </c>
      <c r="G24">
        <v>979</v>
      </c>
      <c r="H24">
        <v>222.32</v>
      </c>
      <c r="I24">
        <v>397</v>
      </c>
      <c r="J24">
        <v>175.04</v>
      </c>
    </row>
    <row r="25" spans="1:10" x14ac:dyDescent="0.25">
      <c r="A25" t="s">
        <v>57</v>
      </c>
      <c r="B25" t="s">
        <v>58</v>
      </c>
      <c r="C25" t="s">
        <v>12</v>
      </c>
      <c r="D25" t="s">
        <v>9</v>
      </c>
      <c r="E25">
        <v>3918.98</v>
      </c>
      <c r="F25">
        <v>9.1582000000000008</v>
      </c>
      <c r="G25">
        <v>870</v>
      </c>
      <c r="H25">
        <v>255.52</v>
      </c>
      <c r="I25">
        <v>461</v>
      </c>
      <c r="J25">
        <v>171</v>
      </c>
    </row>
    <row r="26" spans="1:10" x14ac:dyDescent="0.25">
      <c r="A26" t="s">
        <v>59</v>
      </c>
      <c r="B26" t="s">
        <v>60</v>
      </c>
      <c r="C26" t="s">
        <v>15</v>
      </c>
      <c r="D26" t="s">
        <v>9</v>
      </c>
      <c r="E26">
        <v>3185.9</v>
      </c>
      <c r="F26">
        <v>8.7294400000000003</v>
      </c>
      <c r="G26">
        <v>921</v>
      </c>
      <c r="H26">
        <v>225.44</v>
      </c>
      <c r="I26">
        <v>460</v>
      </c>
      <c r="J26">
        <v>139.56</v>
      </c>
    </row>
    <row r="27" spans="1:10" x14ac:dyDescent="0.25">
      <c r="A27" t="s">
        <v>61</v>
      </c>
      <c r="B27" t="s">
        <v>62</v>
      </c>
      <c r="C27" t="s">
        <v>18</v>
      </c>
      <c r="D27" t="s">
        <v>9</v>
      </c>
      <c r="E27">
        <v>3580.99</v>
      </c>
      <c r="F27">
        <v>8.7916000000000007</v>
      </c>
      <c r="G27">
        <v>918</v>
      </c>
      <c r="H27">
        <v>189.16</v>
      </c>
      <c r="I27">
        <v>524</v>
      </c>
      <c r="J27">
        <v>217.64</v>
      </c>
    </row>
    <row r="28" spans="1:10" x14ac:dyDescent="0.25">
      <c r="A28" t="s">
        <v>63</v>
      </c>
      <c r="B28" t="s">
        <v>64</v>
      </c>
      <c r="C28" t="s">
        <v>12</v>
      </c>
      <c r="D28" t="s">
        <v>9</v>
      </c>
      <c r="E28">
        <v>3734.18</v>
      </c>
      <c r="F28">
        <v>9.3588299999999993</v>
      </c>
      <c r="G28">
        <v>788</v>
      </c>
      <c r="H28">
        <v>168.52</v>
      </c>
      <c r="I28">
        <v>814</v>
      </c>
      <c r="J28">
        <v>230.48</v>
      </c>
    </row>
    <row r="29" spans="1:10" x14ac:dyDescent="0.25">
      <c r="A29" t="s">
        <v>65</v>
      </c>
      <c r="B29" t="s">
        <v>66</v>
      </c>
      <c r="C29" t="s">
        <v>8</v>
      </c>
      <c r="D29" t="s">
        <v>9</v>
      </c>
      <c r="E29">
        <v>2739.38</v>
      </c>
      <c r="F29">
        <v>8.1519600000000008</v>
      </c>
      <c r="G29">
        <v>691</v>
      </c>
      <c r="H29">
        <v>179.28</v>
      </c>
      <c r="I29">
        <v>538</v>
      </c>
      <c r="J29">
        <v>157</v>
      </c>
    </row>
    <row r="30" spans="1:10" x14ac:dyDescent="0.25">
      <c r="A30" t="s">
        <v>67</v>
      </c>
      <c r="B30" t="s">
        <v>68</v>
      </c>
      <c r="C30" t="s">
        <v>8</v>
      </c>
      <c r="D30" t="s">
        <v>9</v>
      </c>
      <c r="E30">
        <v>3849.7</v>
      </c>
      <c r="F30">
        <v>9.6127199999999995</v>
      </c>
      <c r="G30">
        <v>740</v>
      </c>
      <c r="H30">
        <v>167.92</v>
      </c>
      <c r="I30">
        <v>690</v>
      </c>
      <c r="J30">
        <v>233.32</v>
      </c>
    </row>
    <row r="31" spans="1:10" x14ac:dyDescent="0.25">
      <c r="A31" t="s">
        <v>69</v>
      </c>
      <c r="B31" t="s">
        <v>70</v>
      </c>
      <c r="C31" t="s">
        <v>15</v>
      </c>
      <c r="D31" t="s">
        <v>9</v>
      </c>
      <c r="E31">
        <v>4562.95</v>
      </c>
      <c r="F31">
        <v>9.9653899999999993</v>
      </c>
      <c r="G31">
        <v>736</v>
      </c>
      <c r="H31">
        <v>200.52</v>
      </c>
      <c r="I31">
        <v>668</v>
      </c>
      <c r="J31">
        <v>257.52</v>
      </c>
    </row>
    <row r="32" spans="1:10" x14ac:dyDescent="0.25">
      <c r="A32" t="s">
        <v>71</v>
      </c>
      <c r="B32" t="s">
        <v>72</v>
      </c>
      <c r="C32" t="s">
        <v>12</v>
      </c>
      <c r="D32" t="s">
        <v>9</v>
      </c>
      <c r="E32">
        <v>4412.82</v>
      </c>
      <c r="F32">
        <v>10.2547</v>
      </c>
      <c r="G32">
        <v>733</v>
      </c>
      <c r="H32">
        <v>201.16</v>
      </c>
      <c r="I32">
        <v>787</v>
      </c>
      <c r="J32">
        <v>229.4</v>
      </c>
    </row>
    <row r="33" spans="1:10" x14ac:dyDescent="0.25">
      <c r="A33" t="s">
        <v>73</v>
      </c>
      <c r="B33" t="s">
        <v>74</v>
      </c>
      <c r="C33" t="s">
        <v>18</v>
      </c>
      <c r="D33" t="s">
        <v>9</v>
      </c>
      <c r="E33">
        <v>4363.04</v>
      </c>
      <c r="F33">
        <v>10.324299999999999</v>
      </c>
      <c r="G33">
        <v>590</v>
      </c>
      <c r="H33">
        <v>166</v>
      </c>
      <c r="I33">
        <v>775</v>
      </c>
      <c r="J33">
        <v>256.92</v>
      </c>
    </row>
    <row r="34" spans="1:10" x14ac:dyDescent="0.25">
      <c r="A34" t="s">
        <v>75</v>
      </c>
      <c r="B34" t="s">
        <v>76</v>
      </c>
      <c r="C34" t="s">
        <v>8</v>
      </c>
      <c r="D34" t="s">
        <v>9</v>
      </c>
      <c r="E34">
        <v>5052.68</v>
      </c>
      <c r="F34">
        <v>10.0731</v>
      </c>
      <c r="G34">
        <v>906</v>
      </c>
      <c r="H34">
        <v>320.52</v>
      </c>
      <c r="I34">
        <v>424</v>
      </c>
      <c r="J34">
        <v>181.04</v>
      </c>
    </row>
    <row r="35" spans="1:10" x14ac:dyDescent="0.25">
      <c r="A35" t="s">
        <v>77</v>
      </c>
      <c r="B35" t="s">
        <v>78</v>
      </c>
      <c r="C35" t="s">
        <v>15</v>
      </c>
      <c r="D35" t="s">
        <v>9</v>
      </c>
      <c r="E35">
        <v>4843.5600000000004</v>
      </c>
      <c r="F35">
        <v>10.8825</v>
      </c>
      <c r="G35">
        <v>693</v>
      </c>
      <c r="H35">
        <v>200.16</v>
      </c>
      <c r="I35">
        <v>668</v>
      </c>
      <c r="J35">
        <v>245</v>
      </c>
    </row>
    <row r="36" spans="1:10" x14ac:dyDescent="0.25">
      <c r="A36" t="s">
        <v>79</v>
      </c>
      <c r="B36" t="s">
        <v>80</v>
      </c>
      <c r="C36" t="s">
        <v>12</v>
      </c>
      <c r="D36" t="s">
        <v>9</v>
      </c>
      <c r="E36">
        <v>2418.67</v>
      </c>
      <c r="F36">
        <v>7.2190300000000001</v>
      </c>
      <c r="G36">
        <v>709</v>
      </c>
      <c r="H36">
        <v>129.88</v>
      </c>
      <c r="I36">
        <v>904</v>
      </c>
      <c r="J36">
        <v>205.52</v>
      </c>
    </row>
    <row r="37" spans="1:10" x14ac:dyDescent="0.25">
      <c r="A37" t="s">
        <v>81</v>
      </c>
      <c r="B37" t="s">
        <v>82</v>
      </c>
      <c r="C37" t="s">
        <v>18</v>
      </c>
      <c r="D37" t="s">
        <v>9</v>
      </c>
      <c r="E37">
        <v>3460.43</v>
      </c>
      <c r="F37">
        <v>8.6303599999999996</v>
      </c>
      <c r="G37">
        <v>736</v>
      </c>
      <c r="H37">
        <v>180.68</v>
      </c>
      <c r="I37">
        <v>741</v>
      </c>
      <c r="J37">
        <v>220.12</v>
      </c>
    </row>
    <row r="38" spans="1:10" x14ac:dyDescent="0.25">
      <c r="A38" t="s">
        <v>83</v>
      </c>
      <c r="B38" t="s">
        <v>84</v>
      </c>
      <c r="C38" t="s">
        <v>8</v>
      </c>
      <c r="D38" t="s">
        <v>9</v>
      </c>
      <c r="E38">
        <v>4745.1400000000003</v>
      </c>
      <c r="F38">
        <v>10.2584</v>
      </c>
      <c r="G38">
        <v>1077</v>
      </c>
      <c r="H38">
        <v>341.76</v>
      </c>
      <c r="I38">
        <v>300</v>
      </c>
      <c r="J38">
        <v>119.24</v>
      </c>
    </row>
    <row r="39" spans="1:10" x14ac:dyDescent="0.25">
      <c r="A39" t="s">
        <v>85</v>
      </c>
      <c r="B39" t="s">
        <v>86</v>
      </c>
      <c r="C39" t="s">
        <v>15</v>
      </c>
      <c r="D39" t="s">
        <v>9</v>
      </c>
      <c r="E39">
        <v>4255.21</v>
      </c>
      <c r="F39">
        <v>9.0744900000000008</v>
      </c>
      <c r="G39">
        <v>937</v>
      </c>
      <c r="H39">
        <v>292.95999999999998</v>
      </c>
      <c r="I39">
        <v>482</v>
      </c>
      <c r="J39">
        <v>174.48</v>
      </c>
    </row>
    <row r="40" spans="1:10" x14ac:dyDescent="0.25">
      <c r="A40" t="s">
        <v>87</v>
      </c>
      <c r="B40" t="s">
        <v>88</v>
      </c>
      <c r="C40" t="s">
        <v>12</v>
      </c>
      <c r="D40" t="s">
        <v>9</v>
      </c>
      <c r="E40">
        <v>2727.06</v>
      </c>
      <c r="F40">
        <v>8.0816199999999991</v>
      </c>
      <c r="G40">
        <v>820</v>
      </c>
      <c r="H40">
        <v>172.92</v>
      </c>
      <c r="I40">
        <v>631</v>
      </c>
      <c r="J40">
        <v>164.96</v>
      </c>
    </row>
    <row r="41" spans="1:10" x14ac:dyDescent="0.25">
      <c r="A41" t="s">
        <v>89</v>
      </c>
      <c r="B41" t="s">
        <v>90</v>
      </c>
      <c r="C41" t="s">
        <v>8</v>
      </c>
      <c r="D41" t="s">
        <v>9</v>
      </c>
      <c r="E41">
        <v>5321.37</v>
      </c>
      <c r="F41">
        <v>10.958299999999999</v>
      </c>
      <c r="G41">
        <v>885</v>
      </c>
      <c r="H41">
        <v>288.88</v>
      </c>
      <c r="I41">
        <v>416</v>
      </c>
      <c r="J41">
        <v>196.68</v>
      </c>
    </row>
    <row r="42" spans="1:10" x14ac:dyDescent="0.25">
      <c r="A42" t="s">
        <v>91</v>
      </c>
      <c r="B42" t="s">
        <v>92</v>
      </c>
      <c r="C42" t="s">
        <v>18</v>
      </c>
      <c r="D42" t="s">
        <v>9</v>
      </c>
      <c r="E42">
        <v>3569.1</v>
      </c>
      <c r="F42">
        <v>8.9856599999999993</v>
      </c>
      <c r="G42">
        <v>1039</v>
      </c>
      <c r="H42">
        <v>281.68</v>
      </c>
      <c r="I42">
        <v>365</v>
      </c>
      <c r="J42">
        <v>115</v>
      </c>
    </row>
    <row r="43" spans="1:10" x14ac:dyDescent="0.25">
      <c r="A43" t="s">
        <v>93</v>
      </c>
      <c r="B43" t="s">
        <v>94</v>
      </c>
      <c r="C43" t="s">
        <v>8</v>
      </c>
      <c r="D43" t="s">
        <v>9</v>
      </c>
      <c r="E43">
        <v>1908.72</v>
      </c>
      <c r="F43">
        <v>6.5645800000000003</v>
      </c>
      <c r="G43">
        <v>865</v>
      </c>
      <c r="H43">
        <v>150.36000000000001</v>
      </c>
      <c r="I43">
        <v>703</v>
      </c>
      <c r="J43">
        <v>138.91999999999999</v>
      </c>
    </row>
    <row r="44" spans="1:10" x14ac:dyDescent="0.25">
      <c r="A44" t="s">
        <v>95</v>
      </c>
      <c r="B44" t="s">
        <v>96</v>
      </c>
      <c r="C44" t="s">
        <v>15</v>
      </c>
      <c r="D44" t="s">
        <v>9</v>
      </c>
      <c r="E44">
        <v>3206.45</v>
      </c>
      <c r="F44">
        <v>7.9651500000000004</v>
      </c>
      <c r="G44">
        <v>805</v>
      </c>
      <c r="H44">
        <v>216.68</v>
      </c>
      <c r="I44">
        <v>566</v>
      </c>
      <c r="J44">
        <v>184.6</v>
      </c>
    </row>
    <row r="45" spans="1:10" x14ac:dyDescent="0.25">
      <c r="A45" t="s">
        <v>97</v>
      </c>
      <c r="B45" t="s">
        <v>98</v>
      </c>
      <c r="C45" t="s">
        <v>12</v>
      </c>
      <c r="D45" t="s">
        <v>9</v>
      </c>
      <c r="E45">
        <v>3391.16</v>
      </c>
      <c r="F45">
        <v>8.9903399999999998</v>
      </c>
      <c r="G45">
        <v>671</v>
      </c>
      <c r="H45">
        <v>188.84</v>
      </c>
      <c r="I45">
        <v>606</v>
      </c>
      <c r="J45">
        <v>185.12</v>
      </c>
    </row>
    <row r="46" spans="1:10" x14ac:dyDescent="0.25">
      <c r="A46" t="s">
        <v>99</v>
      </c>
      <c r="B46" t="s">
        <v>100</v>
      </c>
      <c r="C46" t="s">
        <v>18</v>
      </c>
      <c r="D46" t="s">
        <v>9</v>
      </c>
      <c r="E46">
        <v>3146.19</v>
      </c>
      <c r="F46">
        <v>8.9461700000000004</v>
      </c>
      <c r="G46">
        <v>714</v>
      </c>
      <c r="H46">
        <v>165.52</v>
      </c>
      <c r="I46">
        <v>597</v>
      </c>
      <c r="J46">
        <v>186.24</v>
      </c>
    </row>
    <row r="47" spans="1:10" x14ac:dyDescent="0.25">
      <c r="A47" t="s">
        <v>101</v>
      </c>
      <c r="B47" t="s">
        <v>102</v>
      </c>
      <c r="C47" t="s">
        <v>8</v>
      </c>
      <c r="D47" t="s">
        <v>9</v>
      </c>
      <c r="E47">
        <v>4296.43</v>
      </c>
      <c r="F47">
        <v>9.3352000000000004</v>
      </c>
      <c r="G47">
        <v>957</v>
      </c>
      <c r="H47">
        <v>233.84</v>
      </c>
      <c r="I47">
        <v>550</v>
      </c>
      <c r="J47">
        <v>221.6</v>
      </c>
    </row>
    <row r="48" spans="1:10" x14ac:dyDescent="0.25">
      <c r="A48" t="s">
        <v>103</v>
      </c>
      <c r="B48" t="s">
        <v>104</v>
      </c>
      <c r="C48" t="s">
        <v>15</v>
      </c>
      <c r="D48" t="s">
        <v>9</v>
      </c>
      <c r="E48">
        <v>3000.97</v>
      </c>
      <c r="F48">
        <v>8.6284500000000008</v>
      </c>
      <c r="G48">
        <v>1090</v>
      </c>
      <c r="H48">
        <v>231.92</v>
      </c>
      <c r="I48">
        <v>345</v>
      </c>
      <c r="J48">
        <v>115.16</v>
      </c>
    </row>
    <row r="49" spans="1:10" x14ac:dyDescent="0.25">
      <c r="A49" t="s">
        <v>105</v>
      </c>
      <c r="B49" t="s">
        <v>106</v>
      </c>
      <c r="C49" t="s">
        <v>12</v>
      </c>
      <c r="D49" t="s">
        <v>9</v>
      </c>
      <c r="E49">
        <v>3702.39</v>
      </c>
      <c r="F49">
        <v>9.6135999999999999</v>
      </c>
      <c r="G49">
        <v>989</v>
      </c>
      <c r="H49">
        <v>205.64</v>
      </c>
      <c r="I49">
        <v>542</v>
      </c>
      <c r="J49">
        <v>174.36</v>
      </c>
    </row>
    <row r="50" spans="1:10" x14ac:dyDescent="0.25">
      <c r="A50" t="s">
        <v>107</v>
      </c>
      <c r="B50" t="s">
        <v>108</v>
      </c>
      <c r="C50" t="s">
        <v>18</v>
      </c>
      <c r="D50" t="s">
        <v>9</v>
      </c>
      <c r="E50">
        <v>2503.5100000000002</v>
      </c>
      <c r="F50">
        <v>8.0055899999999998</v>
      </c>
      <c r="G50">
        <v>590</v>
      </c>
      <c r="H50">
        <v>162.56</v>
      </c>
      <c r="I50">
        <v>448</v>
      </c>
      <c r="J50">
        <v>146.88</v>
      </c>
    </row>
    <row r="51" spans="1:10" x14ac:dyDescent="0.25">
      <c r="A51" t="s">
        <v>109</v>
      </c>
      <c r="B51" t="s">
        <v>110</v>
      </c>
      <c r="C51" t="s">
        <v>8</v>
      </c>
      <c r="D51" t="s">
        <v>9</v>
      </c>
      <c r="E51">
        <v>2444.65</v>
      </c>
      <c r="F51">
        <v>7.7934400000000004</v>
      </c>
      <c r="G51">
        <v>718</v>
      </c>
      <c r="H51">
        <v>135.84</v>
      </c>
      <c r="I51">
        <v>561</v>
      </c>
      <c r="J51">
        <v>177.72</v>
      </c>
    </row>
    <row r="52" spans="1:10" x14ac:dyDescent="0.25">
      <c r="A52" t="s">
        <v>111</v>
      </c>
      <c r="B52" t="s">
        <v>112</v>
      </c>
      <c r="C52" t="s">
        <v>15</v>
      </c>
      <c r="D52" t="s">
        <v>9</v>
      </c>
      <c r="E52">
        <v>3346.16</v>
      </c>
      <c r="F52">
        <v>8.5039999999999996</v>
      </c>
      <c r="G52">
        <v>552</v>
      </c>
      <c r="H52">
        <v>159.24</v>
      </c>
      <c r="I52">
        <v>814</v>
      </c>
      <c r="J52">
        <v>229.6</v>
      </c>
    </row>
    <row r="53" spans="1:10" x14ac:dyDescent="0.25">
      <c r="A53" t="s">
        <v>113</v>
      </c>
      <c r="B53" t="s">
        <v>114</v>
      </c>
      <c r="C53" t="s">
        <v>12</v>
      </c>
      <c r="D53" t="s">
        <v>9</v>
      </c>
      <c r="E53">
        <v>3484.26</v>
      </c>
      <c r="F53">
        <v>8.8522800000000004</v>
      </c>
      <c r="G53">
        <v>764</v>
      </c>
      <c r="H53">
        <v>202.2</v>
      </c>
      <c r="I53">
        <v>610</v>
      </c>
      <c r="J53">
        <v>188.48</v>
      </c>
    </row>
    <row r="54" spans="1:10" x14ac:dyDescent="0.25">
      <c r="A54" t="s">
        <v>115</v>
      </c>
      <c r="B54" t="s">
        <v>116</v>
      </c>
      <c r="C54" t="s">
        <v>15</v>
      </c>
      <c r="D54" t="s">
        <v>9</v>
      </c>
      <c r="E54">
        <v>3258.52</v>
      </c>
      <c r="F54">
        <v>8.1814800000000005</v>
      </c>
      <c r="G54">
        <v>906</v>
      </c>
      <c r="H54">
        <v>201.76</v>
      </c>
      <c r="I54">
        <v>692</v>
      </c>
      <c r="J54">
        <v>191.76</v>
      </c>
    </row>
    <row r="55" spans="1:10" x14ac:dyDescent="0.25">
      <c r="A55" t="s">
        <v>117</v>
      </c>
      <c r="B55" t="s">
        <v>118</v>
      </c>
      <c r="C55" t="s">
        <v>8</v>
      </c>
      <c r="D55" t="s">
        <v>9</v>
      </c>
      <c r="E55">
        <v>3932.69</v>
      </c>
      <c r="F55">
        <v>9.7430599999999998</v>
      </c>
      <c r="G55">
        <v>1046</v>
      </c>
      <c r="H55">
        <v>271.64</v>
      </c>
      <c r="I55">
        <v>343</v>
      </c>
      <c r="J55">
        <v>132.19999999999999</v>
      </c>
    </row>
    <row r="56" spans="1:10" x14ac:dyDescent="0.25">
      <c r="A56" t="s">
        <v>119</v>
      </c>
      <c r="B56" t="s">
        <v>120</v>
      </c>
      <c r="C56" t="s">
        <v>15</v>
      </c>
      <c r="D56" t="s">
        <v>9</v>
      </c>
      <c r="E56">
        <v>3950.9</v>
      </c>
      <c r="F56">
        <v>9.3552300000000006</v>
      </c>
      <c r="G56">
        <v>940</v>
      </c>
      <c r="H56">
        <v>258.88</v>
      </c>
      <c r="I56">
        <v>484</v>
      </c>
      <c r="J56">
        <v>164</v>
      </c>
    </row>
    <row r="57" spans="1:10" x14ac:dyDescent="0.25">
      <c r="A57" t="s">
        <v>121</v>
      </c>
      <c r="B57" t="s">
        <v>122</v>
      </c>
      <c r="C57" t="s">
        <v>12</v>
      </c>
      <c r="D57" t="s">
        <v>9</v>
      </c>
      <c r="E57">
        <v>4061.23</v>
      </c>
      <c r="F57">
        <v>9.2494099999999992</v>
      </c>
      <c r="G57">
        <v>921</v>
      </c>
      <c r="H57">
        <v>228.2</v>
      </c>
      <c r="I57">
        <v>622</v>
      </c>
      <c r="J57">
        <v>210.72</v>
      </c>
    </row>
    <row r="58" spans="1:10" x14ac:dyDescent="0.25">
      <c r="A58" t="s">
        <v>123</v>
      </c>
      <c r="B58" t="s">
        <v>124</v>
      </c>
      <c r="C58" t="s">
        <v>18</v>
      </c>
      <c r="D58" t="s">
        <v>9</v>
      </c>
      <c r="E58">
        <v>5490.1</v>
      </c>
      <c r="F58">
        <v>11.3254</v>
      </c>
      <c r="G58">
        <v>838</v>
      </c>
      <c r="H58">
        <v>225.6</v>
      </c>
      <c r="I58">
        <v>568</v>
      </c>
      <c r="J58">
        <v>259.27999999999997</v>
      </c>
    </row>
    <row r="59" spans="1:10" x14ac:dyDescent="0.25">
      <c r="A59" t="s">
        <v>125</v>
      </c>
      <c r="B59" t="s">
        <v>126</v>
      </c>
      <c r="C59" t="s">
        <v>8</v>
      </c>
      <c r="D59" t="s">
        <v>9</v>
      </c>
      <c r="E59">
        <v>4434.6099999999997</v>
      </c>
      <c r="F59">
        <v>9.6808599999999991</v>
      </c>
      <c r="G59">
        <v>914</v>
      </c>
      <c r="H59">
        <v>297.2</v>
      </c>
      <c r="I59">
        <v>416</v>
      </c>
      <c r="J59">
        <v>158</v>
      </c>
    </row>
    <row r="60" spans="1:10" x14ac:dyDescent="0.25">
      <c r="A60" t="s">
        <v>127</v>
      </c>
      <c r="B60" t="s">
        <v>128</v>
      </c>
      <c r="C60" t="s">
        <v>15</v>
      </c>
      <c r="D60" t="s">
        <v>9</v>
      </c>
      <c r="E60">
        <v>2734.22</v>
      </c>
      <c r="F60">
        <v>7.4820099999999998</v>
      </c>
      <c r="G60">
        <v>1130</v>
      </c>
      <c r="H60">
        <v>233.52</v>
      </c>
      <c r="I60">
        <v>456</v>
      </c>
      <c r="J60">
        <v>132.08000000000001</v>
      </c>
    </row>
    <row r="61" spans="1:10" x14ac:dyDescent="0.25">
      <c r="A61" t="s">
        <v>129</v>
      </c>
      <c r="B61" t="s">
        <v>130</v>
      </c>
      <c r="C61" t="s">
        <v>12</v>
      </c>
      <c r="D61" t="s">
        <v>9</v>
      </c>
      <c r="E61">
        <v>3595.74</v>
      </c>
      <c r="F61">
        <v>9.2217300000000009</v>
      </c>
      <c r="G61">
        <v>1038</v>
      </c>
      <c r="H61">
        <v>215.4</v>
      </c>
      <c r="I61">
        <v>692</v>
      </c>
      <c r="J61">
        <v>174.68</v>
      </c>
    </row>
    <row r="62" spans="1:10" x14ac:dyDescent="0.25">
      <c r="A62" t="s">
        <v>131</v>
      </c>
      <c r="B62" t="s">
        <v>132</v>
      </c>
      <c r="C62" t="s">
        <v>18</v>
      </c>
      <c r="D62" t="s">
        <v>9</v>
      </c>
      <c r="E62">
        <v>4337.6400000000003</v>
      </c>
      <c r="F62">
        <v>9.6770399999999999</v>
      </c>
      <c r="G62">
        <v>958</v>
      </c>
      <c r="H62">
        <v>277.92</v>
      </c>
      <c r="I62">
        <v>447</v>
      </c>
      <c r="J62">
        <v>170.36</v>
      </c>
    </row>
    <row r="63" spans="1:10" x14ac:dyDescent="0.25">
      <c r="A63" t="s">
        <v>133</v>
      </c>
      <c r="B63" t="s">
        <v>134</v>
      </c>
      <c r="C63" t="s">
        <v>8</v>
      </c>
      <c r="D63" t="s">
        <v>9</v>
      </c>
      <c r="E63">
        <v>4966.24</v>
      </c>
      <c r="F63">
        <v>10.6252</v>
      </c>
      <c r="G63">
        <v>1091</v>
      </c>
      <c r="H63">
        <v>335.04</v>
      </c>
      <c r="I63">
        <v>344</v>
      </c>
      <c r="J63">
        <v>132.72</v>
      </c>
    </row>
    <row r="64" spans="1:10" x14ac:dyDescent="0.25">
      <c r="A64" t="s">
        <v>135</v>
      </c>
      <c r="B64" t="s">
        <v>136</v>
      </c>
      <c r="C64" t="s">
        <v>18</v>
      </c>
      <c r="D64" t="s">
        <v>9</v>
      </c>
      <c r="E64">
        <v>4409.2</v>
      </c>
      <c r="F64">
        <v>10.0556</v>
      </c>
      <c r="G64">
        <v>988</v>
      </c>
      <c r="H64">
        <v>249.28</v>
      </c>
      <c r="I64">
        <v>587</v>
      </c>
      <c r="J64">
        <v>189.72</v>
      </c>
    </row>
    <row r="65" spans="1:10" x14ac:dyDescent="0.25">
      <c r="A65" t="s">
        <v>137</v>
      </c>
      <c r="B65" t="s">
        <v>138</v>
      </c>
      <c r="C65" t="s">
        <v>12</v>
      </c>
      <c r="D65" t="s">
        <v>9</v>
      </c>
      <c r="E65">
        <v>4637.41</v>
      </c>
      <c r="F65">
        <v>9.7301900000000003</v>
      </c>
      <c r="G65">
        <v>868</v>
      </c>
      <c r="H65">
        <v>264.52</v>
      </c>
      <c r="I65">
        <v>515</v>
      </c>
      <c r="J65">
        <v>210</v>
      </c>
    </row>
    <row r="66" spans="1:10" x14ac:dyDescent="0.25">
      <c r="A66" t="s">
        <v>139</v>
      </c>
      <c r="B66" t="s">
        <v>140</v>
      </c>
      <c r="C66" t="s">
        <v>8</v>
      </c>
      <c r="D66" t="s">
        <v>9</v>
      </c>
      <c r="E66">
        <v>3874.16</v>
      </c>
      <c r="F66">
        <v>8.69191</v>
      </c>
      <c r="G66">
        <v>1142</v>
      </c>
      <c r="H66">
        <v>299.04000000000002</v>
      </c>
      <c r="I66">
        <v>333</v>
      </c>
      <c r="J66">
        <v>146.80000000000001</v>
      </c>
    </row>
    <row r="67" spans="1:10" x14ac:dyDescent="0.25">
      <c r="A67" t="s">
        <v>141</v>
      </c>
      <c r="B67" t="s">
        <v>142</v>
      </c>
      <c r="C67" t="s">
        <v>15</v>
      </c>
      <c r="D67" t="s">
        <v>9</v>
      </c>
      <c r="E67">
        <v>3863.91</v>
      </c>
      <c r="F67">
        <v>8.2746099999999991</v>
      </c>
      <c r="G67">
        <v>913</v>
      </c>
      <c r="H67">
        <v>296.83999999999997</v>
      </c>
      <c r="I67">
        <v>406</v>
      </c>
      <c r="J67">
        <v>170.64</v>
      </c>
    </row>
    <row r="68" spans="1:10" x14ac:dyDescent="0.25">
      <c r="A68" t="s">
        <v>143</v>
      </c>
      <c r="B68" t="s">
        <v>144</v>
      </c>
      <c r="C68" t="s">
        <v>12</v>
      </c>
      <c r="D68" t="s">
        <v>9</v>
      </c>
      <c r="E68">
        <v>4084.57</v>
      </c>
      <c r="F68">
        <v>9.3451400000000007</v>
      </c>
      <c r="G68">
        <v>997</v>
      </c>
      <c r="H68">
        <v>249.32</v>
      </c>
      <c r="I68">
        <v>563</v>
      </c>
      <c r="J68">
        <v>187.96</v>
      </c>
    </row>
    <row r="69" spans="1:10" x14ac:dyDescent="0.25">
      <c r="A69" t="s">
        <v>145</v>
      </c>
      <c r="B69" t="s">
        <v>146</v>
      </c>
      <c r="C69" t="s">
        <v>18</v>
      </c>
      <c r="D69" t="s">
        <v>9</v>
      </c>
      <c r="E69">
        <v>4193.49</v>
      </c>
      <c r="F69">
        <v>9.5176700000000007</v>
      </c>
      <c r="G69">
        <v>918</v>
      </c>
      <c r="H69">
        <v>301</v>
      </c>
      <c r="I69">
        <v>342</v>
      </c>
      <c r="J69">
        <v>136.47999999999999</v>
      </c>
    </row>
    <row r="70" spans="1:10" x14ac:dyDescent="0.25">
      <c r="A70" t="s">
        <v>147</v>
      </c>
      <c r="B70" t="s">
        <v>148</v>
      </c>
      <c r="C70" t="s">
        <v>8</v>
      </c>
      <c r="D70" t="s">
        <v>9</v>
      </c>
      <c r="E70">
        <v>2915.12</v>
      </c>
      <c r="F70">
        <v>7.7736700000000001</v>
      </c>
      <c r="G70">
        <v>1158</v>
      </c>
      <c r="H70">
        <v>294.92</v>
      </c>
      <c r="I70">
        <v>317</v>
      </c>
      <c r="J70">
        <v>79.44</v>
      </c>
    </row>
    <row r="71" spans="1:10" x14ac:dyDescent="0.25">
      <c r="A71" t="s">
        <v>149</v>
      </c>
      <c r="B71" t="s">
        <v>150</v>
      </c>
      <c r="C71" t="s">
        <v>15</v>
      </c>
      <c r="D71" t="s">
        <v>9</v>
      </c>
      <c r="E71">
        <v>3973.45</v>
      </c>
      <c r="F71">
        <v>8.87486</v>
      </c>
      <c r="G71">
        <v>940</v>
      </c>
      <c r="H71">
        <v>226.6</v>
      </c>
      <c r="I71">
        <v>547</v>
      </c>
      <c r="J71">
        <v>221.6</v>
      </c>
    </row>
    <row r="72" spans="1:10" x14ac:dyDescent="0.25">
      <c r="A72" t="s">
        <v>151</v>
      </c>
      <c r="B72" t="s">
        <v>152</v>
      </c>
      <c r="C72" t="s">
        <v>12</v>
      </c>
      <c r="D72" t="s">
        <v>9</v>
      </c>
      <c r="E72">
        <v>3757.09</v>
      </c>
      <c r="F72">
        <v>8.6969700000000003</v>
      </c>
      <c r="G72">
        <v>792</v>
      </c>
      <c r="H72">
        <v>284.52</v>
      </c>
      <c r="I72">
        <v>451</v>
      </c>
      <c r="J72">
        <v>147.12</v>
      </c>
    </row>
    <row r="73" spans="1:10" x14ac:dyDescent="0.25">
      <c r="A73" t="s">
        <v>153</v>
      </c>
      <c r="B73" t="s">
        <v>154</v>
      </c>
      <c r="C73" t="s">
        <v>18</v>
      </c>
      <c r="D73" t="s">
        <v>9</v>
      </c>
      <c r="E73">
        <v>4460.72</v>
      </c>
      <c r="F73">
        <v>10.492900000000001</v>
      </c>
      <c r="G73">
        <v>938</v>
      </c>
      <c r="H73">
        <v>251.16</v>
      </c>
      <c r="I73">
        <v>452</v>
      </c>
      <c r="J73">
        <v>174.24</v>
      </c>
    </row>
    <row r="74" spans="1:10" x14ac:dyDescent="0.25">
      <c r="A74" t="s">
        <v>155</v>
      </c>
      <c r="B74" t="s">
        <v>156</v>
      </c>
      <c r="C74" t="s">
        <v>8</v>
      </c>
      <c r="D74" t="s">
        <v>9</v>
      </c>
      <c r="E74">
        <v>3496.38</v>
      </c>
      <c r="F74">
        <v>8.8453199999999992</v>
      </c>
      <c r="G74">
        <v>976</v>
      </c>
      <c r="H74">
        <v>249.2</v>
      </c>
      <c r="I74">
        <v>395</v>
      </c>
      <c r="J74">
        <v>145.72</v>
      </c>
    </row>
    <row r="75" spans="1:10" x14ac:dyDescent="0.25">
      <c r="A75" t="s">
        <v>157</v>
      </c>
      <c r="B75" t="s">
        <v>158</v>
      </c>
      <c r="C75" t="s">
        <v>12</v>
      </c>
      <c r="D75" t="s">
        <v>9</v>
      </c>
      <c r="E75">
        <v>3305.13</v>
      </c>
      <c r="F75">
        <v>9.4206099999999999</v>
      </c>
      <c r="G75">
        <v>1067</v>
      </c>
      <c r="H75">
        <v>237.08</v>
      </c>
      <c r="I75">
        <v>376</v>
      </c>
      <c r="J75">
        <v>113.84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E6DF-80AB-4A21-A1EB-16812138C131}">
  <dimension ref="A1:I98"/>
  <sheetViews>
    <sheetView zoomScaleNormal="100" workbookViewId="0">
      <selection activeCell="L16" sqref="L16"/>
    </sheetView>
  </sheetViews>
  <sheetFormatPr defaultRowHeight="15" x14ac:dyDescent="0.25"/>
  <cols>
    <col min="6" max="6" width="11.7109375" customWidth="1"/>
    <col min="8" max="8" width="10.42578125" customWidth="1"/>
  </cols>
  <sheetData>
    <row r="1" spans="1:9" x14ac:dyDescent="0.25">
      <c r="A1" t="s">
        <v>1</v>
      </c>
      <c r="B1" t="s">
        <v>166</v>
      </c>
      <c r="C1" t="s">
        <v>163</v>
      </c>
      <c r="D1" t="s">
        <v>4</v>
      </c>
      <c r="E1" t="s">
        <v>5</v>
      </c>
      <c r="F1" t="s">
        <v>159</v>
      </c>
      <c r="G1" t="s">
        <v>160</v>
      </c>
      <c r="H1" t="s">
        <v>161</v>
      </c>
      <c r="I1" t="s">
        <v>162</v>
      </c>
    </row>
    <row r="2" spans="1:9" x14ac:dyDescent="0.25">
      <c r="A2" t="s">
        <v>40</v>
      </c>
      <c r="B2">
        <v>0</v>
      </c>
      <c r="C2" t="s">
        <v>165</v>
      </c>
      <c r="D2">
        <v>3131.57</v>
      </c>
      <c r="E2">
        <v>8.5505899999999997</v>
      </c>
      <c r="F2">
        <v>894</v>
      </c>
      <c r="G2">
        <v>207.16</v>
      </c>
      <c r="H2">
        <v>601</v>
      </c>
      <c r="I2">
        <v>159.32</v>
      </c>
    </row>
    <row r="3" spans="1:9" x14ac:dyDescent="0.25">
      <c r="A3" t="s">
        <v>48</v>
      </c>
      <c r="B3">
        <v>0</v>
      </c>
      <c r="C3" t="s">
        <v>165</v>
      </c>
      <c r="D3">
        <v>2807.11</v>
      </c>
      <c r="E3">
        <v>8.0396000000000001</v>
      </c>
      <c r="F3">
        <v>662</v>
      </c>
      <c r="G3">
        <v>158.12</v>
      </c>
      <c r="H3">
        <v>689</v>
      </c>
      <c r="I3">
        <v>191.12</v>
      </c>
    </row>
    <row r="4" spans="1:9" x14ac:dyDescent="0.25">
      <c r="A4" t="s">
        <v>56</v>
      </c>
      <c r="B4">
        <v>0</v>
      </c>
      <c r="C4" t="s">
        <v>165</v>
      </c>
      <c r="D4">
        <v>3204.01</v>
      </c>
      <c r="E4">
        <v>8.0746199999999995</v>
      </c>
      <c r="F4">
        <v>979</v>
      </c>
      <c r="G4">
        <v>222.32</v>
      </c>
      <c r="H4">
        <v>397</v>
      </c>
      <c r="I4">
        <v>175.04</v>
      </c>
    </row>
    <row r="5" spans="1:9" x14ac:dyDescent="0.25">
      <c r="A5" t="s">
        <v>66</v>
      </c>
      <c r="B5">
        <v>0</v>
      </c>
      <c r="C5" t="s">
        <v>165</v>
      </c>
      <c r="D5">
        <v>2739.38</v>
      </c>
      <c r="E5">
        <v>8.1519600000000008</v>
      </c>
      <c r="F5">
        <v>691</v>
      </c>
      <c r="G5">
        <v>179.28</v>
      </c>
      <c r="H5">
        <v>538</v>
      </c>
      <c r="I5">
        <v>157</v>
      </c>
    </row>
    <row r="6" spans="1:9" x14ac:dyDescent="0.25">
      <c r="A6" t="s">
        <v>94</v>
      </c>
      <c r="B6">
        <v>0</v>
      </c>
      <c r="C6" t="s">
        <v>165</v>
      </c>
      <c r="D6">
        <v>1908.72</v>
      </c>
      <c r="E6">
        <v>6.5645800000000003</v>
      </c>
      <c r="F6">
        <v>865</v>
      </c>
      <c r="G6">
        <v>150.36000000000001</v>
      </c>
      <c r="H6">
        <v>703</v>
      </c>
      <c r="I6">
        <v>138.91999999999999</v>
      </c>
    </row>
    <row r="7" spans="1:9" x14ac:dyDescent="0.25">
      <c r="A7" t="s">
        <v>102</v>
      </c>
      <c r="B7">
        <v>0</v>
      </c>
      <c r="C7" t="s">
        <v>165</v>
      </c>
      <c r="D7">
        <v>4296.43</v>
      </c>
      <c r="E7">
        <v>9.3352000000000004</v>
      </c>
      <c r="F7">
        <v>957</v>
      </c>
      <c r="G7">
        <v>233.84</v>
      </c>
      <c r="H7">
        <v>550</v>
      </c>
      <c r="I7">
        <v>221.6</v>
      </c>
    </row>
    <row r="8" spans="1:9" x14ac:dyDescent="0.25">
      <c r="A8" t="s">
        <v>110</v>
      </c>
      <c r="B8">
        <v>0</v>
      </c>
      <c r="C8" t="s">
        <v>165</v>
      </c>
      <c r="D8">
        <v>2444.65</v>
      </c>
      <c r="E8">
        <v>7.7934400000000004</v>
      </c>
      <c r="F8">
        <v>718</v>
      </c>
      <c r="G8">
        <v>135.84</v>
      </c>
      <c r="H8">
        <v>561</v>
      </c>
      <c r="I8">
        <v>177.72</v>
      </c>
    </row>
    <row r="9" spans="1:9" x14ac:dyDescent="0.25">
      <c r="A9" t="s">
        <v>140</v>
      </c>
      <c r="B9">
        <v>0</v>
      </c>
      <c r="C9" t="s">
        <v>165</v>
      </c>
      <c r="D9">
        <v>3874.16</v>
      </c>
      <c r="E9">
        <v>8.69191</v>
      </c>
      <c r="F9">
        <v>1142</v>
      </c>
      <c r="G9">
        <v>299.04000000000002</v>
      </c>
      <c r="H9">
        <v>333</v>
      </c>
      <c r="I9">
        <v>146.80000000000001</v>
      </c>
    </row>
    <row r="10" spans="1:9" x14ac:dyDescent="0.25">
      <c r="A10" t="s">
        <v>148</v>
      </c>
      <c r="B10">
        <v>0</v>
      </c>
      <c r="C10" t="s">
        <v>165</v>
      </c>
      <c r="D10">
        <v>2915.12</v>
      </c>
      <c r="E10">
        <v>7.7736700000000001</v>
      </c>
      <c r="F10">
        <v>1158</v>
      </c>
      <c r="G10">
        <v>294.92</v>
      </c>
      <c r="H10">
        <v>317</v>
      </c>
      <c r="I10">
        <v>79.44</v>
      </c>
    </row>
    <row r="11" spans="1:9" x14ac:dyDescent="0.25">
      <c r="A11" t="s">
        <v>156</v>
      </c>
      <c r="B11">
        <v>0</v>
      </c>
      <c r="C11" t="s">
        <v>165</v>
      </c>
      <c r="D11">
        <v>3496.38</v>
      </c>
      <c r="E11">
        <v>8.8453199999999992</v>
      </c>
      <c r="F11">
        <v>976</v>
      </c>
      <c r="G11">
        <v>249.2</v>
      </c>
      <c r="H11">
        <v>395</v>
      </c>
      <c r="I11">
        <v>145.72</v>
      </c>
    </row>
    <row r="12" spans="1:9" x14ac:dyDescent="0.25">
      <c r="A12" s="1" t="s">
        <v>167</v>
      </c>
      <c r="D12" s="2">
        <f>AVERAGE(D2:D11)</f>
        <v>3081.7530000000002</v>
      </c>
      <c r="E12" s="2">
        <f t="shared" ref="E12:I12" si="0">AVERAGE(E2:E11)</f>
        <v>8.1820889999999995</v>
      </c>
      <c r="F12" s="2">
        <f t="shared" si="0"/>
        <v>904.2</v>
      </c>
      <c r="G12" s="2">
        <f t="shared" si="0"/>
        <v>213.00799999999998</v>
      </c>
      <c r="H12" s="2">
        <f t="shared" si="0"/>
        <v>508.4</v>
      </c>
      <c r="I12" s="2">
        <f t="shared" si="0"/>
        <v>159.268</v>
      </c>
    </row>
    <row r="13" spans="1:9" x14ac:dyDescent="0.25">
      <c r="A13" s="1" t="s">
        <v>168</v>
      </c>
      <c r="D13" s="2">
        <f>STDEV(D2:D11)/SQRT(10)</f>
        <v>218.45453077903639</v>
      </c>
      <c r="E13" s="2">
        <f t="shared" ref="E13:I13" si="1">STDEV(E2:E11)/SQRT(10)</f>
        <v>0.23879793234471502</v>
      </c>
      <c r="F13" s="2">
        <f t="shared" si="1"/>
        <v>55.269802886486822</v>
      </c>
      <c r="G13" s="2">
        <f t="shared" si="1"/>
        <v>18.259173937746738</v>
      </c>
      <c r="H13" s="2">
        <f t="shared" si="1"/>
        <v>44.359941889552147</v>
      </c>
      <c r="I13" s="2">
        <f t="shared" si="1"/>
        <v>11.841432420859286</v>
      </c>
    </row>
    <row r="15" spans="1:9" x14ac:dyDescent="0.25">
      <c r="A15" t="s">
        <v>42</v>
      </c>
      <c r="B15">
        <v>2</v>
      </c>
      <c r="C15" t="s">
        <v>165</v>
      </c>
      <c r="D15">
        <v>3775.35</v>
      </c>
      <c r="E15">
        <v>9.0954800000000002</v>
      </c>
      <c r="F15">
        <v>707</v>
      </c>
      <c r="G15">
        <v>220.64</v>
      </c>
      <c r="H15">
        <v>511</v>
      </c>
      <c r="I15">
        <v>194.76</v>
      </c>
    </row>
    <row r="16" spans="1:9" x14ac:dyDescent="0.25">
      <c r="A16" t="s">
        <v>50</v>
      </c>
      <c r="B16">
        <v>2</v>
      </c>
      <c r="C16" t="s">
        <v>165</v>
      </c>
      <c r="D16">
        <v>4145.8</v>
      </c>
      <c r="E16">
        <v>9.2498799999999992</v>
      </c>
      <c r="F16">
        <v>827</v>
      </c>
      <c r="G16">
        <v>258.08</v>
      </c>
      <c r="H16">
        <v>448</v>
      </c>
      <c r="I16">
        <v>188.6</v>
      </c>
    </row>
    <row r="17" spans="1:9" x14ac:dyDescent="0.25">
      <c r="A17" t="s">
        <v>58</v>
      </c>
      <c r="B17">
        <v>2</v>
      </c>
      <c r="C17" t="s">
        <v>165</v>
      </c>
      <c r="D17">
        <v>3918.98</v>
      </c>
      <c r="E17">
        <v>9.1582000000000008</v>
      </c>
      <c r="F17">
        <v>870</v>
      </c>
      <c r="G17">
        <v>255.52</v>
      </c>
      <c r="H17">
        <v>461</v>
      </c>
      <c r="I17">
        <v>171</v>
      </c>
    </row>
    <row r="18" spans="1:9" x14ac:dyDescent="0.25">
      <c r="A18" t="s">
        <v>64</v>
      </c>
      <c r="B18">
        <v>2</v>
      </c>
      <c r="C18" t="s">
        <v>165</v>
      </c>
      <c r="D18">
        <v>3734.18</v>
      </c>
      <c r="E18">
        <v>9.3588299999999993</v>
      </c>
      <c r="F18">
        <v>788</v>
      </c>
      <c r="G18">
        <v>168.52</v>
      </c>
      <c r="H18">
        <v>814</v>
      </c>
      <c r="I18">
        <v>230.48</v>
      </c>
    </row>
    <row r="19" spans="1:9" x14ac:dyDescent="0.25">
      <c r="A19" t="s">
        <v>98</v>
      </c>
      <c r="B19">
        <v>2</v>
      </c>
      <c r="C19" t="s">
        <v>165</v>
      </c>
      <c r="D19">
        <v>3391.16</v>
      </c>
      <c r="E19">
        <v>8.9903399999999998</v>
      </c>
      <c r="F19">
        <v>671</v>
      </c>
      <c r="G19">
        <v>188.84</v>
      </c>
      <c r="H19">
        <v>606</v>
      </c>
      <c r="I19">
        <v>185.12</v>
      </c>
    </row>
    <row r="20" spans="1:9" x14ac:dyDescent="0.25">
      <c r="A20" t="s">
        <v>106</v>
      </c>
      <c r="B20">
        <v>2</v>
      </c>
      <c r="C20" t="s">
        <v>165</v>
      </c>
      <c r="D20">
        <v>3702.39</v>
      </c>
      <c r="E20">
        <v>9.6135999999999999</v>
      </c>
      <c r="F20">
        <v>989</v>
      </c>
      <c r="G20">
        <v>205.64</v>
      </c>
      <c r="H20">
        <v>542</v>
      </c>
      <c r="I20">
        <v>174.36</v>
      </c>
    </row>
    <row r="21" spans="1:9" x14ac:dyDescent="0.25">
      <c r="A21" t="s">
        <v>114</v>
      </c>
      <c r="B21">
        <v>2</v>
      </c>
      <c r="C21" t="s">
        <v>165</v>
      </c>
      <c r="D21">
        <v>3484.26</v>
      </c>
      <c r="E21">
        <v>8.8522800000000004</v>
      </c>
      <c r="F21">
        <v>764</v>
      </c>
      <c r="G21">
        <v>202.2</v>
      </c>
      <c r="H21">
        <v>610</v>
      </c>
      <c r="I21">
        <v>188.48</v>
      </c>
    </row>
    <row r="22" spans="1:9" x14ac:dyDescent="0.25">
      <c r="A22" t="s">
        <v>144</v>
      </c>
      <c r="B22">
        <v>2</v>
      </c>
      <c r="C22" t="s">
        <v>165</v>
      </c>
      <c r="D22">
        <v>4084.57</v>
      </c>
      <c r="E22">
        <v>9.3451400000000007</v>
      </c>
      <c r="F22">
        <v>997</v>
      </c>
      <c r="G22">
        <v>249.32</v>
      </c>
      <c r="H22">
        <v>563</v>
      </c>
      <c r="I22">
        <v>187.96</v>
      </c>
    </row>
    <row r="23" spans="1:9" x14ac:dyDescent="0.25">
      <c r="A23" t="s">
        <v>152</v>
      </c>
      <c r="B23">
        <v>2</v>
      </c>
      <c r="C23" t="s">
        <v>165</v>
      </c>
      <c r="D23">
        <v>3757.09</v>
      </c>
      <c r="E23">
        <v>8.6969700000000003</v>
      </c>
      <c r="F23">
        <v>792</v>
      </c>
      <c r="G23">
        <v>284.52</v>
      </c>
      <c r="H23">
        <v>451</v>
      </c>
      <c r="I23">
        <v>147.12</v>
      </c>
    </row>
    <row r="24" spans="1:9" x14ac:dyDescent="0.25">
      <c r="A24" t="s">
        <v>158</v>
      </c>
      <c r="B24">
        <v>2</v>
      </c>
      <c r="C24" t="s">
        <v>165</v>
      </c>
      <c r="D24">
        <v>3305.13</v>
      </c>
      <c r="E24">
        <v>9.4206099999999999</v>
      </c>
      <c r="F24">
        <v>1067</v>
      </c>
      <c r="G24">
        <v>237.08</v>
      </c>
      <c r="H24">
        <v>376</v>
      </c>
      <c r="I24">
        <v>113.84</v>
      </c>
    </row>
    <row r="25" spans="1:9" x14ac:dyDescent="0.25">
      <c r="A25" s="1" t="s">
        <v>167</v>
      </c>
      <c r="D25" s="2">
        <f>AVERAGE(D15:D24)</f>
        <v>3729.8909999999996</v>
      </c>
      <c r="E25" s="2">
        <f t="shared" ref="E25:I25" si="2">AVERAGE(E15:E24)</f>
        <v>9.178132999999999</v>
      </c>
      <c r="F25" s="2">
        <f t="shared" si="2"/>
        <v>847.2</v>
      </c>
      <c r="G25" s="2">
        <f t="shared" si="2"/>
        <v>227.03599999999997</v>
      </c>
      <c r="H25" s="2">
        <f t="shared" si="2"/>
        <v>538.20000000000005</v>
      </c>
      <c r="I25" s="2">
        <f t="shared" si="2"/>
        <v>178.172</v>
      </c>
    </row>
    <row r="26" spans="1:9" x14ac:dyDescent="0.25">
      <c r="A26" s="1" t="s">
        <v>168</v>
      </c>
      <c r="D26" s="2">
        <f>STDEV(D15:D24)/SQRT(10)</f>
        <v>87.788149775467986</v>
      </c>
      <c r="E26" s="2">
        <f t="shared" ref="E26:I26" si="3">STDEV(E15:E24)/SQRT(10)</f>
        <v>8.7832545436693804E-2</v>
      </c>
      <c r="F26" s="2">
        <f t="shared" si="3"/>
        <v>41.628462485286242</v>
      </c>
      <c r="G26" s="2">
        <f t="shared" si="3"/>
        <v>11.389819157670901</v>
      </c>
      <c r="H26" s="2">
        <f t="shared" si="3"/>
        <v>38.757880919025155</v>
      </c>
      <c r="I26" s="2">
        <f t="shared" si="3"/>
        <v>9.740618369601707</v>
      </c>
    </row>
    <row r="28" spans="1:9" x14ac:dyDescent="0.25">
      <c r="A28" t="s">
        <v>44</v>
      </c>
      <c r="B28">
        <v>4</v>
      </c>
      <c r="C28" t="s">
        <v>165</v>
      </c>
      <c r="D28">
        <v>3232.78</v>
      </c>
      <c r="E28">
        <v>8.4823199999999996</v>
      </c>
      <c r="F28">
        <v>888</v>
      </c>
      <c r="G28">
        <v>226.68</v>
      </c>
      <c r="H28">
        <v>512</v>
      </c>
      <c r="I28">
        <v>154.08000000000001</v>
      </c>
    </row>
    <row r="29" spans="1:9" x14ac:dyDescent="0.25">
      <c r="A29" t="s">
        <v>52</v>
      </c>
      <c r="B29">
        <v>4</v>
      </c>
      <c r="C29" t="s">
        <v>165</v>
      </c>
      <c r="D29">
        <v>4386.97</v>
      </c>
      <c r="E29">
        <v>9.7341200000000008</v>
      </c>
      <c r="F29">
        <v>973</v>
      </c>
      <c r="G29">
        <v>274.88</v>
      </c>
      <c r="H29">
        <v>499</v>
      </c>
      <c r="I29">
        <v>176.4</v>
      </c>
    </row>
    <row r="30" spans="1:9" x14ac:dyDescent="0.25">
      <c r="A30" t="s">
        <v>60</v>
      </c>
      <c r="B30">
        <v>4</v>
      </c>
      <c r="C30" t="s">
        <v>165</v>
      </c>
      <c r="D30">
        <v>3185.9</v>
      </c>
      <c r="E30">
        <v>8.7294400000000003</v>
      </c>
      <c r="F30">
        <v>921</v>
      </c>
      <c r="G30">
        <v>225.44</v>
      </c>
      <c r="H30">
        <v>460</v>
      </c>
      <c r="I30">
        <v>139.56</v>
      </c>
    </row>
    <row r="31" spans="1:9" x14ac:dyDescent="0.25">
      <c r="A31" t="s">
        <v>96</v>
      </c>
      <c r="B31">
        <v>4</v>
      </c>
      <c r="C31" t="s">
        <v>165</v>
      </c>
      <c r="D31">
        <v>3206.45</v>
      </c>
      <c r="E31">
        <v>7.9651500000000004</v>
      </c>
      <c r="F31">
        <v>805</v>
      </c>
      <c r="G31">
        <v>216.68</v>
      </c>
      <c r="H31">
        <v>566</v>
      </c>
      <c r="I31">
        <v>184.6</v>
      </c>
    </row>
    <row r="32" spans="1:9" x14ac:dyDescent="0.25">
      <c r="A32" t="s">
        <v>104</v>
      </c>
      <c r="B32">
        <v>4</v>
      </c>
      <c r="C32" t="s">
        <v>165</v>
      </c>
      <c r="D32">
        <v>3000.97</v>
      </c>
      <c r="E32">
        <v>8.6284500000000008</v>
      </c>
      <c r="F32">
        <v>1090</v>
      </c>
      <c r="G32">
        <v>231.92</v>
      </c>
      <c r="H32">
        <v>345</v>
      </c>
      <c r="I32">
        <v>115.16</v>
      </c>
    </row>
    <row r="33" spans="1:9" x14ac:dyDescent="0.25">
      <c r="A33" t="s">
        <v>112</v>
      </c>
      <c r="B33">
        <v>4</v>
      </c>
      <c r="C33" t="s">
        <v>165</v>
      </c>
      <c r="D33">
        <v>3346.16</v>
      </c>
      <c r="E33">
        <v>8.5039999999999996</v>
      </c>
      <c r="F33">
        <v>552</v>
      </c>
      <c r="G33">
        <v>159.24</v>
      </c>
      <c r="H33">
        <v>814</v>
      </c>
      <c r="I33">
        <v>229.6</v>
      </c>
    </row>
    <row r="34" spans="1:9" x14ac:dyDescent="0.25">
      <c r="A34" t="s">
        <v>116</v>
      </c>
      <c r="B34">
        <v>4</v>
      </c>
      <c r="C34" t="s">
        <v>165</v>
      </c>
      <c r="D34">
        <v>3258.52</v>
      </c>
      <c r="E34">
        <v>8.1814800000000005</v>
      </c>
      <c r="F34">
        <v>906</v>
      </c>
      <c r="G34">
        <v>201.76</v>
      </c>
      <c r="H34">
        <v>692</v>
      </c>
      <c r="I34">
        <v>191.76</v>
      </c>
    </row>
    <row r="35" spans="1:9" x14ac:dyDescent="0.25">
      <c r="A35" t="s">
        <v>142</v>
      </c>
      <c r="B35">
        <v>4</v>
      </c>
      <c r="C35" t="s">
        <v>165</v>
      </c>
      <c r="D35">
        <v>3863.91</v>
      </c>
      <c r="E35">
        <v>8.2746099999999991</v>
      </c>
      <c r="F35">
        <v>913</v>
      </c>
      <c r="G35">
        <v>296.83999999999997</v>
      </c>
      <c r="H35">
        <v>406</v>
      </c>
      <c r="I35">
        <v>170.64</v>
      </c>
    </row>
    <row r="36" spans="1:9" x14ac:dyDescent="0.25">
      <c r="A36" t="s">
        <v>150</v>
      </c>
      <c r="B36">
        <v>4</v>
      </c>
      <c r="C36" t="s">
        <v>165</v>
      </c>
      <c r="D36">
        <v>3973.45</v>
      </c>
      <c r="E36">
        <v>8.87486</v>
      </c>
      <c r="F36">
        <v>940</v>
      </c>
      <c r="G36">
        <v>226.6</v>
      </c>
      <c r="H36">
        <v>547</v>
      </c>
      <c r="I36">
        <v>221.6</v>
      </c>
    </row>
    <row r="37" spans="1:9" x14ac:dyDescent="0.25">
      <c r="A37" s="1" t="s">
        <v>167</v>
      </c>
      <c r="D37" s="2">
        <f>AVERAGE(D28:D36)</f>
        <v>3495.0122222222221</v>
      </c>
      <c r="E37" s="2">
        <f t="shared" ref="E37:I37" si="4">AVERAGE(E28:E36)</f>
        <v>8.5971588888888881</v>
      </c>
      <c r="F37" s="2">
        <f t="shared" si="4"/>
        <v>887.55555555555554</v>
      </c>
      <c r="G37" s="2">
        <f t="shared" si="4"/>
        <v>228.89333333333332</v>
      </c>
      <c r="H37" s="2">
        <f t="shared" si="4"/>
        <v>537.88888888888891</v>
      </c>
      <c r="I37" s="2">
        <f t="shared" si="4"/>
        <v>175.93333333333328</v>
      </c>
    </row>
    <row r="38" spans="1:9" x14ac:dyDescent="0.25">
      <c r="A38" s="1" t="s">
        <v>168</v>
      </c>
      <c r="D38" s="2">
        <f>STDEV(D28:D36)/SQRT(9)</f>
        <v>155.02349678335236</v>
      </c>
      <c r="E38" s="2">
        <f t="shared" ref="E38:I38" si="5">STDEV(E28:E36)/SQRT(9)</f>
        <v>0.17022878438087416</v>
      </c>
      <c r="F38" s="2">
        <f t="shared" si="5"/>
        <v>48.95494275099383</v>
      </c>
      <c r="G38" s="2">
        <f t="shared" si="5"/>
        <v>13.176018619699448</v>
      </c>
      <c r="H38" s="2">
        <f t="shared" si="5"/>
        <v>47.683984163228367</v>
      </c>
      <c r="I38" s="2">
        <f t="shared" si="5"/>
        <v>12.255028899734798</v>
      </c>
    </row>
    <row r="40" spans="1:9" x14ac:dyDescent="0.25">
      <c r="A40" t="s">
        <v>46</v>
      </c>
      <c r="B40">
        <v>6</v>
      </c>
      <c r="C40" t="s">
        <v>165</v>
      </c>
      <c r="D40">
        <v>3868.51</v>
      </c>
      <c r="E40">
        <v>9.3190200000000001</v>
      </c>
      <c r="F40">
        <v>923</v>
      </c>
      <c r="G40">
        <v>221.48</v>
      </c>
      <c r="H40">
        <v>498</v>
      </c>
      <c r="I40">
        <v>194.6</v>
      </c>
    </row>
    <row r="41" spans="1:9" x14ac:dyDescent="0.25">
      <c r="A41" t="s">
        <v>54</v>
      </c>
      <c r="B41">
        <v>6</v>
      </c>
      <c r="C41" t="s">
        <v>165</v>
      </c>
      <c r="D41">
        <v>3695.68</v>
      </c>
      <c r="E41">
        <v>8.9770699999999994</v>
      </c>
      <c r="F41">
        <v>776</v>
      </c>
      <c r="G41">
        <v>222.76</v>
      </c>
      <c r="H41">
        <v>590</v>
      </c>
      <c r="I41">
        <v>189.56</v>
      </c>
    </row>
    <row r="42" spans="1:9" x14ac:dyDescent="0.25">
      <c r="A42" t="s">
        <v>62</v>
      </c>
      <c r="B42">
        <v>6</v>
      </c>
      <c r="C42" t="s">
        <v>165</v>
      </c>
      <c r="D42">
        <v>3580.99</v>
      </c>
      <c r="E42">
        <v>8.7916000000000007</v>
      </c>
      <c r="F42">
        <v>918</v>
      </c>
      <c r="G42">
        <v>189.16</v>
      </c>
      <c r="H42">
        <v>524</v>
      </c>
      <c r="I42">
        <v>217.64</v>
      </c>
    </row>
    <row r="43" spans="1:9" x14ac:dyDescent="0.25">
      <c r="A43" t="s">
        <v>100</v>
      </c>
      <c r="B43">
        <v>6</v>
      </c>
      <c r="C43" t="s">
        <v>165</v>
      </c>
      <c r="D43">
        <v>3146.19</v>
      </c>
      <c r="E43">
        <v>8.9461700000000004</v>
      </c>
      <c r="F43">
        <v>714</v>
      </c>
      <c r="G43">
        <v>165.52</v>
      </c>
      <c r="H43">
        <v>597</v>
      </c>
      <c r="I43">
        <v>186.24</v>
      </c>
    </row>
    <row r="44" spans="1:9" x14ac:dyDescent="0.25">
      <c r="A44" t="s">
        <v>108</v>
      </c>
      <c r="B44">
        <v>6</v>
      </c>
      <c r="C44" t="s">
        <v>165</v>
      </c>
      <c r="D44">
        <v>2503.5100000000002</v>
      </c>
      <c r="E44">
        <v>8.0055899999999998</v>
      </c>
      <c r="F44">
        <v>590</v>
      </c>
      <c r="G44">
        <v>162.56</v>
      </c>
      <c r="H44">
        <v>448</v>
      </c>
      <c r="I44">
        <v>146.88</v>
      </c>
    </row>
    <row r="45" spans="1:9" x14ac:dyDescent="0.25">
      <c r="A45" t="s">
        <v>146</v>
      </c>
      <c r="B45">
        <v>6</v>
      </c>
      <c r="C45" t="s">
        <v>165</v>
      </c>
      <c r="D45">
        <v>4193.49</v>
      </c>
      <c r="E45">
        <v>9.5176700000000007</v>
      </c>
      <c r="F45">
        <v>918</v>
      </c>
      <c r="G45">
        <v>301</v>
      </c>
      <c r="H45">
        <v>342</v>
      </c>
      <c r="I45">
        <v>136.47999999999999</v>
      </c>
    </row>
    <row r="46" spans="1:9" x14ac:dyDescent="0.25">
      <c r="A46" t="s">
        <v>154</v>
      </c>
      <c r="B46">
        <v>6</v>
      </c>
      <c r="C46" t="s">
        <v>165</v>
      </c>
      <c r="D46">
        <v>4460.72</v>
      </c>
      <c r="E46">
        <v>10.492900000000001</v>
      </c>
      <c r="F46">
        <v>938</v>
      </c>
      <c r="G46">
        <v>251.16</v>
      </c>
      <c r="H46">
        <v>452</v>
      </c>
      <c r="I46">
        <v>174.24</v>
      </c>
    </row>
    <row r="47" spans="1:9" x14ac:dyDescent="0.25">
      <c r="A47" s="1" t="s">
        <v>167</v>
      </c>
      <c r="D47" s="2">
        <f>AVERAGE(D40:D46)</f>
        <v>3635.5842857142861</v>
      </c>
      <c r="E47" s="2">
        <f t="shared" ref="E47:I47" si="6">AVERAGE(E40:E46)</f>
        <v>9.1500028571428569</v>
      </c>
      <c r="F47" s="2">
        <f t="shared" si="6"/>
        <v>825.28571428571433</v>
      </c>
      <c r="G47" s="2">
        <f t="shared" si="6"/>
        <v>216.23428571428573</v>
      </c>
      <c r="H47" s="2">
        <f t="shared" si="6"/>
        <v>493</v>
      </c>
      <c r="I47" s="2">
        <f t="shared" si="6"/>
        <v>177.9485714285714</v>
      </c>
    </row>
    <row r="48" spans="1:9" x14ac:dyDescent="0.25">
      <c r="A48" s="1" t="s">
        <v>168</v>
      </c>
      <c r="D48" s="2">
        <f>STDEV(D40:D46)/SQRT(7)</f>
        <v>247.56207050293432</v>
      </c>
      <c r="E48" s="2">
        <f t="shared" ref="E48:I48" si="7">STDEV(E40:E46)/SQRT(7)</f>
        <v>0.28771288851507348</v>
      </c>
      <c r="F48" s="2">
        <f t="shared" si="7"/>
        <v>51.087559889959458</v>
      </c>
      <c r="G48" s="2">
        <f t="shared" si="7"/>
        <v>18.683465424596925</v>
      </c>
      <c r="H48" s="2">
        <f t="shared" si="7"/>
        <v>33.706718279044267</v>
      </c>
      <c r="I48" s="2">
        <f t="shared" si="7"/>
        <v>10.640113548573211</v>
      </c>
    </row>
    <row r="50" spans="1:9" x14ac:dyDescent="0.25">
      <c r="A50" t="s">
        <v>7</v>
      </c>
      <c r="B50">
        <v>0</v>
      </c>
      <c r="C50" t="s">
        <v>164</v>
      </c>
      <c r="D50">
        <v>4707.68</v>
      </c>
      <c r="E50">
        <v>10.4671</v>
      </c>
      <c r="F50">
        <v>913</v>
      </c>
      <c r="G50">
        <v>249.76</v>
      </c>
      <c r="H50">
        <v>547</v>
      </c>
      <c r="I50">
        <v>199.8</v>
      </c>
    </row>
    <row r="51" spans="1:9" x14ac:dyDescent="0.25">
      <c r="A51" t="s">
        <v>20</v>
      </c>
      <c r="B51">
        <v>0</v>
      </c>
      <c r="C51" t="s">
        <v>164</v>
      </c>
      <c r="D51">
        <v>3558.96</v>
      </c>
      <c r="E51">
        <v>8.6114899999999999</v>
      </c>
      <c r="F51">
        <v>843</v>
      </c>
      <c r="G51">
        <v>243.2</v>
      </c>
      <c r="H51">
        <v>563</v>
      </c>
      <c r="I51">
        <v>170.44</v>
      </c>
    </row>
    <row r="52" spans="1:9" x14ac:dyDescent="0.25">
      <c r="A52" t="s">
        <v>28</v>
      </c>
      <c r="B52">
        <v>0</v>
      </c>
      <c r="C52" t="s">
        <v>164</v>
      </c>
      <c r="D52">
        <v>3095.56</v>
      </c>
      <c r="E52">
        <v>8.9425600000000003</v>
      </c>
      <c r="F52">
        <v>727</v>
      </c>
      <c r="G52">
        <v>165.28</v>
      </c>
      <c r="H52">
        <v>682</v>
      </c>
      <c r="I52">
        <v>181.12</v>
      </c>
    </row>
    <row r="53" spans="1:9" x14ac:dyDescent="0.25">
      <c r="A53" t="s">
        <v>68</v>
      </c>
      <c r="B53">
        <v>0</v>
      </c>
      <c r="C53" t="s">
        <v>164</v>
      </c>
      <c r="D53">
        <v>3849.7</v>
      </c>
      <c r="E53">
        <v>9.6127199999999995</v>
      </c>
      <c r="F53">
        <v>740</v>
      </c>
      <c r="G53">
        <v>167.92</v>
      </c>
      <c r="H53">
        <v>690</v>
      </c>
      <c r="I53">
        <v>233.32</v>
      </c>
    </row>
    <row r="54" spans="1:9" x14ac:dyDescent="0.25">
      <c r="A54" t="s">
        <v>76</v>
      </c>
      <c r="B54">
        <v>0</v>
      </c>
      <c r="C54" t="s">
        <v>164</v>
      </c>
      <c r="D54">
        <v>5052.68</v>
      </c>
      <c r="E54">
        <v>10.0731</v>
      </c>
      <c r="F54">
        <v>906</v>
      </c>
      <c r="G54">
        <v>320.52</v>
      </c>
      <c r="H54">
        <v>424</v>
      </c>
      <c r="I54">
        <v>181.04</v>
      </c>
    </row>
    <row r="55" spans="1:9" x14ac:dyDescent="0.25">
      <c r="A55" t="s">
        <v>84</v>
      </c>
      <c r="B55">
        <v>0</v>
      </c>
      <c r="C55" t="s">
        <v>164</v>
      </c>
      <c r="D55">
        <v>4745.1400000000003</v>
      </c>
      <c r="E55">
        <v>10.2584</v>
      </c>
      <c r="F55">
        <v>1077</v>
      </c>
      <c r="G55">
        <v>341.76</v>
      </c>
      <c r="H55">
        <v>300</v>
      </c>
      <c r="I55">
        <v>119.24</v>
      </c>
    </row>
    <row r="56" spans="1:9" x14ac:dyDescent="0.25">
      <c r="A56" t="s">
        <v>90</v>
      </c>
      <c r="B56">
        <v>0</v>
      </c>
      <c r="C56" t="s">
        <v>164</v>
      </c>
      <c r="D56">
        <v>5321.37</v>
      </c>
      <c r="E56">
        <v>10.958299999999999</v>
      </c>
      <c r="F56">
        <v>885</v>
      </c>
      <c r="G56">
        <v>288.88</v>
      </c>
      <c r="H56">
        <v>416</v>
      </c>
      <c r="I56">
        <v>196.68</v>
      </c>
    </row>
    <row r="57" spans="1:9" x14ac:dyDescent="0.25">
      <c r="A57" t="s">
        <v>118</v>
      </c>
      <c r="B57">
        <v>0</v>
      </c>
      <c r="C57" t="s">
        <v>164</v>
      </c>
      <c r="D57">
        <v>3932.69</v>
      </c>
      <c r="E57">
        <v>9.7430599999999998</v>
      </c>
      <c r="F57">
        <v>1046</v>
      </c>
      <c r="G57">
        <v>271.64</v>
      </c>
      <c r="H57">
        <v>343</v>
      </c>
      <c r="I57">
        <v>132.19999999999999</v>
      </c>
    </row>
    <row r="58" spans="1:9" x14ac:dyDescent="0.25">
      <c r="A58" t="s">
        <v>126</v>
      </c>
      <c r="B58">
        <v>0</v>
      </c>
      <c r="C58" t="s">
        <v>164</v>
      </c>
      <c r="D58">
        <v>4434.6099999999997</v>
      </c>
      <c r="E58">
        <v>9.6808599999999991</v>
      </c>
      <c r="F58">
        <v>914</v>
      </c>
      <c r="G58">
        <v>297.2</v>
      </c>
      <c r="H58">
        <v>416</v>
      </c>
      <c r="I58">
        <v>158</v>
      </c>
    </row>
    <row r="59" spans="1:9" x14ac:dyDescent="0.25">
      <c r="A59" t="s">
        <v>134</v>
      </c>
      <c r="B59">
        <v>0</v>
      </c>
      <c r="C59" t="s">
        <v>164</v>
      </c>
      <c r="D59">
        <v>4966.24</v>
      </c>
      <c r="E59">
        <v>10.6252</v>
      </c>
      <c r="F59">
        <v>1091</v>
      </c>
      <c r="G59">
        <v>335.04</v>
      </c>
      <c r="H59">
        <v>344</v>
      </c>
      <c r="I59">
        <v>132.72</v>
      </c>
    </row>
    <row r="60" spans="1:9" x14ac:dyDescent="0.25">
      <c r="A60" s="1" t="s">
        <v>167</v>
      </c>
      <c r="D60" s="2">
        <f>AVERAGE(D50:D59)</f>
        <v>4366.4629999999997</v>
      </c>
      <c r="E60" s="2">
        <f t="shared" ref="E60:I60" si="8">AVERAGE(E50:E59)</f>
        <v>9.897279000000001</v>
      </c>
      <c r="F60" s="2">
        <f t="shared" si="8"/>
        <v>914.2</v>
      </c>
      <c r="G60" s="2">
        <f t="shared" si="8"/>
        <v>268.11999999999995</v>
      </c>
      <c r="H60" s="2">
        <f t="shared" si="8"/>
        <v>472.5</v>
      </c>
      <c r="I60" s="2">
        <f t="shared" si="8"/>
        <v>170.45600000000002</v>
      </c>
    </row>
    <row r="61" spans="1:9" x14ac:dyDescent="0.25">
      <c r="A61" s="1" t="s">
        <v>168</v>
      </c>
      <c r="D61" s="2">
        <f>STDEV(D50:D59)/SQRT(10)</f>
        <v>229.23547981666724</v>
      </c>
      <c r="E61" s="2">
        <f t="shared" ref="E61:I61" si="9">STDEV(E50:E59)/SQRT(10)</f>
        <v>0.23233089780861166</v>
      </c>
      <c r="F61" s="2">
        <f t="shared" si="9"/>
        <v>40.347600782312753</v>
      </c>
      <c r="G61" s="2">
        <f t="shared" si="9"/>
        <v>19.863453878920538</v>
      </c>
      <c r="H61" s="2">
        <f t="shared" si="9"/>
        <v>44.31108464280944</v>
      </c>
      <c r="I61" s="2">
        <f t="shared" si="9"/>
        <v>11.250753574761097</v>
      </c>
    </row>
    <row r="63" spans="1:9" x14ac:dyDescent="0.25">
      <c r="A63" t="s">
        <v>11</v>
      </c>
      <c r="B63">
        <v>2</v>
      </c>
      <c r="C63" t="s">
        <v>164</v>
      </c>
      <c r="D63">
        <v>3385.51</v>
      </c>
      <c r="E63">
        <v>8.3683700000000005</v>
      </c>
      <c r="F63">
        <v>855</v>
      </c>
      <c r="G63">
        <v>206.64</v>
      </c>
      <c r="H63">
        <v>622</v>
      </c>
      <c r="I63">
        <v>198.08</v>
      </c>
    </row>
    <row r="64" spans="1:9" x14ac:dyDescent="0.25">
      <c r="A64" t="s">
        <v>22</v>
      </c>
      <c r="B64">
        <v>2</v>
      </c>
      <c r="C64" t="s">
        <v>164</v>
      </c>
      <c r="D64">
        <v>4872.8900000000003</v>
      </c>
      <c r="E64">
        <v>10.0364</v>
      </c>
      <c r="F64">
        <v>922</v>
      </c>
      <c r="G64">
        <v>277.8</v>
      </c>
      <c r="H64">
        <v>483</v>
      </c>
      <c r="I64">
        <v>206.92</v>
      </c>
    </row>
    <row r="65" spans="1:9" x14ac:dyDescent="0.25">
      <c r="A65" t="s">
        <v>30</v>
      </c>
      <c r="B65">
        <v>2</v>
      </c>
      <c r="C65" t="s">
        <v>164</v>
      </c>
      <c r="D65">
        <v>3907.43</v>
      </c>
      <c r="E65">
        <v>9.4794499999999999</v>
      </c>
      <c r="F65">
        <v>933</v>
      </c>
      <c r="G65">
        <v>256.92</v>
      </c>
      <c r="H65">
        <v>514</v>
      </c>
      <c r="I65">
        <v>155.72</v>
      </c>
    </row>
    <row r="66" spans="1:9" x14ac:dyDescent="0.25">
      <c r="A66" t="s">
        <v>36</v>
      </c>
      <c r="B66">
        <v>2</v>
      </c>
      <c r="C66" t="s">
        <v>164</v>
      </c>
      <c r="D66">
        <v>3114.47</v>
      </c>
      <c r="E66">
        <v>8.2376000000000005</v>
      </c>
      <c r="F66">
        <v>913</v>
      </c>
      <c r="G66">
        <v>223.92</v>
      </c>
      <c r="H66">
        <v>516</v>
      </c>
      <c r="I66">
        <v>154.32</v>
      </c>
    </row>
    <row r="67" spans="1:9" x14ac:dyDescent="0.25">
      <c r="A67" t="s">
        <v>72</v>
      </c>
      <c r="B67">
        <v>2</v>
      </c>
      <c r="C67" t="s">
        <v>164</v>
      </c>
      <c r="D67">
        <v>4412.82</v>
      </c>
      <c r="E67">
        <v>10.2547</v>
      </c>
      <c r="F67">
        <v>733</v>
      </c>
      <c r="G67">
        <v>201.16</v>
      </c>
      <c r="H67">
        <v>787</v>
      </c>
      <c r="I67">
        <v>229.4</v>
      </c>
    </row>
    <row r="68" spans="1:9" x14ac:dyDescent="0.25">
      <c r="A68" t="s">
        <v>80</v>
      </c>
      <c r="B68">
        <v>2</v>
      </c>
      <c r="C68" t="s">
        <v>164</v>
      </c>
      <c r="D68">
        <v>2418.67</v>
      </c>
      <c r="E68">
        <v>7.2190300000000001</v>
      </c>
      <c r="F68">
        <v>709</v>
      </c>
      <c r="G68">
        <v>129.88</v>
      </c>
      <c r="H68">
        <v>904</v>
      </c>
      <c r="I68">
        <v>205.52</v>
      </c>
    </row>
    <row r="69" spans="1:9" x14ac:dyDescent="0.25">
      <c r="A69" t="s">
        <v>88</v>
      </c>
      <c r="B69">
        <v>2</v>
      </c>
      <c r="C69" t="s">
        <v>164</v>
      </c>
      <c r="D69">
        <v>2727.06</v>
      </c>
      <c r="E69">
        <v>8.0816199999999991</v>
      </c>
      <c r="F69">
        <v>820</v>
      </c>
      <c r="G69">
        <v>172.92</v>
      </c>
      <c r="H69">
        <v>631</v>
      </c>
      <c r="I69">
        <v>164.96</v>
      </c>
    </row>
    <row r="70" spans="1:9" x14ac:dyDescent="0.25">
      <c r="A70" t="s">
        <v>122</v>
      </c>
      <c r="B70">
        <v>2</v>
      </c>
      <c r="C70" t="s">
        <v>164</v>
      </c>
      <c r="D70">
        <v>4061.23</v>
      </c>
      <c r="E70">
        <v>9.2494099999999992</v>
      </c>
      <c r="F70">
        <v>921</v>
      </c>
      <c r="G70">
        <v>228.2</v>
      </c>
      <c r="H70">
        <v>622</v>
      </c>
      <c r="I70">
        <v>210.72</v>
      </c>
    </row>
    <row r="71" spans="1:9" x14ac:dyDescent="0.25">
      <c r="A71" t="s">
        <v>130</v>
      </c>
      <c r="B71">
        <v>2</v>
      </c>
      <c r="C71" t="s">
        <v>164</v>
      </c>
      <c r="D71">
        <v>3595.74</v>
      </c>
      <c r="E71">
        <v>9.2217300000000009</v>
      </c>
      <c r="F71">
        <v>1038</v>
      </c>
      <c r="G71">
        <v>215.4</v>
      </c>
      <c r="H71">
        <v>692</v>
      </c>
      <c r="I71">
        <v>174.68</v>
      </c>
    </row>
    <row r="72" spans="1:9" x14ac:dyDescent="0.25">
      <c r="A72" t="s">
        <v>138</v>
      </c>
      <c r="B72">
        <v>2</v>
      </c>
      <c r="C72" t="s">
        <v>164</v>
      </c>
      <c r="D72">
        <v>4637.41</v>
      </c>
      <c r="E72">
        <v>9.7301900000000003</v>
      </c>
      <c r="F72">
        <v>868</v>
      </c>
      <c r="G72">
        <v>264.52</v>
      </c>
      <c r="H72">
        <v>515</v>
      </c>
      <c r="I72">
        <v>210</v>
      </c>
    </row>
    <row r="73" spans="1:9" x14ac:dyDescent="0.25">
      <c r="A73" s="1" t="s">
        <v>167</v>
      </c>
      <c r="D73" s="2">
        <f>AVERAGE(D63:D72)</f>
        <v>3713.3229999999994</v>
      </c>
      <c r="E73" s="2">
        <f t="shared" ref="E73:I73" si="10">AVERAGE(E63:E72)</f>
        <v>8.9878499999999999</v>
      </c>
      <c r="F73" s="2">
        <f t="shared" si="10"/>
        <v>871.2</v>
      </c>
      <c r="G73" s="2">
        <f t="shared" si="10"/>
        <v>217.73600000000005</v>
      </c>
      <c r="H73" s="2">
        <f t="shared" si="10"/>
        <v>628.6</v>
      </c>
      <c r="I73" s="2">
        <f t="shared" si="10"/>
        <v>191.03200000000001</v>
      </c>
    </row>
    <row r="74" spans="1:9" x14ac:dyDescent="0.25">
      <c r="A74" s="1" t="s">
        <v>168</v>
      </c>
      <c r="D74" s="2">
        <f>STDEV(D63:D72)/SQRT(10)</f>
        <v>257.66684795616754</v>
      </c>
      <c r="E74" s="2">
        <f t="shared" ref="E74:I74" si="11">STDEV(E63:E72)/SQRT(10)</f>
        <v>0.30762217603200598</v>
      </c>
      <c r="F74" s="2">
        <f t="shared" si="11"/>
        <v>31.046846324009504</v>
      </c>
      <c r="G74" s="2">
        <f t="shared" si="11"/>
        <v>13.988106948404273</v>
      </c>
      <c r="H74" s="2">
        <f t="shared" si="11"/>
        <v>42.812822585970395</v>
      </c>
      <c r="I74" s="2">
        <f t="shared" si="11"/>
        <v>8.3488895868452442</v>
      </c>
    </row>
    <row r="76" spans="1:9" x14ac:dyDescent="0.25">
      <c r="A76" t="s">
        <v>14</v>
      </c>
      <c r="B76">
        <v>4</v>
      </c>
      <c r="C76" t="s">
        <v>164</v>
      </c>
      <c r="D76">
        <v>4070.99</v>
      </c>
      <c r="E76">
        <v>9.5125499999999992</v>
      </c>
      <c r="F76">
        <v>902</v>
      </c>
      <c r="G76">
        <v>273.88</v>
      </c>
      <c r="H76">
        <v>495</v>
      </c>
      <c r="I76">
        <v>153.96</v>
      </c>
    </row>
    <row r="77" spans="1:9" x14ac:dyDescent="0.25">
      <c r="A77" t="s">
        <v>24</v>
      </c>
      <c r="B77">
        <v>4</v>
      </c>
      <c r="C77" t="s">
        <v>164</v>
      </c>
      <c r="D77">
        <v>3981.49</v>
      </c>
      <c r="E77">
        <v>8.9351099999999999</v>
      </c>
      <c r="F77">
        <v>953</v>
      </c>
      <c r="G77">
        <v>262.04000000000002</v>
      </c>
      <c r="H77">
        <v>594</v>
      </c>
      <c r="I77">
        <v>183.8</v>
      </c>
    </row>
    <row r="78" spans="1:9" x14ac:dyDescent="0.25">
      <c r="A78" t="s">
        <v>32</v>
      </c>
      <c r="B78">
        <v>4</v>
      </c>
      <c r="C78" t="s">
        <v>164</v>
      </c>
      <c r="D78">
        <v>1867.72</v>
      </c>
      <c r="E78">
        <v>7.4257499999999999</v>
      </c>
      <c r="F78">
        <v>1126</v>
      </c>
      <c r="G78">
        <v>183.28</v>
      </c>
      <c r="H78">
        <v>337</v>
      </c>
      <c r="I78">
        <v>68.400000000000006</v>
      </c>
    </row>
    <row r="79" spans="1:9" x14ac:dyDescent="0.25">
      <c r="A79" t="s">
        <v>38</v>
      </c>
      <c r="B79">
        <v>4</v>
      </c>
      <c r="C79" t="s">
        <v>164</v>
      </c>
      <c r="D79">
        <v>2482.9499999999998</v>
      </c>
      <c r="E79">
        <v>7.3321300000000003</v>
      </c>
      <c r="F79">
        <v>911</v>
      </c>
      <c r="G79">
        <v>196.96</v>
      </c>
      <c r="H79">
        <v>602</v>
      </c>
      <c r="I79">
        <v>141.72</v>
      </c>
    </row>
    <row r="80" spans="1:9" x14ac:dyDescent="0.25">
      <c r="A80" t="s">
        <v>70</v>
      </c>
      <c r="B80">
        <v>4</v>
      </c>
      <c r="C80" t="s">
        <v>164</v>
      </c>
      <c r="D80">
        <v>4562.95</v>
      </c>
      <c r="E80">
        <v>9.9653899999999993</v>
      </c>
      <c r="F80">
        <v>736</v>
      </c>
      <c r="G80">
        <v>200.52</v>
      </c>
      <c r="H80">
        <v>668</v>
      </c>
      <c r="I80">
        <v>257.52</v>
      </c>
    </row>
    <row r="81" spans="1:9" x14ac:dyDescent="0.25">
      <c r="A81" t="s">
        <v>78</v>
      </c>
      <c r="B81">
        <v>4</v>
      </c>
      <c r="C81" t="s">
        <v>164</v>
      </c>
      <c r="D81">
        <v>4843.5600000000004</v>
      </c>
      <c r="E81">
        <v>10.8825</v>
      </c>
      <c r="F81">
        <v>693</v>
      </c>
      <c r="G81">
        <v>200.16</v>
      </c>
      <c r="H81">
        <v>668</v>
      </c>
      <c r="I81">
        <v>245</v>
      </c>
    </row>
    <row r="82" spans="1:9" x14ac:dyDescent="0.25">
      <c r="A82" t="s">
        <v>86</v>
      </c>
      <c r="B82">
        <v>4</v>
      </c>
      <c r="C82" t="s">
        <v>164</v>
      </c>
      <c r="D82">
        <v>4255.21</v>
      </c>
      <c r="E82">
        <v>9.0744900000000008</v>
      </c>
      <c r="F82">
        <v>937</v>
      </c>
      <c r="G82">
        <v>292.95999999999998</v>
      </c>
      <c r="H82">
        <v>482</v>
      </c>
      <c r="I82">
        <v>174.48</v>
      </c>
    </row>
    <row r="83" spans="1:9" x14ac:dyDescent="0.25">
      <c r="A83" t="s">
        <v>120</v>
      </c>
      <c r="B83">
        <v>4</v>
      </c>
      <c r="C83" t="s">
        <v>164</v>
      </c>
      <c r="D83">
        <v>3950.9</v>
      </c>
      <c r="E83">
        <v>9.3552300000000006</v>
      </c>
      <c r="F83">
        <v>940</v>
      </c>
      <c r="G83">
        <v>258.88</v>
      </c>
      <c r="H83">
        <v>484</v>
      </c>
      <c r="I83">
        <v>164</v>
      </c>
    </row>
    <row r="84" spans="1:9" x14ac:dyDescent="0.25">
      <c r="A84" t="s">
        <v>128</v>
      </c>
      <c r="B84">
        <v>4</v>
      </c>
      <c r="C84" t="s">
        <v>164</v>
      </c>
      <c r="D84">
        <v>2734.22</v>
      </c>
      <c r="E84">
        <v>7.4820099999999998</v>
      </c>
      <c r="F84">
        <v>1130</v>
      </c>
      <c r="G84">
        <v>233.52</v>
      </c>
      <c r="H84">
        <v>456</v>
      </c>
      <c r="I84">
        <v>132.08000000000001</v>
      </c>
    </row>
    <row r="85" spans="1:9" x14ac:dyDescent="0.25">
      <c r="A85" s="1" t="s">
        <v>167</v>
      </c>
      <c r="D85" s="2">
        <f>AVERAGE(D76:D84)</f>
        <v>3638.887777777778</v>
      </c>
      <c r="E85" s="2">
        <f t="shared" ref="E85:I85" si="12">AVERAGE(E76:E84)</f>
        <v>8.8850177777777795</v>
      </c>
      <c r="F85" s="2">
        <f t="shared" si="12"/>
        <v>925.33333333333337</v>
      </c>
      <c r="G85" s="2">
        <f t="shared" si="12"/>
        <v>233.57777777777781</v>
      </c>
      <c r="H85" s="2">
        <f t="shared" si="12"/>
        <v>531.77777777777783</v>
      </c>
      <c r="I85" s="2">
        <f t="shared" si="12"/>
        <v>168.99555555555557</v>
      </c>
    </row>
    <row r="86" spans="1:9" x14ac:dyDescent="0.25">
      <c r="A86" s="1" t="s">
        <v>168</v>
      </c>
      <c r="D86" s="2">
        <f>STDEV(D76:D84)/SQRT(9)</f>
        <v>341.11888417944084</v>
      </c>
      <c r="E86" s="2">
        <f t="shared" ref="E86:I86" si="13">STDEV(E76:E84)/SQRT(9)</f>
        <v>0.41365240148575788</v>
      </c>
      <c r="F86" s="2">
        <f t="shared" si="13"/>
        <v>49.138127310221698</v>
      </c>
      <c r="G86" s="2">
        <f t="shared" si="13"/>
        <v>13.27126906953699</v>
      </c>
      <c r="H86" s="2">
        <f t="shared" si="13"/>
        <v>36.459558180483327</v>
      </c>
      <c r="I86" s="2">
        <f t="shared" si="13"/>
        <v>19.126663697506967</v>
      </c>
    </row>
    <row r="88" spans="1:9" x14ac:dyDescent="0.25">
      <c r="A88" t="s">
        <v>17</v>
      </c>
      <c r="B88">
        <v>6</v>
      </c>
      <c r="C88" t="s">
        <v>164</v>
      </c>
      <c r="D88">
        <v>1859.43</v>
      </c>
      <c r="E88">
        <v>7.7592699999999999</v>
      </c>
      <c r="F88">
        <v>837</v>
      </c>
      <c r="G88">
        <v>139.76</v>
      </c>
      <c r="H88">
        <v>506</v>
      </c>
      <c r="I88">
        <v>100</v>
      </c>
    </row>
    <row r="89" spans="1:9" x14ac:dyDescent="0.25">
      <c r="A89" t="s">
        <v>26</v>
      </c>
      <c r="B89">
        <v>6</v>
      </c>
      <c r="C89" t="s">
        <v>164</v>
      </c>
      <c r="D89">
        <v>3721.19</v>
      </c>
      <c r="E89">
        <v>8.2590299999999992</v>
      </c>
      <c r="F89">
        <v>1081</v>
      </c>
      <c r="G89">
        <v>297.2</v>
      </c>
      <c r="H89">
        <v>409</v>
      </c>
      <c r="I89">
        <v>153.96</v>
      </c>
    </row>
    <row r="90" spans="1:9" x14ac:dyDescent="0.25">
      <c r="A90" t="s">
        <v>34</v>
      </c>
      <c r="B90">
        <v>6</v>
      </c>
      <c r="C90" t="s">
        <v>164</v>
      </c>
      <c r="D90">
        <v>3119.73</v>
      </c>
      <c r="E90">
        <v>7.9674500000000004</v>
      </c>
      <c r="F90">
        <v>994</v>
      </c>
      <c r="G90">
        <v>226.12</v>
      </c>
      <c r="H90">
        <v>470</v>
      </c>
      <c r="I90">
        <v>165.6</v>
      </c>
    </row>
    <row r="91" spans="1:9" x14ac:dyDescent="0.25">
      <c r="A91" t="s">
        <v>74</v>
      </c>
      <c r="B91">
        <v>6</v>
      </c>
      <c r="C91" t="s">
        <v>164</v>
      </c>
      <c r="D91">
        <v>4363.04</v>
      </c>
      <c r="E91">
        <v>10.324299999999999</v>
      </c>
      <c r="F91">
        <v>590</v>
      </c>
      <c r="G91">
        <v>166</v>
      </c>
      <c r="H91">
        <v>775</v>
      </c>
      <c r="I91">
        <v>256.92</v>
      </c>
    </row>
    <row r="92" spans="1:9" x14ac:dyDescent="0.25">
      <c r="A92" t="s">
        <v>82</v>
      </c>
      <c r="B92">
        <v>6</v>
      </c>
      <c r="C92" t="s">
        <v>164</v>
      </c>
      <c r="D92">
        <v>3460.43</v>
      </c>
      <c r="E92">
        <v>8.6303599999999996</v>
      </c>
      <c r="F92">
        <v>736</v>
      </c>
      <c r="G92">
        <v>180.68</v>
      </c>
      <c r="H92">
        <v>741</v>
      </c>
      <c r="I92">
        <v>220.12</v>
      </c>
    </row>
    <row r="93" spans="1:9" x14ac:dyDescent="0.25">
      <c r="A93" t="s">
        <v>92</v>
      </c>
      <c r="B93">
        <v>6</v>
      </c>
      <c r="C93" t="s">
        <v>164</v>
      </c>
      <c r="D93">
        <v>3569.1</v>
      </c>
      <c r="E93">
        <v>8.9856599999999993</v>
      </c>
      <c r="F93">
        <v>1039</v>
      </c>
      <c r="G93">
        <v>281.68</v>
      </c>
      <c r="H93">
        <v>365</v>
      </c>
      <c r="I93">
        <v>115</v>
      </c>
    </row>
    <row r="94" spans="1:9" x14ac:dyDescent="0.25">
      <c r="A94" t="s">
        <v>124</v>
      </c>
      <c r="B94">
        <v>6</v>
      </c>
      <c r="C94" t="s">
        <v>164</v>
      </c>
      <c r="D94">
        <v>5490.1</v>
      </c>
      <c r="E94">
        <v>11.3254</v>
      </c>
      <c r="F94">
        <v>838</v>
      </c>
      <c r="G94">
        <v>225.6</v>
      </c>
      <c r="H94">
        <v>568</v>
      </c>
      <c r="I94">
        <v>259.27999999999997</v>
      </c>
    </row>
    <row r="95" spans="1:9" x14ac:dyDescent="0.25">
      <c r="A95" t="s">
        <v>132</v>
      </c>
      <c r="B95">
        <v>6</v>
      </c>
      <c r="C95" t="s">
        <v>164</v>
      </c>
      <c r="D95">
        <v>4337.6400000000003</v>
      </c>
      <c r="E95">
        <v>9.6770399999999999</v>
      </c>
      <c r="F95">
        <v>958</v>
      </c>
      <c r="G95">
        <v>277.92</v>
      </c>
      <c r="H95">
        <v>447</v>
      </c>
      <c r="I95">
        <v>170.36</v>
      </c>
    </row>
    <row r="96" spans="1:9" x14ac:dyDescent="0.25">
      <c r="A96" t="s">
        <v>136</v>
      </c>
      <c r="B96">
        <v>6</v>
      </c>
      <c r="C96" t="s">
        <v>164</v>
      </c>
      <c r="D96">
        <v>4409.2</v>
      </c>
      <c r="E96">
        <v>10.0556</v>
      </c>
      <c r="F96">
        <v>988</v>
      </c>
      <c r="G96">
        <v>249.28</v>
      </c>
      <c r="H96">
        <v>587</v>
      </c>
      <c r="I96">
        <v>189.72</v>
      </c>
    </row>
    <row r="97" spans="1:9" x14ac:dyDescent="0.25">
      <c r="A97" s="1" t="s">
        <v>167</v>
      </c>
      <c r="D97" s="2">
        <f>AVERAGE(D88:D96)</f>
        <v>3814.4288888888882</v>
      </c>
      <c r="E97" s="2">
        <f t="shared" ref="E97:I97" si="14">AVERAGE(E88:E96)</f>
        <v>9.2204566666666672</v>
      </c>
      <c r="F97" s="2">
        <f t="shared" si="14"/>
        <v>895.66666666666663</v>
      </c>
      <c r="G97" s="2">
        <f t="shared" si="14"/>
        <v>227.13777777777779</v>
      </c>
      <c r="H97" s="2">
        <f t="shared" si="14"/>
        <v>540.88888888888891</v>
      </c>
      <c r="I97" s="2">
        <f t="shared" si="14"/>
        <v>181.2177777777778</v>
      </c>
    </row>
    <row r="98" spans="1:9" x14ac:dyDescent="0.25">
      <c r="A98" s="1" t="s">
        <v>168</v>
      </c>
      <c r="D98" s="2">
        <f>STDEV(D88:D96)/SQRT(9)</f>
        <v>338.19727425327733</v>
      </c>
      <c r="E98" s="2">
        <f t="shared" ref="E98:I98" si="15">STDEV(E88:E96)/SQRT(9)</f>
        <v>0.40117823408402487</v>
      </c>
      <c r="F98" s="2">
        <f t="shared" si="15"/>
        <v>53.054741122312116</v>
      </c>
      <c r="G98" s="2">
        <f t="shared" si="15"/>
        <v>18.44176674003408</v>
      </c>
      <c r="H98" s="2">
        <f t="shared" si="15"/>
        <v>47.302643937276819</v>
      </c>
      <c r="I98" s="2">
        <f t="shared" si="15"/>
        <v>18.817885240862466</v>
      </c>
    </row>
  </sheetData>
  <sortState xmlns:xlrd2="http://schemas.microsoft.com/office/spreadsheetml/2017/richdata2" ref="A2:I96">
    <sortCondition ref="C2:C96"/>
    <sortCondition ref="B2:B96"/>
  </sortState>
  <printOptions gridLines="1"/>
  <pageMargins left="0.7" right="0.7" top="0.75" bottom="0.75" header="0.3" footer="0.3"/>
  <pageSetup scale="92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SOP</vt:lpstr>
      <vt:lpstr>Raw Data</vt:lpstr>
      <vt:lpstr>Sorted</vt:lpstr>
    </vt:vector>
  </TitlesOfParts>
  <Company>Noldus I.T.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Donna</dc:creator>
  <cp:lastModifiedBy>Hill, Donna</cp:lastModifiedBy>
  <cp:lastPrinted>2024-08-07T12:55:57Z</cp:lastPrinted>
  <dcterms:created xsi:type="dcterms:W3CDTF">2024-07-24T05:13:05Z</dcterms:created>
  <dcterms:modified xsi:type="dcterms:W3CDTF">2026-05-04T17:48:30Z</dcterms:modified>
</cp:coreProperties>
</file>