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gavett_stephen_epa_gov/Documents/Smoke Exposure Studies/APP01/New folder/"/>
    </mc:Choice>
  </mc:AlternateContent>
  <xr:revisionPtr revIDLastSave="0" documentId="8_{BB3FD85D-5C12-477C-B948-0358FDA9309F}" xr6:coauthVersionLast="47" xr6:coauthVersionMax="47" xr10:uidLastSave="{00000000-0000-0000-0000-000000000000}"/>
  <bookViews>
    <workbookView xWindow="-108" yWindow="-108" windowWidth="23256" windowHeight="13896" xr2:uid="{53D42EC8-C9ED-4AD1-9CB7-A1B83619D1BC}"/>
  </bookViews>
  <sheets>
    <sheet name="Data for Fig 2 and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2" l="1"/>
  <c r="D102" i="2"/>
  <c r="E102" i="2"/>
  <c r="F102" i="2"/>
  <c r="G102" i="2"/>
  <c r="H102" i="2"/>
  <c r="I102" i="2"/>
  <c r="J102" i="2"/>
  <c r="M102" i="2"/>
  <c r="N102" i="2"/>
  <c r="O102" i="2"/>
  <c r="P102" i="2"/>
  <c r="Q102" i="2"/>
  <c r="R102" i="2"/>
  <c r="S102" i="2"/>
  <c r="T102" i="2"/>
  <c r="U102" i="2"/>
  <c r="C103" i="2"/>
  <c r="D103" i="2"/>
  <c r="E103" i="2"/>
  <c r="F103" i="2"/>
  <c r="G103" i="2"/>
  <c r="H103" i="2"/>
  <c r="I103" i="2"/>
  <c r="J103" i="2"/>
  <c r="M103" i="2"/>
  <c r="N103" i="2"/>
  <c r="O103" i="2"/>
  <c r="P103" i="2"/>
  <c r="Q103" i="2"/>
  <c r="R103" i="2"/>
  <c r="S103" i="2"/>
  <c r="T103" i="2"/>
  <c r="U103" i="2"/>
  <c r="C104" i="2"/>
  <c r="D104" i="2"/>
  <c r="E104" i="2"/>
  <c r="F104" i="2"/>
  <c r="G104" i="2"/>
  <c r="H104" i="2"/>
  <c r="I104" i="2"/>
  <c r="J104" i="2"/>
  <c r="M104" i="2"/>
  <c r="N104" i="2"/>
  <c r="O104" i="2"/>
  <c r="P104" i="2"/>
  <c r="Q104" i="2"/>
  <c r="R104" i="2"/>
  <c r="S104" i="2"/>
  <c r="T104" i="2"/>
  <c r="U104" i="2"/>
  <c r="C105" i="2"/>
  <c r="D105" i="2"/>
  <c r="E105" i="2"/>
  <c r="F105" i="2"/>
  <c r="G105" i="2"/>
  <c r="H105" i="2"/>
  <c r="I105" i="2"/>
  <c r="J105" i="2"/>
  <c r="M105" i="2"/>
  <c r="N105" i="2"/>
  <c r="O105" i="2"/>
  <c r="P105" i="2"/>
  <c r="Q105" i="2"/>
  <c r="R105" i="2"/>
  <c r="S105" i="2"/>
  <c r="T105" i="2"/>
  <c r="U105" i="2"/>
  <c r="C106" i="2"/>
  <c r="D106" i="2"/>
  <c r="E106" i="2"/>
  <c r="F106" i="2"/>
  <c r="G106" i="2"/>
  <c r="H106" i="2"/>
  <c r="I106" i="2"/>
  <c r="J106" i="2"/>
  <c r="M106" i="2"/>
  <c r="N106" i="2"/>
  <c r="O106" i="2"/>
  <c r="P106" i="2"/>
  <c r="Q106" i="2"/>
  <c r="R106" i="2"/>
  <c r="S106" i="2"/>
  <c r="T106" i="2"/>
  <c r="U106" i="2"/>
  <c r="C107" i="2"/>
  <c r="D107" i="2"/>
  <c r="E107" i="2"/>
  <c r="F107" i="2"/>
  <c r="G107" i="2"/>
  <c r="H107" i="2"/>
  <c r="I107" i="2"/>
  <c r="J107" i="2"/>
  <c r="M107" i="2"/>
  <c r="N107" i="2"/>
  <c r="O107" i="2"/>
  <c r="P107" i="2"/>
  <c r="Q107" i="2"/>
  <c r="R107" i="2"/>
  <c r="S107" i="2"/>
  <c r="T107" i="2"/>
  <c r="U107" i="2"/>
  <c r="C108" i="2"/>
  <c r="D108" i="2"/>
  <c r="E108" i="2"/>
  <c r="F108" i="2"/>
  <c r="G108" i="2"/>
  <c r="H108" i="2"/>
  <c r="I108" i="2"/>
  <c r="J108" i="2"/>
  <c r="M108" i="2"/>
  <c r="N108" i="2"/>
  <c r="O108" i="2"/>
  <c r="P108" i="2"/>
  <c r="Q108" i="2"/>
  <c r="R108" i="2"/>
  <c r="S108" i="2"/>
  <c r="T108" i="2"/>
  <c r="U108" i="2"/>
  <c r="C109" i="2"/>
  <c r="D109" i="2"/>
  <c r="E109" i="2"/>
  <c r="F109" i="2"/>
  <c r="G109" i="2"/>
  <c r="H109" i="2"/>
  <c r="I109" i="2"/>
  <c r="J109" i="2"/>
  <c r="M109" i="2"/>
  <c r="N109" i="2"/>
  <c r="O109" i="2"/>
  <c r="P109" i="2"/>
  <c r="Q109" i="2"/>
  <c r="R109" i="2"/>
  <c r="S109" i="2"/>
  <c r="T109" i="2"/>
  <c r="U109" i="2"/>
  <c r="C110" i="2"/>
  <c r="D110" i="2"/>
  <c r="E110" i="2"/>
  <c r="F110" i="2"/>
  <c r="G110" i="2"/>
  <c r="H110" i="2"/>
  <c r="I110" i="2"/>
  <c r="J110" i="2"/>
  <c r="M110" i="2"/>
  <c r="N110" i="2"/>
  <c r="O110" i="2"/>
  <c r="P110" i="2"/>
  <c r="Q110" i="2"/>
  <c r="R110" i="2"/>
  <c r="S110" i="2"/>
  <c r="T110" i="2"/>
  <c r="U110" i="2"/>
  <c r="C111" i="2"/>
  <c r="D111" i="2"/>
  <c r="E111" i="2"/>
  <c r="F111" i="2"/>
  <c r="G111" i="2"/>
  <c r="H111" i="2"/>
  <c r="I111" i="2"/>
  <c r="J111" i="2"/>
  <c r="M111" i="2"/>
  <c r="N111" i="2"/>
  <c r="O111" i="2"/>
  <c r="P111" i="2"/>
  <c r="Q111" i="2"/>
  <c r="R111" i="2"/>
  <c r="S111" i="2"/>
  <c r="T111" i="2"/>
  <c r="U111" i="2"/>
  <c r="C112" i="2"/>
  <c r="D112" i="2"/>
  <c r="E112" i="2"/>
  <c r="F112" i="2"/>
  <c r="G112" i="2"/>
  <c r="H112" i="2"/>
  <c r="I112" i="2"/>
  <c r="J112" i="2"/>
  <c r="M112" i="2"/>
  <c r="N112" i="2"/>
  <c r="O112" i="2"/>
  <c r="P112" i="2"/>
  <c r="Q112" i="2"/>
  <c r="R112" i="2"/>
  <c r="S112" i="2"/>
  <c r="T112" i="2"/>
  <c r="U112" i="2"/>
  <c r="C113" i="2"/>
  <c r="D113" i="2"/>
  <c r="E113" i="2"/>
  <c r="F113" i="2"/>
  <c r="G113" i="2"/>
  <c r="H113" i="2"/>
  <c r="I113" i="2"/>
  <c r="J113" i="2"/>
  <c r="M113" i="2"/>
  <c r="N113" i="2"/>
  <c r="O113" i="2"/>
  <c r="P113" i="2"/>
  <c r="Q113" i="2"/>
  <c r="R113" i="2"/>
  <c r="S113" i="2"/>
  <c r="T113" i="2"/>
  <c r="U113" i="2"/>
  <c r="C114" i="2"/>
  <c r="D114" i="2"/>
  <c r="E114" i="2"/>
  <c r="F114" i="2"/>
  <c r="G114" i="2"/>
  <c r="H114" i="2"/>
  <c r="I114" i="2"/>
  <c r="J114" i="2"/>
  <c r="M114" i="2"/>
  <c r="N114" i="2"/>
  <c r="O114" i="2"/>
  <c r="P114" i="2"/>
  <c r="Q114" i="2"/>
  <c r="R114" i="2"/>
  <c r="S114" i="2"/>
  <c r="T114" i="2"/>
  <c r="U114" i="2"/>
  <c r="C115" i="2"/>
  <c r="D115" i="2"/>
  <c r="E115" i="2"/>
  <c r="F115" i="2"/>
  <c r="G115" i="2"/>
  <c r="H115" i="2"/>
  <c r="I115" i="2"/>
  <c r="J115" i="2"/>
  <c r="M115" i="2"/>
  <c r="N115" i="2"/>
  <c r="O115" i="2"/>
  <c r="P115" i="2"/>
  <c r="Q115" i="2"/>
  <c r="R115" i="2"/>
  <c r="S115" i="2"/>
  <c r="T115" i="2"/>
  <c r="U115" i="2"/>
  <c r="C116" i="2"/>
  <c r="D116" i="2"/>
  <c r="E116" i="2"/>
  <c r="F116" i="2"/>
  <c r="G116" i="2"/>
  <c r="H116" i="2"/>
  <c r="I116" i="2"/>
  <c r="J116" i="2"/>
  <c r="M116" i="2"/>
  <c r="N116" i="2"/>
  <c r="O116" i="2"/>
  <c r="P116" i="2"/>
  <c r="Q116" i="2"/>
  <c r="R116" i="2"/>
  <c r="S116" i="2"/>
  <c r="T116" i="2"/>
  <c r="U116" i="2"/>
  <c r="C117" i="2"/>
  <c r="D117" i="2"/>
  <c r="E117" i="2"/>
  <c r="F117" i="2"/>
  <c r="G117" i="2"/>
  <c r="H117" i="2"/>
  <c r="I117" i="2"/>
  <c r="J117" i="2"/>
  <c r="M117" i="2"/>
  <c r="N117" i="2"/>
  <c r="O117" i="2"/>
  <c r="P117" i="2"/>
  <c r="Q117" i="2"/>
  <c r="R117" i="2"/>
  <c r="S117" i="2"/>
  <c r="T117" i="2"/>
  <c r="U117" i="2"/>
  <c r="C120" i="2"/>
  <c r="D120" i="2"/>
  <c r="E120" i="2"/>
  <c r="F120" i="2"/>
  <c r="G120" i="2"/>
  <c r="H120" i="2"/>
  <c r="I120" i="2"/>
  <c r="J120" i="2"/>
  <c r="M120" i="2"/>
  <c r="N120" i="2"/>
  <c r="O120" i="2"/>
  <c r="P120" i="2"/>
  <c r="Q120" i="2"/>
  <c r="R120" i="2"/>
  <c r="S120" i="2"/>
  <c r="T120" i="2"/>
  <c r="U120" i="2"/>
  <c r="C121" i="2"/>
  <c r="D121" i="2"/>
  <c r="E121" i="2"/>
  <c r="F121" i="2"/>
  <c r="G121" i="2"/>
  <c r="H121" i="2"/>
  <c r="I121" i="2"/>
  <c r="J121" i="2"/>
  <c r="M121" i="2"/>
  <c r="N121" i="2"/>
  <c r="O121" i="2"/>
  <c r="P121" i="2"/>
  <c r="Q121" i="2"/>
  <c r="R121" i="2"/>
  <c r="S121" i="2"/>
  <c r="T121" i="2"/>
  <c r="U121" i="2"/>
  <c r="C122" i="2"/>
  <c r="D122" i="2"/>
  <c r="E122" i="2"/>
  <c r="F122" i="2"/>
  <c r="G122" i="2"/>
  <c r="H122" i="2"/>
  <c r="I122" i="2"/>
  <c r="J122" i="2"/>
  <c r="M122" i="2"/>
  <c r="N122" i="2"/>
  <c r="O122" i="2"/>
  <c r="P122" i="2"/>
  <c r="Q122" i="2"/>
  <c r="R122" i="2"/>
  <c r="S122" i="2"/>
  <c r="T122" i="2"/>
  <c r="U122" i="2"/>
  <c r="C123" i="2"/>
  <c r="D123" i="2"/>
  <c r="E123" i="2"/>
  <c r="F123" i="2"/>
  <c r="G123" i="2"/>
  <c r="H123" i="2"/>
  <c r="I123" i="2"/>
  <c r="J123" i="2"/>
  <c r="M123" i="2"/>
  <c r="N123" i="2"/>
  <c r="O123" i="2"/>
  <c r="P123" i="2"/>
  <c r="Q123" i="2"/>
  <c r="R123" i="2"/>
  <c r="S123" i="2"/>
  <c r="T123" i="2"/>
  <c r="U123" i="2"/>
  <c r="C124" i="2"/>
  <c r="D124" i="2"/>
  <c r="E124" i="2"/>
  <c r="F124" i="2"/>
  <c r="G124" i="2"/>
  <c r="H124" i="2"/>
  <c r="I124" i="2"/>
  <c r="J124" i="2"/>
  <c r="M124" i="2"/>
  <c r="N124" i="2"/>
  <c r="O124" i="2"/>
  <c r="P124" i="2"/>
  <c r="Q124" i="2"/>
  <c r="R124" i="2"/>
  <c r="S124" i="2"/>
  <c r="T124" i="2"/>
  <c r="U124" i="2"/>
  <c r="C125" i="2"/>
  <c r="D125" i="2"/>
  <c r="E125" i="2"/>
  <c r="F125" i="2"/>
  <c r="G125" i="2"/>
  <c r="H125" i="2"/>
  <c r="I125" i="2"/>
  <c r="J125" i="2"/>
  <c r="M125" i="2"/>
  <c r="N125" i="2"/>
  <c r="O125" i="2"/>
  <c r="P125" i="2"/>
  <c r="Q125" i="2"/>
  <c r="R125" i="2"/>
  <c r="S125" i="2"/>
  <c r="T125" i="2"/>
  <c r="U125" i="2"/>
  <c r="C126" i="2"/>
  <c r="D126" i="2"/>
  <c r="E126" i="2"/>
  <c r="F126" i="2"/>
  <c r="G126" i="2"/>
  <c r="H126" i="2"/>
  <c r="I126" i="2"/>
  <c r="J126" i="2"/>
  <c r="M126" i="2"/>
  <c r="N126" i="2"/>
  <c r="O126" i="2"/>
  <c r="P126" i="2"/>
  <c r="Q126" i="2"/>
  <c r="R126" i="2"/>
  <c r="S126" i="2"/>
  <c r="T126" i="2"/>
  <c r="U126" i="2"/>
  <c r="C127" i="2"/>
  <c r="D127" i="2"/>
  <c r="E127" i="2"/>
  <c r="F127" i="2"/>
  <c r="G127" i="2"/>
  <c r="H127" i="2"/>
  <c r="I127" i="2"/>
  <c r="J127" i="2"/>
  <c r="M127" i="2"/>
  <c r="N127" i="2"/>
  <c r="O127" i="2"/>
  <c r="P127" i="2"/>
  <c r="Q127" i="2"/>
  <c r="R127" i="2"/>
  <c r="S127" i="2"/>
  <c r="T127" i="2"/>
  <c r="U127" i="2"/>
  <c r="C128" i="2"/>
  <c r="D128" i="2"/>
  <c r="E128" i="2"/>
  <c r="F128" i="2"/>
  <c r="G128" i="2"/>
  <c r="H128" i="2"/>
  <c r="I128" i="2"/>
  <c r="J128" i="2"/>
  <c r="M128" i="2"/>
  <c r="N128" i="2"/>
  <c r="O128" i="2"/>
  <c r="P128" i="2"/>
  <c r="Q128" i="2"/>
  <c r="R128" i="2"/>
  <c r="S128" i="2"/>
  <c r="T128" i="2"/>
  <c r="U128" i="2"/>
  <c r="C129" i="2"/>
  <c r="D129" i="2"/>
  <c r="E129" i="2"/>
  <c r="F129" i="2"/>
  <c r="G129" i="2"/>
  <c r="H129" i="2"/>
  <c r="I129" i="2"/>
  <c r="J129" i="2"/>
  <c r="M129" i="2"/>
  <c r="N129" i="2"/>
  <c r="O129" i="2"/>
  <c r="P129" i="2"/>
  <c r="Q129" i="2"/>
  <c r="R129" i="2"/>
  <c r="S129" i="2"/>
  <c r="T129" i="2"/>
  <c r="U129" i="2"/>
  <c r="C130" i="2"/>
  <c r="D130" i="2"/>
  <c r="E130" i="2"/>
  <c r="F130" i="2"/>
  <c r="G130" i="2"/>
  <c r="H130" i="2"/>
  <c r="I130" i="2"/>
  <c r="J130" i="2"/>
  <c r="M130" i="2"/>
  <c r="N130" i="2"/>
  <c r="O130" i="2"/>
  <c r="P130" i="2"/>
  <c r="Q130" i="2"/>
  <c r="R130" i="2"/>
  <c r="S130" i="2"/>
  <c r="T130" i="2"/>
  <c r="U130" i="2"/>
  <c r="C131" i="2"/>
  <c r="D131" i="2"/>
  <c r="E131" i="2"/>
  <c r="F131" i="2"/>
  <c r="G131" i="2"/>
  <c r="H131" i="2"/>
  <c r="I131" i="2"/>
  <c r="J131" i="2"/>
  <c r="M131" i="2"/>
  <c r="N131" i="2"/>
  <c r="O131" i="2"/>
  <c r="P131" i="2"/>
  <c r="Q131" i="2"/>
  <c r="R131" i="2"/>
  <c r="S131" i="2"/>
  <c r="T131" i="2"/>
  <c r="U131" i="2"/>
  <c r="C132" i="2"/>
  <c r="D132" i="2"/>
  <c r="E132" i="2"/>
  <c r="F132" i="2"/>
  <c r="G132" i="2"/>
  <c r="H132" i="2"/>
  <c r="I132" i="2"/>
  <c r="J132" i="2"/>
  <c r="M132" i="2"/>
  <c r="N132" i="2"/>
  <c r="O132" i="2"/>
  <c r="P132" i="2"/>
  <c r="Q132" i="2"/>
  <c r="R132" i="2"/>
  <c r="S132" i="2"/>
  <c r="T132" i="2"/>
  <c r="U132" i="2"/>
  <c r="C133" i="2"/>
  <c r="D133" i="2"/>
  <c r="E133" i="2"/>
  <c r="F133" i="2"/>
  <c r="G133" i="2"/>
  <c r="H133" i="2"/>
  <c r="I133" i="2"/>
  <c r="J133" i="2"/>
  <c r="M133" i="2"/>
  <c r="N133" i="2"/>
  <c r="O133" i="2"/>
  <c r="P133" i="2"/>
  <c r="Q133" i="2"/>
  <c r="R133" i="2"/>
  <c r="S133" i="2"/>
  <c r="T133" i="2"/>
  <c r="U133" i="2"/>
  <c r="C134" i="2"/>
  <c r="D134" i="2"/>
  <c r="E134" i="2"/>
  <c r="F134" i="2"/>
  <c r="G134" i="2"/>
  <c r="H134" i="2"/>
  <c r="I134" i="2"/>
  <c r="J134" i="2"/>
  <c r="M134" i="2"/>
  <c r="N134" i="2"/>
  <c r="O134" i="2"/>
  <c r="P134" i="2"/>
  <c r="Q134" i="2"/>
  <c r="R134" i="2"/>
  <c r="S134" i="2"/>
  <c r="T134" i="2"/>
  <c r="U134" i="2"/>
  <c r="C135" i="2"/>
  <c r="D135" i="2"/>
  <c r="E135" i="2"/>
  <c r="F135" i="2"/>
  <c r="G135" i="2"/>
  <c r="H135" i="2"/>
  <c r="I135" i="2"/>
  <c r="J135" i="2"/>
  <c r="M135" i="2"/>
  <c r="N135" i="2"/>
  <c r="O135" i="2"/>
  <c r="P135" i="2"/>
  <c r="Q135" i="2"/>
  <c r="R135" i="2"/>
  <c r="S135" i="2"/>
  <c r="T135" i="2"/>
  <c r="U135" i="2"/>
  <c r="B135" i="2"/>
  <c r="B134" i="2"/>
  <c r="B133" i="2"/>
  <c r="B132" i="2"/>
  <c r="B131" i="2"/>
  <c r="B130" i="2"/>
  <c r="B129" i="2"/>
  <c r="B128" i="2" l="1"/>
  <c r="B127" i="2"/>
  <c r="B126" i="2"/>
  <c r="B125" i="2"/>
  <c r="B124" i="2"/>
  <c r="B123" i="2"/>
  <c r="B122" i="2"/>
  <c r="B121" i="2"/>
  <c r="B120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U4" i="2"/>
  <c r="N70" i="2"/>
  <c r="O70" i="2"/>
  <c r="P70" i="2"/>
  <c r="Q70" i="2"/>
  <c r="R70" i="2"/>
  <c r="S70" i="2"/>
  <c r="T70" i="2"/>
  <c r="U70" i="2"/>
  <c r="N71" i="2"/>
  <c r="O71" i="2"/>
  <c r="P71" i="2"/>
  <c r="Q71" i="2"/>
  <c r="R71" i="2"/>
  <c r="S71" i="2"/>
  <c r="T71" i="2"/>
  <c r="U71" i="2"/>
  <c r="N72" i="2"/>
  <c r="O72" i="2"/>
  <c r="P72" i="2"/>
  <c r="Q72" i="2"/>
  <c r="R72" i="2"/>
  <c r="S72" i="2"/>
  <c r="T72" i="2"/>
  <c r="U72" i="2"/>
  <c r="N73" i="2"/>
  <c r="O73" i="2"/>
  <c r="P73" i="2"/>
  <c r="Q73" i="2"/>
  <c r="R73" i="2"/>
  <c r="S73" i="2"/>
  <c r="T73" i="2"/>
  <c r="U73" i="2"/>
  <c r="N74" i="2"/>
  <c r="O74" i="2"/>
  <c r="P74" i="2"/>
  <c r="Q74" i="2"/>
  <c r="R74" i="2"/>
  <c r="S74" i="2"/>
  <c r="T74" i="2"/>
  <c r="U74" i="2"/>
  <c r="N75" i="2"/>
  <c r="O75" i="2"/>
  <c r="P75" i="2"/>
  <c r="Q75" i="2"/>
  <c r="R75" i="2"/>
  <c r="S75" i="2"/>
  <c r="T75" i="2"/>
  <c r="U75" i="2"/>
  <c r="N76" i="2"/>
  <c r="O76" i="2"/>
  <c r="P76" i="2"/>
  <c r="Q76" i="2"/>
  <c r="R76" i="2"/>
  <c r="S76" i="2"/>
  <c r="T76" i="2"/>
  <c r="U76" i="2"/>
  <c r="N77" i="2"/>
  <c r="O77" i="2"/>
  <c r="P77" i="2"/>
  <c r="Q77" i="2"/>
  <c r="R77" i="2"/>
  <c r="S77" i="2"/>
  <c r="T77" i="2"/>
  <c r="U77" i="2"/>
  <c r="N78" i="2"/>
  <c r="O78" i="2"/>
  <c r="P78" i="2"/>
  <c r="Q78" i="2"/>
  <c r="R78" i="2"/>
  <c r="S78" i="2"/>
  <c r="T78" i="2"/>
  <c r="U78" i="2"/>
  <c r="N79" i="2"/>
  <c r="O79" i="2"/>
  <c r="P79" i="2"/>
  <c r="Q79" i="2"/>
  <c r="R79" i="2"/>
  <c r="S79" i="2"/>
  <c r="T79" i="2"/>
  <c r="U79" i="2"/>
  <c r="N80" i="2"/>
  <c r="O80" i="2"/>
  <c r="P80" i="2"/>
  <c r="Q80" i="2"/>
  <c r="R80" i="2"/>
  <c r="S80" i="2"/>
  <c r="T80" i="2"/>
  <c r="U80" i="2"/>
  <c r="N81" i="2"/>
  <c r="O81" i="2"/>
  <c r="P81" i="2"/>
  <c r="Q81" i="2"/>
  <c r="R81" i="2"/>
  <c r="S81" i="2"/>
  <c r="T81" i="2"/>
  <c r="U81" i="2"/>
  <c r="N82" i="2"/>
  <c r="O82" i="2"/>
  <c r="P82" i="2"/>
  <c r="Q82" i="2"/>
  <c r="R82" i="2"/>
  <c r="S82" i="2"/>
  <c r="T82" i="2"/>
  <c r="U82" i="2"/>
  <c r="N83" i="2"/>
  <c r="O83" i="2"/>
  <c r="P83" i="2"/>
  <c r="Q83" i="2"/>
  <c r="R83" i="2"/>
  <c r="S83" i="2"/>
  <c r="T83" i="2"/>
  <c r="U83" i="2"/>
  <c r="N84" i="2"/>
  <c r="O84" i="2"/>
  <c r="P84" i="2"/>
  <c r="Q84" i="2"/>
  <c r="R84" i="2"/>
  <c r="S84" i="2"/>
  <c r="T84" i="2"/>
  <c r="U84" i="2"/>
  <c r="N85" i="2"/>
  <c r="O85" i="2"/>
  <c r="P85" i="2"/>
  <c r="Q85" i="2"/>
  <c r="R85" i="2"/>
  <c r="S85" i="2"/>
  <c r="T85" i="2"/>
  <c r="U85" i="2"/>
  <c r="N86" i="2"/>
  <c r="O86" i="2"/>
  <c r="P86" i="2"/>
  <c r="Q86" i="2"/>
  <c r="R86" i="2"/>
  <c r="S86" i="2"/>
  <c r="T86" i="2"/>
  <c r="U86" i="2"/>
  <c r="N87" i="2"/>
  <c r="O87" i="2"/>
  <c r="P87" i="2"/>
  <c r="Q87" i="2"/>
  <c r="R87" i="2"/>
  <c r="S87" i="2"/>
  <c r="T87" i="2"/>
  <c r="U87" i="2"/>
  <c r="N88" i="2"/>
  <c r="O88" i="2"/>
  <c r="P88" i="2"/>
  <c r="Q88" i="2"/>
  <c r="R88" i="2"/>
  <c r="S88" i="2"/>
  <c r="T88" i="2"/>
  <c r="U88" i="2"/>
  <c r="N89" i="2"/>
  <c r="O89" i="2"/>
  <c r="P89" i="2"/>
  <c r="Q89" i="2"/>
  <c r="R89" i="2"/>
  <c r="S89" i="2"/>
  <c r="T89" i="2"/>
  <c r="U89" i="2"/>
  <c r="N90" i="2"/>
  <c r="O90" i="2"/>
  <c r="P90" i="2"/>
  <c r="Q90" i="2"/>
  <c r="R90" i="2"/>
  <c r="S90" i="2"/>
  <c r="T90" i="2"/>
  <c r="U90" i="2"/>
  <c r="N91" i="2"/>
  <c r="O91" i="2"/>
  <c r="P91" i="2"/>
  <c r="Q91" i="2"/>
  <c r="R91" i="2"/>
  <c r="S91" i="2"/>
  <c r="T91" i="2"/>
  <c r="U91" i="2"/>
  <c r="N92" i="2"/>
  <c r="O92" i="2"/>
  <c r="P92" i="2"/>
  <c r="Q92" i="2"/>
  <c r="R92" i="2"/>
  <c r="S92" i="2"/>
  <c r="T92" i="2"/>
  <c r="U92" i="2"/>
  <c r="N93" i="2"/>
  <c r="O93" i="2"/>
  <c r="P93" i="2"/>
  <c r="Q93" i="2"/>
  <c r="R93" i="2"/>
  <c r="S93" i="2"/>
  <c r="T93" i="2"/>
  <c r="U93" i="2"/>
  <c r="N94" i="2"/>
  <c r="O94" i="2"/>
  <c r="P94" i="2"/>
  <c r="Q94" i="2"/>
  <c r="R94" i="2"/>
  <c r="S94" i="2"/>
  <c r="T94" i="2"/>
  <c r="U94" i="2"/>
  <c r="N95" i="2"/>
  <c r="O95" i="2"/>
  <c r="P95" i="2"/>
  <c r="Q95" i="2"/>
  <c r="R95" i="2"/>
  <c r="S95" i="2"/>
  <c r="T95" i="2"/>
  <c r="U95" i="2"/>
  <c r="N96" i="2"/>
  <c r="O96" i="2"/>
  <c r="P96" i="2"/>
  <c r="Q96" i="2"/>
  <c r="R96" i="2"/>
  <c r="S96" i="2"/>
  <c r="T96" i="2"/>
  <c r="U96" i="2"/>
  <c r="N97" i="2"/>
  <c r="O97" i="2"/>
  <c r="P97" i="2"/>
  <c r="Q97" i="2"/>
  <c r="R97" i="2"/>
  <c r="S97" i="2"/>
  <c r="T97" i="2"/>
  <c r="U97" i="2"/>
  <c r="N98" i="2"/>
  <c r="O98" i="2"/>
  <c r="P98" i="2"/>
  <c r="Q98" i="2"/>
  <c r="R98" i="2"/>
  <c r="S98" i="2"/>
  <c r="T98" i="2"/>
  <c r="U98" i="2"/>
  <c r="N99" i="2"/>
  <c r="O99" i="2"/>
  <c r="P99" i="2"/>
  <c r="Q99" i="2"/>
  <c r="R99" i="2"/>
  <c r="S99" i="2"/>
  <c r="T99" i="2"/>
  <c r="U99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70" i="2"/>
  <c r="N58" i="2"/>
  <c r="O58" i="2"/>
  <c r="P58" i="2"/>
  <c r="Q58" i="2"/>
  <c r="R58" i="2"/>
  <c r="S58" i="2"/>
  <c r="T58" i="2"/>
  <c r="U58" i="2"/>
  <c r="N59" i="2"/>
  <c r="O59" i="2"/>
  <c r="P59" i="2"/>
  <c r="Q59" i="2"/>
  <c r="R59" i="2"/>
  <c r="S59" i="2"/>
  <c r="T59" i="2"/>
  <c r="U59" i="2"/>
  <c r="N60" i="2"/>
  <c r="O60" i="2"/>
  <c r="P60" i="2"/>
  <c r="Q60" i="2"/>
  <c r="R60" i="2"/>
  <c r="S60" i="2"/>
  <c r="T60" i="2"/>
  <c r="U60" i="2"/>
  <c r="N61" i="2"/>
  <c r="O61" i="2"/>
  <c r="P61" i="2"/>
  <c r="Q61" i="2"/>
  <c r="R61" i="2"/>
  <c r="S61" i="2"/>
  <c r="T61" i="2"/>
  <c r="U61" i="2"/>
  <c r="N62" i="2"/>
  <c r="O62" i="2"/>
  <c r="P62" i="2"/>
  <c r="Q62" i="2"/>
  <c r="R62" i="2"/>
  <c r="S62" i="2"/>
  <c r="T62" i="2"/>
  <c r="U62" i="2"/>
  <c r="N63" i="2"/>
  <c r="O63" i="2"/>
  <c r="P63" i="2"/>
  <c r="Q63" i="2"/>
  <c r="R63" i="2"/>
  <c r="S63" i="2"/>
  <c r="T63" i="2"/>
  <c r="U63" i="2"/>
  <c r="N64" i="2"/>
  <c r="O64" i="2"/>
  <c r="P64" i="2"/>
  <c r="Q64" i="2"/>
  <c r="R64" i="2"/>
  <c r="S64" i="2"/>
  <c r="T64" i="2"/>
  <c r="U64" i="2"/>
  <c r="N65" i="2"/>
  <c r="O65" i="2"/>
  <c r="P65" i="2"/>
  <c r="Q65" i="2"/>
  <c r="R65" i="2"/>
  <c r="S65" i="2"/>
  <c r="T65" i="2"/>
  <c r="U65" i="2"/>
  <c r="N66" i="2"/>
  <c r="O66" i="2"/>
  <c r="P66" i="2"/>
  <c r="Q66" i="2"/>
  <c r="R66" i="2"/>
  <c r="S66" i="2"/>
  <c r="T66" i="2"/>
  <c r="U66" i="2"/>
  <c r="N67" i="2"/>
  <c r="O67" i="2"/>
  <c r="P67" i="2"/>
  <c r="Q67" i="2"/>
  <c r="R67" i="2"/>
  <c r="S67" i="2"/>
  <c r="T67" i="2"/>
  <c r="U67" i="2"/>
  <c r="N68" i="2"/>
  <c r="O68" i="2"/>
  <c r="P68" i="2"/>
  <c r="Q68" i="2"/>
  <c r="R68" i="2"/>
  <c r="S68" i="2"/>
  <c r="T68" i="2"/>
  <c r="U68" i="2"/>
  <c r="N69" i="2"/>
  <c r="O69" i="2"/>
  <c r="P69" i="2"/>
  <c r="Q69" i="2"/>
  <c r="R69" i="2"/>
  <c r="S69" i="2"/>
  <c r="T69" i="2"/>
  <c r="U69" i="2"/>
  <c r="M59" i="2"/>
  <c r="M60" i="2"/>
  <c r="M61" i="2"/>
  <c r="M62" i="2"/>
  <c r="M63" i="2"/>
  <c r="M64" i="2"/>
  <c r="M65" i="2"/>
  <c r="M66" i="2"/>
  <c r="M67" i="2"/>
  <c r="M68" i="2"/>
  <c r="M69" i="2"/>
  <c r="M58" i="2"/>
  <c r="N46" i="2"/>
  <c r="O46" i="2"/>
  <c r="P46" i="2"/>
  <c r="Q46" i="2"/>
  <c r="R46" i="2"/>
  <c r="S46" i="2"/>
  <c r="T46" i="2"/>
  <c r="U46" i="2"/>
  <c r="N47" i="2"/>
  <c r="O47" i="2"/>
  <c r="P47" i="2"/>
  <c r="Q47" i="2"/>
  <c r="R47" i="2"/>
  <c r="S47" i="2"/>
  <c r="T47" i="2"/>
  <c r="U47" i="2"/>
  <c r="N48" i="2"/>
  <c r="O48" i="2"/>
  <c r="P48" i="2"/>
  <c r="Q48" i="2"/>
  <c r="R48" i="2"/>
  <c r="S48" i="2"/>
  <c r="T48" i="2"/>
  <c r="U48" i="2"/>
  <c r="N49" i="2"/>
  <c r="O49" i="2"/>
  <c r="P49" i="2"/>
  <c r="Q49" i="2"/>
  <c r="R49" i="2"/>
  <c r="S49" i="2"/>
  <c r="T49" i="2"/>
  <c r="U49" i="2"/>
  <c r="N50" i="2"/>
  <c r="O50" i="2"/>
  <c r="P50" i="2"/>
  <c r="Q50" i="2"/>
  <c r="R50" i="2"/>
  <c r="S50" i="2"/>
  <c r="T50" i="2"/>
  <c r="U50" i="2"/>
  <c r="N51" i="2"/>
  <c r="O51" i="2"/>
  <c r="P51" i="2"/>
  <c r="Q51" i="2"/>
  <c r="R51" i="2"/>
  <c r="S51" i="2"/>
  <c r="T51" i="2"/>
  <c r="U51" i="2"/>
  <c r="N52" i="2"/>
  <c r="O52" i="2"/>
  <c r="P52" i="2"/>
  <c r="Q52" i="2"/>
  <c r="R52" i="2"/>
  <c r="S52" i="2"/>
  <c r="T52" i="2"/>
  <c r="U52" i="2"/>
  <c r="N53" i="2"/>
  <c r="O53" i="2"/>
  <c r="P53" i="2"/>
  <c r="Q53" i="2"/>
  <c r="R53" i="2"/>
  <c r="S53" i="2"/>
  <c r="T53" i="2"/>
  <c r="U53" i="2"/>
  <c r="N54" i="2"/>
  <c r="O54" i="2"/>
  <c r="P54" i="2"/>
  <c r="Q54" i="2"/>
  <c r="R54" i="2"/>
  <c r="S54" i="2"/>
  <c r="T54" i="2"/>
  <c r="U54" i="2"/>
  <c r="N55" i="2"/>
  <c r="O55" i="2"/>
  <c r="P55" i="2"/>
  <c r="Q55" i="2"/>
  <c r="R55" i="2"/>
  <c r="S55" i="2"/>
  <c r="T55" i="2"/>
  <c r="U55" i="2"/>
  <c r="N56" i="2"/>
  <c r="O56" i="2"/>
  <c r="P56" i="2"/>
  <c r="Q56" i="2"/>
  <c r="R56" i="2"/>
  <c r="S56" i="2"/>
  <c r="T56" i="2"/>
  <c r="U56" i="2"/>
  <c r="N57" i="2"/>
  <c r="O57" i="2"/>
  <c r="P57" i="2"/>
  <c r="Q57" i="2"/>
  <c r="R57" i="2"/>
  <c r="S57" i="2"/>
  <c r="T57" i="2"/>
  <c r="U57" i="2"/>
  <c r="M47" i="2"/>
  <c r="M48" i="2"/>
  <c r="M49" i="2"/>
  <c r="M50" i="2"/>
  <c r="M51" i="2"/>
  <c r="M52" i="2"/>
  <c r="M53" i="2"/>
  <c r="M54" i="2"/>
  <c r="M55" i="2"/>
  <c r="M56" i="2"/>
  <c r="M57" i="2"/>
  <c r="M46" i="2"/>
  <c r="N34" i="2"/>
  <c r="O34" i="2"/>
  <c r="P34" i="2"/>
  <c r="Q34" i="2"/>
  <c r="R34" i="2"/>
  <c r="S34" i="2"/>
  <c r="T34" i="2"/>
  <c r="U34" i="2"/>
  <c r="N35" i="2"/>
  <c r="O35" i="2"/>
  <c r="P35" i="2"/>
  <c r="Q35" i="2"/>
  <c r="R35" i="2"/>
  <c r="S35" i="2"/>
  <c r="T35" i="2"/>
  <c r="U35" i="2"/>
  <c r="N36" i="2"/>
  <c r="O36" i="2"/>
  <c r="P36" i="2"/>
  <c r="Q36" i="2"/>
  <c r="R36" i="2"/>
  <c r="S36" i="2"/>
  <c r="T36" i="2"/>
  <c r="U36" i="2"/>
  <c r="N37" i="2"/>
  <c r="O37" i="2"/>
  <c r="P37" i="2"/>
  <c r="Q37" i="2"/>
  <c r="R37" i="2"/>
  <c r="S37" i="2"/>
  <c r="T37" i="2"/>
  <c r="U37" i="2"/>
  <c r="N38" i="2"/>
  <c r="O38" i="2"/>
  <c r="P38" i="2"/>
  <c r="Q38" i="2"/>
  <c r="R38" i="2"/>
  <c r="S38" i="2"/>
  <c r="T38" i="2"/>
  <c r="U38" i="2"/>
  <c r="N39" i="2"/>
  <c r="O39" i="2"/>
  <c r="P39" i="2"/>
  <c r="Q39" i="2"/>
  <c r="R39" i="2"/>
  <c r="S39" i="2"/>
  <c r="T39" i="2"/>
  <c r="U39" i="2"/>
  <c r="N40" i="2"/>
  <c r="O40" i="2"/>
  <c r="P40" i="2"/>
  <c r="Q40" i="2"/>
  <c r="R40" i="2"/>
  <c r="S40" i="2"/>
  <c r="T40" i="2"/>
  <c r="U40" i="2"/>
  <c r="N41" i="2"/>
  <c r="O41" i="2"/>
  <c r="P41" i="2"/>
  <c r="Q41" i="2"/>
  <c r="R41" i="2"/>
  <c r="S41" i="2"/>
  <c r="T41" i="2"/>
  <c r="U41" i="2"/>
  <c r="N42" i="2"/>
  <c r="O42" i="2"/>
  <c r="P42" i="2"/>
  <c r="Q42" i="2"/>
  <c r="R42" i="2"/>
  <c r="S42" i="2"/>
  <c r="T42" i="2"/>
  <c r="U42" i="2"/>
  <c r="N43" i="2"/>
  <c r="O43" i="2"/>
  <c r="P43" i="2"/>
  <c r="Q43" i="2"/>
  <c r="R43" i="2"/>
  <c r="S43" i="2"/>
  <c r="T43" i="2"/>
  <c r="U43" i="2"/>
  <c r="N44" i="2"/>
  <c r="O44" i="2"/>
  <c r="P44" i="2"/>
  <c r="Q44" i="2"/>
  <c r="R44" i="2"/>
  <c r="S44" i="2"/>
  <c r="T44" i="2"/>
  <c r="U44" i="2"/>
  <c r="N45" i="2"/>
  <c r="O45" i="2"/>
  <c r="P45" i="2"/>
  <c r="Q45" i="2"/>
  <c r="R45" i="2"/>
  <c r="S45" i="2"/>
  <c r="T45" i="2"/>
  <c r="U45" i="2"/>
  <c r="M35" i="2"/>
  <c r="M36" i="2"/>
  <c r="M37" i="2"/>
  <c r="M38" i="2"/>
  <c r="M39" i="2"/>
  <c r="M40" i="2"/>
  <c r="M41" i="2"/>
  <c r="M42" i="2"/>
  <c r="M43" i="2"/>
  <c r="M44" i="2"/>
  <c r="M45" i="2"/>
  <c r="M34" i="2"/>
  <c r="N10" i="2"/>
  <c r="O10" i="2"/>
  <c r="P10" i="2"/>
  <c r="Q10" i="2"/>
  <c r="R10" i="2"/>
  <c r="S10" i="2"/>
  <c r="T10" i="2"/>
  <c r="U10" i="2"/>
  <c r="N11" i="2"/>
  <c r="O11" i="2"/>
  <c r="P11" i="2"/>
  <c r="Q11" i="2"/>
  <c r="R11" i="2"/>
  <c r="S11" i="2"/>
  <c r="T11" i="2"/>
  <c r="U11" i="2"/>
  <c r="N12" i="2"/>
  <c r="O12" i="2"/>
  <c r="P12" i="2"/>
  <c r="Q12" i="2"/>
  <c r="R12" i="2"/>
  <c r="S12" i="2"/>
  <c r="T12" i="2"/>
  <c r="U12" i="2"/>
  <c r="N13" i="2"/>
  <c r="O13" i="2"/>
  <c r="P13" i="2"/>
  <c r="Q13" i="2"/>
  <c r="R13" i="2"/>
  <c r="S13" i="2"/>
  <c r="T13" i="2"/>
  <c r="U13" i="2"/>
  <c r="N14" i="2"/>
  <c r="O14" i="2"/>
  <c r="P14" i="2"/>
  <c r="Q14" i="2"/>
  <c r="R14" i="2"/>
  <c r="S14" i="2"/>
  <c r="T14" i="2"/>
  <c r="U14" i="2"/>
  <c r="N15" i="2"/>
  <c r="O15" i="2"/>
  <c r="P15" i="2"/>
  <c r="Q15" i="2"/>
  <c r="R15" i="2"/>
  <c r="S15" i="2"/>
  <c r="T15" i="2"/>
  <c r="U15" i="2"/>
  <c r="N16" i="2"/>
  <c r="O16" i="2"/>
  <c r="P16" i="2"/>
  <c r="Q16" i="2"/>
  <c r="R16" i="2"/>
  <c r="S16" i="2"/>
  <c r="T16" i="2"/>
  <c r="U16" i="2"/>
  <c r="N17" i="2"/>
  <c r="O17" i="2"/>
  <c r="P17" i="2"/>
  <c r="Q17" i="2"/>
  <c r="R17" i="2"/>
  <c r="S17" i="2"/>
  <c r="T17" i="2"/>
  <c r="U17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N23" i="2"/>
  <c r="O23" i="2"/>
  <c r="P23" i="2"/>
  <c r="Q23" i="2"/>
  <c r="R23" i="2"/>
  <c r="S23" i="2"/>
  <c r="T23" i="2"/>
  <c r="U23" i="2"/>
  <c r="N24" i="2"/>
  <c r="O24" i="2"/>
  <c r="P24" i="2"/>
  <c r="Q24" i="2"/>
  <c r="R24" i="2"/>
  <c r="S24" i="2"/>
  <c r="T24" i="2"/>
  <c r="U24" i="2"/>
  <c r="N25" i="2"/>
  <c r="O25" i="2"/>
  <c r="P25" i="2"/>
  <c r="Q25" i="2"/>
  <c r="R25" i="2"/>
  <c r="S25" i="2"/>
  <c r="T25" i="2"/>
  <c r="U25" i="2"/>
  <c r="N26" i="2"/>
  <c r="O26" i="2"/>
  <c r="P26" i="2"/>
  <c r="Q26" i="2"/>
  <c r="R26" i="2"/>
  <c r="S26" i="2"/>
  <c r="T26" i="2"/>
  <c r="U26" i="2"/>
  <c r="N27" i="2"/>
  <c r="O27" i="2"/>
  <c r="P27" i="2"/>
  <c r="Q27" i="2"/>
  <c r="R27" i="2"/>
  <c r="S27" i="2"/>
  <c r="T27" i="2"/>
  <c r="U27" i="2"/>
  <c r="N28" i="2"/>
  <c r="O28" i="2"/>
  <c r="P28" i="2"/>
  <c r="Q28" i="2"/>
  <c r="R28" i="2"/>
  <c r="S28" i="2"/>
  <c r="T28" i="2"/>
  <c r="U28" i="2"/>
  <c r="N29" i="2"/>
  <c r="O29" i="2"/>
  <c r="P29" i="2"/>
  <c r="Q29" i="2"/>
  <c r="R29" i="2"/>
  <c r="S29" i="2"/>
  <c r="T29" i="2"/>
  <c r="U29" i="2"/>
  <c r="N30" i="2"/>
  <c r="O30" i="2"/>
  <c r="P30" i="2"/>
  <c r="Q30" i="2"/>
  <c r="R30" i="2"/>
  <c r="S30" i="2"/>
  <c r="T30" i="2"/>
  <c r="U30" i="2"/>
  <c r="N31" i="2"/>
  <c r="O31" i="2"/>
  <c r="P31" i="2"/>
  <c r="Q31" i="2"/>
  <c r="R31" i="2"/>
  <c r="S31" i="2"/>
  <c r="T31" i="2"/>
  <c r="U31" i="2"/>
  <c r="N32" i="2"/>
  <c r="O32" i="2"/>
  <c r="P32" i="2"/>
  <c r="Q32" i="2"/>
  <c r="R32" i="2"/>
  <c r="S32" i="2"/>
  <c r="T32" i="2"/>
  <c r="U32" i="2"/>
  <c r="N33" i="2"/>
  <c r="O33" i="2"/>
  <c r="P33" i="2"/>
  <c r="Q33" i="2"/>
  <c r="R33" i="2"/>
  <c r="S33" i="2"/>
  <c r="T33" i="2"/>
  <c r="U33" i="2"/>
  <c r="M28" i="2"/>
  <c r="M29" i="2"/>
  <c r="M30" i="2"/>
  <c r="M31" i="2"/>
  <c r="M32" i="2"/>
  <c r="M33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N4" i="2"/>
  <c r="O4" i="2"/>
  <c r="P4" i="2"/>
  <c r="Q4" i="2"/>
  <c r="R4" i="2"/>
  <c r="S4" i="2"/>
  <c r="T4" i="2"/>
  <c r="N5" i="2"/>
  <c r="O5" i="2"/>
  <c r="P5" i="2"/>
  <c r="Q5" i="2"/>
  <c r="R5" i="2"/>
  <c r="S5" i="2"/>
  <c r="T5" i="2"/>
  <c r="U5" i="2"/>
  <c r="N6" i="2"/>
  <c r="O6" i="2"/>
  <c r="P6" i="2"/>
  <c r="Q6" i="2"/>
  <c r="R6" i="2"/>
  <c r="S6" i="2"/>
  <c r="T6" i="2"/>
  <c r="U6" i="2"/>
  <c r="N7" i="2"/>
  <c r="O7" i="2"/>
  <c r="P7" i="2"/>
  <c r="Q7" i="2"/>
  <c r="R7" i="2"/>
  <c r="S7" i="2"/>
  <c r="T7" i="2"/>
  <c r="U7" i="2"/>
  <c r="N8" i="2"/>
  <c r="O8" i="2"/>
  <c r="P8" i="2"/>
  <c r="Q8" i="2"/>
  <c r="R8" i="2"/>
  <c r="S8" i="2"/>
  <c r="T8" i="2"/>
  <c r="U8" i="2"/>
  <c r="N9" i="2"/>
  <c r="O9" i="2"/>
  <c r="P9" i="2"/>
  <c r="Q9" i="2"/>
  <c r="R9" i="2"/>
  <c r="S9" i="2"/>
  <c r="T9" i="2"/>
  <c r="U9" i="2"/>
  <c r="M5" i="2"/>
  <c r="M6" i="2"/>
  <c r="M7" i="2"/>
  <c r="M8" i="2"/>
  <c r="M9" i="2"/>
  <c r="M4" i="2"/>
</calcChain>
</file>

<file path=xl/sharedStrings.xml><?xml version="1.0" encoding="utf-8"?>
<sst xmlns="http://schemas.openxmlformats.org/spreadsheetml/2006/main" count="125" uniqueCount="33">
  <si>
    <t>Neutrophils (#/mL)</t>
  </si>
  <si>
    <t>Protein (ug/mL)</t>
  </si>
  <si>
    <t>LDH (U/L)</t>
  </si>
  <si>
    <t>GGT (U/L)</t>
  </si>
  <si>
    <t>NAG (U/L)</t>
  </si>
  <si>
    <t>IL-6 (pg/mL)</t>
  </si>
  <si>
    <t>MIP-2 (pg/mL)</t>
  </si>
  <si>
    <t>TNF-a (pg/mL)</t>
  </si>
  <si>
    <t>DBC - 24 h</t>
  </si>
  <si>
    <t>Saline for DBC - 24 h</t>
  </si>
  <si>
    <t>DSF - 24 h</t>
  </si>
  <si>
    <t>Saline for DSF - 24 h</t>
  </si>
  <si>
    <t>DWF - 24 h</t>
  </si>
  <si>
    <t>Saline for DWF - 24 h</t>
  </si>
  <si>
    <t>CLC - 24 h</t>
  </si>
  <si>
    <t>OTC - 24 h</t>
  </si>
  <si>
    <t>DEF - 24 h</t>
  </si>
  <si>
    <t>ROF - 24 h</t>
  </si>
  <si>
    <t>Saline for CLC OTC DEF ROF - 24 h</t>
  </si>
  <si>
    <t>Group - Time Point</t>
  </si>
  <si>
    <t>Albumin (ug/mL)</t>
  </si>
  <si>
    <t>CLC - 4 h</t>
  </si>
  <si>
    <t>OTC - 4 h</t>
  </si>
  <si>
    <t>DEF - 4 h</t>
  </si>
  <si>
    <t>ROF - 4 h</t>
  </si>
  <si>
    <t>Saline for CLC OTC DEF ROF - 4 h</t>
  </si>
  <si>
    <t>Original Data</t>
  </si>
  <si>
    <t>Saline-Corrected Data</t>
  </si>
  <si>
    <t>Means</t>
  </si>
  <si>
    <t>SEM</t>
  </si>
  <si>
    <t>Figure 2 Data</t>
  </si>
  <si>
    <t>Figure 3 Data</t>
  </si>
  <si>
    <t>This sheet shows all the original data (columns A-J), and the saline corrected values which are used in  Figures 2 and 3 (columns L-U). Group means and SEM begin on row 102.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</si>
</sst>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7030A0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0" xfId="0" applyNumberFormat="1"/>
    <xf numFmtId="1" fontId="0" fillId="0" borderId="1" xfId="0" applyNumberFormat="1" applyBorder="1"/>
    <xf numFmtId="1" fontId="2" fillId="0" borderId="0" xfId="0" applyNumberFormat="1" applyFont="1"/>
    <xf numFmtId="1" fontId="2" fillId="0" borderId="1" xfId="0" applyNumberFormat="1" applyFont="1" applyBorder="1"/>
    <xf numFmtId="2" fontId="0" fillId="0" borderId="0" xfId="0" applyNumberFormat="1"/>
    <xf numFmtId="2" fontId="0" fillId="0" borderId="1" xfId="0" applyNumberFormat="1" applyBorder="1"/>
    <xf numFmtId="2" fontId="2" fillId="0" borderId="0" xfId="0" applyNumberFormat="1" applyFont="1"/>
    <xf numFmtId="2" fontId="2" fillId="0" borderId="1" xfId="0" applyNumberFormat="1" applyFont="1" applyBorder="1"/>
    <xf numFmtId="0" fontId="1" fillId="0" borderId="0" xfId="0" applyFont="1"/>
    <xf numFmtId="0" fontId="0" fillId="0" borderId="0" xfId="0" applyFont="1"/>
    <xf numFmtId="1" fontId="0" fillId="0" borderId="0" xfId="0" applyNumberFormat="1" applyFont="1"/>
    <xf numFmtId="2" fontId="0" fillId="0" borderId="0" xfId="0" applyNumberFormat="1" applyFont="1"/>
    <xf numFmtId="1" fontId="0" fillId="0" borderId="1" xfId="0" applyNumberFormat="1" applyFont="1" applyBorder="1"/>
    <xf numFmtId="2" fontId="0" fillId="0" borderId="1" xfId="0" applyNumberFormat="1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4833-75E4-45F6-B6F6-B681294EA976}">
  <dimension ref="A1:U135"/>
  <sheetViews>
    <sheetView tabSelected="1" workbookViewId="0">
      <pane ySplit="3" topLeftCell="A4" activePane="bottomLeft" state="frozen"/>
      <selection pane="bottomLeft" activeCell="S103" sqref="S103"/>
    </sheetView>
  </sheetViews>
  <sheetFormatPr defaultRowHeight="14.4" x14ac:dyDescent="0.3"/>
  <cols>
    <col min="1" max="1" width="29.5546875" style="17" customWidth="1"/>
    <col min="2" max="2" width="11.77734375" style="1" customWidth="1"/>
    <col min="3" max="10" width="11.77734375" style="5" customWidth="1"/>
    <col min="11" max="11" width="5.33203125" customWidth="1"/>
    <col min="12" max="12" width="29.5546875" style="17" customWidth="1"/>
    <col min="13" max="13" width="11.77734375" style="10" customWidth="1"/>
    <col min="14" max="21" width="11.77734375" style="12" customWidth="1"/>
  </cols>
  <sheetData>
    <row r="1" spans="1:21" x14ac:dyDescent="0.3">
      <c r="A1" s="23" t="s">
        <v>32</v>
      </c>
    </row>
    <row r="2" spans="1:21" x14ac:dyDescent="0.3">
      <c r="A2" s="17" t="s">
        <v>26</v>
      </c>
      <c r="L2" s="17" t="s">
        <v>27</v>
      </c>
      <c r="M2" s="24" t="s">
        <v>30</v>
      </c>
      <c r="N2" s="24"/>
      <c r="O2" s="24"/>
      <c r="P2" s="24"/>
      <c r="Q2" s="24"/>
      <c r="R2" s="24"/>
      <c r="S2" s="25" t="s">
        <v>31</v>
      </c>
      <c r="T2" s="25"/>
      <c r="U2" s="25"/>
    </row>
    <row r="3" spans="1:21" s="9" customFormat="1" x14ac:dyDescent="0.3">
      <c r="A3" s="18" t="s">
        <v>19</v>
      </c>
      <c r="B3" s="15" t="s">
        <v>0</v>
      </c>
      <c r="C3" s="16" t="s">
        <v>1</v>
      </c>
      <c r="D3" s="16" t="s">
        <v>2</v>
      </c>
      <c r="E3" s="16" t="s">
        <v>20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L3" s="18" t="s">
        <v>19</v>
      </c>
      <c r="M3" s="15" t="s">
        <v>0</v>
      </c>
      <c r="N3" s="16" t="s">
        <v>1</v>
      </c>
      <c r="O3" s="16" t="s">
        <v>2</v>
      </c>
      <c r="P3" s="16" t="s">
        <v>20</v>
      </c>
      <c r="Q3" s="16" t="s">
        <v>3</v>
      </c>
      <c r="R3" s="16" t="s">
        <v>4</v>
      </c>
      <c r="S3" s="16" t="s">
        <v>5</v>
      </c>
      <c r="T3" s="16" t="s">
        <v>6</v>
      </c>
      <c r="U3" s="16" t="s">
        <v>7</v>
      </c>
    </row>
    <row r="4" spans="1:21" s="9" customFormat="1" x14ac:dyDescent="0.3">
      <c r="A4" s="19" t="s">
        <v>21</v>
      </c>
      <c r="B4" s="11">
        <v>13307</v>
      </c>
      <c r="C4" s="12">
        <v>168.94300000000001</v>
      </c>
      <c r="D4" s="12">
        <v>33.875</v>
      </c>
      <c r="E4" s="12">
        <v>58.356000000000002</v>
      </c>
      <c r="F4" s="12">
        <v>2.6440000000000001</v>
      </c>
      <c r="G4" s="12">
        <v>5.0090000000000003</v>
      </c>
      <c r="H4" s="12">
        <v>360.26909999999998</v>
      </c>
      <c r="I4" s="12">
        <v>600.49969999999996</v>
      </c>
      <c r="J4" s="12">
        <v>161.49690000000001</v>
      </c>
      <c r="L4" s="19" t="s">
        <v>21</v>
      </c>
      <c r="M4" s="11">
        <f>B4-AVERAGE(B$28:B$33)</f>
        <v>12024.833333333334</v>
      </c>
      <c r="N4" s="12">
        <f t="shared" ref="N4:U19" si="0">C4-AVERAGE(C$28:C$33)</f>
        <v>64.251666666666679</v>
      </c>
      <c r="O4" s="12">
        <f t="shared" si="0"/>
        <v>8.8146666666666675</v>
      </c>
      <c r="P4" s="12">
        <f t="shared" si="0"/>
        <v>23.542333333333332</v>
      </c>
      <c r="Q4" s="12">
        <f t="shared" si="0"/>
        <v>1.6500000000000181E-2</v>
      </c>
      <c r="R4" s="12">
        <f t="shared" si="0"/>
        <v>2.1521666666666666</v>
      </c>
      <c r="S4" s="12">
        <f t="shared" si="0"/>
        <v>336.64884216666667</v>
      </c>
      <c r="T4" s="12">
        <f t="shared" si="0"/>
        <v>511.54672499999998</v>
      </c>
      <c r="U4" s="12">
        <f>J4-AVERAGE(J$28:J$33)</f>
        <v>145.16411050000002</v>
      </c>
    </row>
    <row r="5" spans="1:21" s="9" customFormat="1" x14ac:dyDescent="0.3">
      <c r="A5" s="19"/>
      <c r="B5" s="11">
        <v>3845</v>
      </c>
      <c r="C5" s="12">
        <v>129.33600000000001</v>
      </c>
      <c r="D5" s="12">
        <v>25.93</v>
      </c>
      <c r="E5" s="12">
        <v>44.936999999999998</v>
      </c>
      <c r="F5" s="12">
        <v>2.4209999999999998</v>
      </c>
      <c r="G5" s="12">
        <v>3.992</v>
      </c>
      <c r="H5" s="12">
        <v>211.45259999999999</v>
      </c>
      <c r="I5" s="12">
        <v>235.76609999999999</v>
      </c>
      <c r="J5" s="12">
        <v>60.88496</v>
      </c>
      <c r="L5" s="19"/>
      <c r="M5" s="11">
        <f t="shared" ref="M5:M33" si="1">B5-AVERAGE(B$28:B$33)</f>
        <v>2562.833333333333</v>
      </c>
      <c r="N5" s="12">
        <f t="shared" si="0"/>
        <v>24.64466666666668</v>
      </c>
      <c r="O5" s="12">
        <f t="shared" si="0"/>
        <v>0.86966666666666725</v>
      </c>
      <c r="P5" s="12">
        <f t="shared" si="0"/>
        <v>10.123333333333328</v>
      </c>
      <c r="Q5" s="12">
        <f t="shared" si="0"/>
        <v>-0.20650000000000013</v>
      </c>
      <c r="R5" s="12">
        <f t="shared" si="0"/>
        <v>1.1351666666666662</v>
      </c>
      <c r="S5" s="12">
        <f t="shared" si="0"/>
        <v>187.83234216666665</v>
      </c>
      <c r="T5" s="12">
        <f t="shared" si="0"/>
        <v>146.81312500000001</v>
      </c>
      <c r="U5" s="12">
        <f t="shared" si="0"/>
        <v>44.552170500000003</v>
      </c>
    </row>
    <row r="6" spans="1:21" s="9" customFormat="1" x14ac:dyDescent="0.3">
      <c r="A6" s="19"/>
      <c r="B6" s="11">
        <v>1681</v>
      </c>
      <c r="C6" s="12">
        <v>86.304000000000002</v>
      </c>
      <c r="D6" s="12">
        <v>24.704999999999998</v>
      </c>
      <c r="E6" s="12">
        <v>27.803999999999998</v>
      </c>
      <c r="F6" s="12">
        <v>2.597</v>
      </c>
      <c r="G6" s="12">
        <v>3.927</v>
      </c>
      <c r="H6" s="12">
        <v>86.551649999999995</v>
      </c>
      <c r="I6" s="12">
        <v>194.8382</v>
      </c>
      <c r="J6" s="12">
        <v>72.036500000000004</v>
      </c>
      <c r="L6" s="19"/>
      <c r="M6" s="11">
        <f t="shared" si="1"/>
        <v>398.83333333333326</v>
      </c>
      <c r="N6" s="12">
        <f t="shared" si="0"/>
        <v>-18.387333333333331</v>
      </c>
      <c r="O6" s="12">
        <f t="shared" si="0"/>
        <v>-0.35533333333333417</v>
      </c>
      <c r="P6" s="12">
        <f t="shared" si="0"/>
        <v>-7.0096666666666714</v>
      </c>
      <c r="Q6" s="12">
        <f t="shared" si="0"/>
        <v>-3.0499999999999972E-2</v>
      </c>
      <c r="R6" s="12">
        <f t="shared" si="0"/>
        <v>1.0701666666666663</v>
      </c>
      <c r="S6" s="12">
        <f t="shared" si="0"/>
        <v>62.931392166666669</v>
      </c>
      <c r="T6" s="12">
        <f t="shared" si="0"/>
        <v>105.88522500000001</v>
      </c>
      <c r="U6" s="12">
        <f t="shared" si="0"/>
        <v>55.7037105</v>
      </c>
    </row>
    <row r="7" spans="1:21" s="9" customFormat="1" x14ac:dyDescent="0.3">
      <c r="A7" s="19"/>
      <c r="B7" s="11">
        <v>3655</v>
      </c>
      <c r="C7" s="12">
        <v>102.318</v>
      </c>
      <c r="D7" s="12">
        <v>35.594000000000001</v>
      </c>
      <c r="E7" s="12">
        <v>35.408000000000001</v>
      </c>
      <c r="F7" s="12">
        <v>2.5790000000000002</v>
      </c>
      <c r="G7" s="12">
        <v>3.8420000000000001</v>
      </c>
      <c r="H7" s="12">
        <v>96.51661</v>
      </c>
      <c r="I7" s="12">
        <v>209.13929999999999</v>
      </c>
      <c r="J7" s="12">
        <v>59.007930000000002</v>
      </c>
      <c r="L7" s="19"/>
      <c r="M7" s="11">
        <f t="shared" si="1"/>
        <v>2372.833333333333</v>
      </c>
      <c r="N7" s="12">
        <f t="shared" si="0"/>
        <v>-2.3733333333333348</v>
      </c>
      <c r="O7" s="12">
        <f t="shared" si="0"/>
        <v>10.533666666666669</v>
      </c>
      <c r="P7" s="12">
        <f t="shared" si="0"/>
        <v>0.59433333333333138</v>
      </c>
      <c r="Q7" s="12">
        <f t="shared" si="0"/>
        <v>-4.8499999999999766E-2</v>
      </c>
      <c r="R7" s="12">
        <f t="shared" si="0"/>
        <v>0.9851666666666663</v>
      </c>
      <c r="S7" s="12">
        <f t="shared" si="0"/>
        <v>72.896352166666674</v>
      </c>
      <c r="T7" s="12">
        <f t="shared" si="0"/>
        <v>120.186325</v>
      </c>
      <c r="U7" s="12">
        <f t="shared" si="0"/>
        <v>42.675140499999998</v>
      </c>
    </row>
    <row r="8" spans="1:21" s="9" customFormat="1" x14ac:dyDescent="0.3">
      <c r="A8" s="19"/>
      <c r="B8" s="11">
        <v>2727</v>
      </c>
      <c r="C8" s="12">
        <v>119.551</v>
      </c>
      <c r="D8" s="12">
        <v>31.277000000000001</v>
      </c>
      <c r="E8" s="12">
        <v>40.450000000000003</v>
      </c>
      <c r="F8" s="12">
        <v>2.6230000000000002</v>
      </c>
      <c r="G8" s="12">
        <v>2.093</v>
      </c>
      <c r="H8" s="12">
        <v>580.54179999999997</v>
      </c>
      <c r="I8" s="12">
        <v>460.01940000000002</v>
      </c>
      <c r="J8" s="12">
        <v>181.49950000000001</v>
      </c>
      <c r="L8" s="19"/>
      <c r="M8" s="11">
        <f t="shared" si="1"/>
        <v>1444.8333333333333</v>
      </c>
      <c r="N8" s="12">
        <f t="shared" si="0"/>
        <v>14.859666666666669</v>
      </c>
      <c r="O8" s="12">
        <f t="shared" si="0"/>
        <v>6.2166666666666686</v>
      </c>
      <c r="P8" s="12">
        <f t="shared" si="0"/>
        <v>5.636333333333333</v>
      </c>
      <c r="Q8" s="12">
        <f t="shared" si="0"/>
        <v>-4.4999999999997264E-3</v>
      </c>
      <c r="R8" s="12">
        <f t="shared" si="0"/>
        <v>-0.76383333333333381</v>
      </c>
      <c r="S8" s="12">
        <f t="shared" si="0"/>
        <v>556.92154216666665</v>
      </c>
      <c r="T8" s="12">
        <f t="shared" si="0"/>
        <v>371.06642500000004</v>
      </c>
      <c r="U8" s="12">
        <f t="shared" si="0"/>
        <v>165.16671050000002</v>
      </c>
    </row>
    <row r="9" spans="1:21" s="9" customFormat="1" x14ac:dyDescent="0.3">
      <c r="A9" s="20"/>
      <c r="B9" s="13">
        <v>7030</v>
      </c>
      <c r="C9" s="14">
        <v>136.21</v>
      </c>
      <c r="D9" s="14">
        <v>22.361000000000001</v>
      </c>
      <c r="E9" s="14">
        <v>49.220999999999997</v>
      </c>
      <c r="F9" s="14">
        <v>2.9140000000000001</v>
      </c>
      <c r="G9" s="14">
        <v>2.7839999999999998</v>
      </c>
      <c r="H9" s="14">
        <v>164.58109999999999</v>
      </c>
      <c r="I9" s="14">
        <v>288.79250000000002</v>
      </c>
      <c r="J9" s="14">
        <v>181.14080000000001</v>
      </c>
      <c r="L9" s="20"/>
      <c r="M9" s="11">
        <f t="shared" si="1"/>
        <v>5747.833333333333</v>
      </c>
      <c r="N9" s="12">
        <f t="shared" si="0"/>
        <v>31.518666666666675</v>
      </c>
      <c r="O9" s="12">
        <f t="shared" si="0"/>
        <v>-2.6993333333333318</v>
      </c>
      <c r="P9" s="12">
        <f t="shared" si="0"/>
        <v>14.407333333333327</v>
      </c>
      <c r="Q9" s="12">
        <f t="shared" si="0"/>
        <v>0.2865000000000002</v>
      </c>
      <c r="R9" s="12">
        <f t="shared" si="0"/>
        <v>-7.2833333333333972E-2</v>
      </c>
      <c r="S9" s="12">
        <f t="shared" si="0"/>
        <v>140.96084216666665</v>
      </c>
      <c r="T9" s="12">
        <f t="shared" si="0"/>
        <v>199.83952500000004</v>
      </c>
      <c r="U9" s="12">
        <f t="shared" si="0"/>
        <v>164.80801050000002</v>
      </c>
    </row>
    <row r="10" spans="1:21" s="9" customFormat="1" x14ac:dyDescent="0.3">
      <c r="A10" s="19" t="s">
        <v>22</v>
      </c>
      <c r="B10" s="11">
        <v>14943</v>
      </c>
      <c r="C10" s="12">
        <v>97.947000000000003</v>
      </c>
      <c r="D10" s="12">
        <v>22.704000000000001</v>
      </c>
      <c r="E10" s="12">
        <v>36.798999999999999</v>
      </c>
      <c r="F10" s="12">
        <v>2.323</v>
      </c>
      <c r="G10" s="12">
        <v>3.4359999999999999</v>
      </c>
      <c r="H10" s="12">
        <v>608.73950000000002</v>
      </c>
      <c r="I10" s="12">
        <v>729.274</v>
      </c>
      <c r="J10" s="12">
        <v>90.947710000000001</v>
      </c>
      <c r="L10" s="19" t="s">
        <v>22</v>
      </c>
      <c r="M10" s="11">
        <f t="shared" si="1"/>
        <v>13660.833333333334</v>
      </c>
      <c r="N10" s="12">
        <f t="shared" si="0"/>
        <v>-6.74433333333333</v>
      </c>
      <c r="O10" s="12">
        <f t="shared" si="0"/>
        <v>-2.3563333333333318</v>
      </c>
      <c r="P10" s="12">
        <f t="shared" si="0"/>
        <v>1.9853333333333296</v>
      </c>
      <c r="Q10" s="12">
        <f t="shared" si="0"/>
        <v>-0.30449999999999999</v>
      </c>
      <c r="R10" s="12">
        <f t="shared" si="0"/>
        <v>0.57916666666666616</v>
      </c>
      <c r="S10" s="12">
        <f t="shared" si="0"/>
        <v>585.11924216666671</v>
      </c>
      <c r="T10" s="12">
        <f t="shared" si="0"/>
        <v>640.32102499999996</v>
      </c>
      <c r="U10" s="12">
        <f t="shared" si="0"/>
        <v>74.614920499999997</v>
      </c>
    </row>
    <row r="11" spans="1:21" s="9" customFormat="1" x14ac:dyDescent="0.3">
      <c r="A11" s="19"/>
      <c r="B11" s="11">
        <v>9226</v>
      </c>
      <c r="C11" s="12">
        <v>163.58699999999999</v>
      </c>
      <c r="D11" s="12">
        <v>32.558</v>
      </c>
      <c r="E11" s="12">
        <v>55.167000000000002</v>
      </c>
      <c r="F11" s="12">
        <v>2.4740000000000002</v>
      </c>
      <c r="G11" s="12">
        <v>5.9610000000000003</v>
      </c>
      <c r="H11" s="12">
        <v>995.5924</v>
      </c>
      <c r="I11" s="12">
        <v>1811.289</v>
      </c>
      <c r="J11" s="12">
        <v>184.58789999999999</v>
      </c>
      <c r="L11" s="19"/>
      <c r="M11" s="11">
        <f t="shared" si="1"/>
        <v>7943.833333333333</v>
      </c>
      <c r="N11" s="12">
        <f t="shared" si="0"/>
        <v>58.895666666666656</v>
      </c>
      <c r="O11" s="12">
        <f t="shared" si="0"/>
        <v>7.4976666666666674</v>
      </c>
      <c r="P11" s="12">
        <f t="shared" si="0"/>
        <v>20.353333333333332</v>
      </c>
      <c r="Q11" s="12">
        <f t="shared" si="0"/>
        <v>-0.15349999999999975</v>
      </c>
      <c r="R11" s="12">
        <f t="shared" si="0"/>
        <v>3.1041666666666665</v>
      </c>
      <c r="S11" s="12">
        <f t="shared" si="0"/>
        <v>971.97214216666669</v>
      </c>
      <c r="T11" s="12">
        <f t="shared" si="0"/>
        <v>1722.3360250000001</v>
      </c>
      <c r="U11" s="12">
        <f t="shared" si="0"/>
        <v>168.2551105</v>
      </c>
    </row>
    <row r="12" spans="1:21" s="9" customFormat="1" x14ac:dyDescent="0.3">
      <c r="A12" s="19"/>
      <c r="B12" s="11">
        <v>4195</v>
      </c>
      <c r="C12" s="12">
        <v>96.114000000000004</v>
      </c>
      <c r="D12" s="12">
        <v>25.125</v>
      </c>
      <c r="E12" s="12">
        <v>33.801000000000002</v>
      </c>
      <c r="F12" s="12">
        <v>2.476</v>
      </c>
      <c r="G12" s="12">
        <v>3.96</v>
      </c>
      <c r="H12" s="12">
        <v>457.17919999999998</v>
      </c>
      <c r="I12" s="12">
        <v>835.53060000000005</v>
      </c>
      <c r="J12" s="12">
        <v>92.306039999999996</v>
      </c>
      <c r="L12" s="19"/>
      <c r="M12" s="11">
        <f t="shared" si="1"/>
        <v>2912.833333333333</v>
      </c>
      <c r="N12" s="12">
        <f t="shared" si="0"/>
        <v>-8.5773333333333284</v>
      </c>
      <c r="O12" s="12">
        <f t="shared" si="0"/>
        <v>6.4666666666667538E-2</v>
      </c>
      <c r="P12" s="12">
        <f t="shared" si="0"/>
        <v>-1.0126666666666679</v>
      </c>
      <c r="Q12" s="12">
        <f t="shared" si="0"/>
        <v>-0.15149999999999997</v>
      </c>
      <c r="R12" s="12">
        <f t="shared" si="0"/>
        <v>1.1031666666666662</v>
      </c>
      <c r="S12" s="12">
        <f t="shared" si="0"/>
        <v>433.55894216666667</v>
      </c>
      <c r="T12" s="12">
        <f t="shared" si="0"/>
        <v>746.57762500000001</v>
      </c>
      <c r="U12" s="12">
        <f t="shared" si="0"/>
        <v>75.973250499999992</v>
      </c>
    </row>
    <row r="13" spans="1:21" s="9" customFormat="1" x14ac:dyDescent="0.3">
      <c r="A13" s="19"/>
      <c r="B13" s="11">
        <v>6542</v>
      </c>
      <c r="C13" s="12">
        <v>116.289</v>
      </c>
      <c r="D13" s="12">
        <v>26.942</v>
      </c>
      <c r="E13" s="12">
        <v>40.445999999999998</v>
      </c>
      <c r="F13" s="12">
        <v>2.4729999999999999</v>
      </c>
      <c r="G13" s="12">
        <v>3.0950000000000002</v>
      </c>
      <c r="H13" s="12">
        <v>622.85599999999999</v>
      </c>
      <c r="I13" s="12">
        <v>615.64390000000003</v>
      </c>
      <c r="J13" s="12">
        <v>41.612160000000003</v>
      </c>
      <c r="L13" s="19"/>
      <c r="M13" s="11">
        <f t="shared" si="1"/>
        <v>5259.833333333333</v>
      </c>
      <c r="N13" s="12">
        <f t="shared" si="0"/>
        <v>11.597666666666669</v>
      </c>
      <c r="O13" s="12">
        <f t="shared" si="0"/>
        <v>1.8816666666666677</v>
      </c>
      <c r="P13" s="12">
        <f t="shared" si="0"/>
        <v>5.6323333333333281</v>
      </c>
      <c r="Q13" s="12">
        <f t="shared" si="0"/>
        <v>-0.15450000000000008</v>
      </c>
      <c r="R13" s="12">
        <f t="shared" si="0"/>
        <v>0.23816666666666642</v>
      </c>
      <c r="S13" s="12">
        <f t="shared" si="0"/>
        <v>599.23574216666668</v>
      </c>
      <c r="T13" s="12">
        <f t="shared" si="0"/>
        <v>526.69092499999999</v>
      </c>
      <c r="U13" s="12">
        <f t="shared" si="0"/>
        <v>25.279370500000002</v>
      </c>
    </row>
    <row r="14" spans="1:21" s="9" customFormat="1" x14ac:dyDescent="0.3">
      <c r="A14" s="19"/>
      <c r="B14" s="11">
        <v>3203</v>
      </c>
      <c r="C14" s="12">
        <v>131.41999999999999</v>
      </c>
      <c r="D14" s="12">
        <v>37.109000000000002</v>
      </c>
      <c r="E14" s="12">
        <v>45.601999999999997</v>
      </c>
      <c r="F14" s="12">
        <v>2.141</v>
      </c>
      <c r="G14" s="12">
        <v>3.9489999999999998</v>
      </c>
      <c r="H14" s="12">
        <v>205.5085</v>
      </c>
      <c r="I14" s="12">
        <v>277.66579999999999</v>
      </c>
      <c r="J14" s="12">
        <v>25.347390000000001</v>
      </c>
      <c r="L14" s="19"/>
      <c r="M14" s="11">
        <f t="shared" si="1"/>
        <v>1920.8333333333333</v>
      </c>
      <c r="N14" s="12">
        <f t="shared" si="0"/>
        <v>26.728666666666655</v>
      </c>
      <c r="O14" s="12">
        <f t="shared" si="0"/>
        <v>12.048666666666669</v>
      </c>
      <c r="P14" s="12">
        <f t="shared" si="0"/>
        <v>10.788333333333327</v>
      </c>
      <c r="Q14" s="12">
        <f t="shared" si="0"/>
        <v>-0.48649999999999993</v>
      </c>
      <c r="R14" s="12">
        <f t="shared" si="0"/>
        <v>1.0921666666666661</v>
      </c>
      <c r="S14" s="12">
        <f t="shared" si="0"/>
        <v>181.88824216666666</v>
      </c>
      <c r="T14" s="12">
        <f t="shared" si="0"/>
        <v>188.71282500000001</v>
      </c>
      <c r="U14" s="12">
        <f t="shared" si="0"/>
        <v>9.0146005000000002</v>
      </c>
    </row>
    <row r="15" spans="1:21" s="9" customFormat="1" x14ac:dyDescent="0.3">
      <c r="A15" s="20"/>
      <c r="B15" s="13">
        <v>5180</v>
      </c>
      <c r="C15" s="14">
        <v>99.462999999999994</v>
      </c>
      <c r="D15" s="14">
        <v>33.229999999999997</v>
      </c>
      <c r="E15" s="14">
        <v>34.625</v>
      </c>
      <c r="F15" s="14">
        <v>2.0049999999999999</v>
      </c>
      <c r="G15" s="14">
        <v>2.181</v>
      </c>
      <c r="H15" s="14">
        <v>354.15170000000001</v>
      </c>
      <c r="I15" s="14">
        <v>570.31820000000005</v>
      </c>
      <c r="J15" s="14">
        <v>48.11862</v>
      </c>
      <c r="L15" s="20"/>
      <c r="M15" s="11">
        <f t="shared" si="1"/>
        <v>3897.833333333333</v>
      </c>
      <c r="N15" s="12">
        <f t="shared" si="0"/>
        <v>-5.2283333333333388</v>
      </c>
      <c r="O15" s="12">
        <f t="shared" si="0"/>
        <v>8.1696666666666644</v>
      </c>
      <c r="P15" s="12">
        <f t="shared" si="0"/>
        <v>-0.18866666666666987</v>
      </c>
      <c r="Q15" s="12">
        <f t="shared" si="0"/>
        <v>-0.62250000000000005</v>
      </c>
      <c r="R15" s="12">
        <f t="shared" si="0"/>
        <v>-0.67583333333333373</v>
      </c>
      <c r="S15" s="12">
        <f t="shared" si="0"/>
        <v>330.53144216666669</v>
      </c>
      <c r="T15" s="12">
        <f t="shared" si="0"/>
        <v>481.36522500000007</v>
      </c>
      <c r="U15" s="12">
        <f t="shared" si="0"/>
        <v>31.785830499999999</v>
      </c>
    </row>
    <row r="16" spans="1:21" s="9" customFormat="1" x14ac:dyDescent="0.3">
      <c r="A16" s="19" t="s">
        <v>23</v>
      </c>
      <c r="B16" s="11">
        <v>11489</v>
      </c>
      <c r="C16" s="12">
        <v>144.50800000000001</v>
      </c>
      <c r="D16" s="12">
        <v>34.920999999999999</v>
      </c>
      <c r="E16" s="12">
        <v>46.033000000000001</v>
      </c>
      <c r="F16" s="12">
        <v>2.9409999999999998</v>
      </c>
      <c r="G16" s="12">
        <v>4.0919999999999996</v>
      </c>
      <c r="H16" s="12">
        <v>181.27549999999999</v>
      </c>
      <c r="I16" s="12">
        <v>171.78219999999999</v>
      </c>
      <c r="J16" s="12">
        <v>9.5422010000000004</v>
      </c>
      <c r="L16" s="19" t="s">
        <v>23</v>
      </c>
      <c r="M16" s="11">
        <f t="shared" si="1"/>
        <v>10206.833333333334</v>
      </c>
      <c r="N16" s="12">
        <f t="shared" si="0"/>
        <v>39.816666666666677</v>
      </c>
      <c r="O16" s="12">
        <f t="shared" si="0"/>
        <v>9.8606666666666669</v>
      </c>
      <c r="P16" s="12">
        <f t="shared" si="0"/>
        <v>11.219333333333331</v>
      </c>
      <c r="Q16" s="12">
        <f t="shared" si="0"/>
        <v>0.31349999999999989</v>
      </c>
      <c r="R16" s="12">
        <f t="shared" si="0"/>
        <v>1.2351666666666659</v>
      </c>
      <c r="S16" s="12">
        <f t="shared" si="0"/>
        <v>157.65524216666665</v>
      </c>
      <c r="T16" s="12">
        <f t="shared" si="0"/>
        <v>82.829224999999994</v>
      </c>
      <c r="U16" s="12">
        <f t="shared" si="0"/>
        <v>-6.7905885000000001</v>
      </c>
    </row>
    <row r="17" spans="1:21" s="9" customFormat="1" x14ac:dyDescent="0.3">
      <c r="A17" s="19"/>
      <c r="B17" s="11">
        <v>538</v>
      </c>
      <c r="C17" s="12">
        <v>97.792000000000002</v>
      </c>
      <c r="D17" s="12">
        <v>48.469000000000001</v>
      </c>
      <c r="E17" s="12">
        <v>29.794</v>
      </c>
      <c r="F17" s="12">
        <v>2.8</v>
      </c>
      <c r="G17" s="12">
        <v>3.0009999999999999</v>
      </c>
      <c r="H17" s="12">
        <v>28.829550000000001</v>
      </c>
      <c r="I17" s="12">
        <v>98.34093</v>
      </c>
      <c r="J17" s="12">
        <v>5.8473369999999996</v>
      </c>
      <c r="L17" s="19"/>
      <c r="M17" s="11">
        <f t="shared" si="1"/>
        <v>-744.16666666666674</v>
      </c>
      <c r="N17" s="12">
        <f t="shared" si="0"/>
        <v>-6.8993333333333311</v>
      </c>
      <c r="O17" s="12">
        <f t="shared" si="0"/>
        <v>23.408666666666669</v>
      </c>
      <c r="P17" s="12">
        <f t="shared" si="0"/>
        <v>-5.0196666666666694</v>
      </c>
      <c r="Q17" s="12">
        <f t="shared" si="0"/>
        <v>0.17249999999999988</v>
      </c>
      <c r="R17" s="12">
        <f t="shared" si="0"/>
        <v>0.14416666666666611</v>
      </c>
      <c r="S17" s="12">
        <f t="shared" si="0"/>
        <v>5.2092921666666712</v>
      </c>
      <c r="T17" s="12">
        <f t="shared" si="0"/>
        <v>9.3879550000000052</v>
      </c>
      <c r="U17" s="12">
        <f t="shared" si="0"/>
        <v>-10.485452500000001</v>
      </c>
    </row>
    <row r="18" spans="1:21" s="9" customFormat="1" x14ac:dyDescent="0.3">
      <c r="A18" s="19"/>
      <c r="B18" s="11">
        <v>1770</v>
      </c>
      <c r="C18" s="12">
        <v>95.185000000000002</v>
      </c>
      <c r="D18" s="12">
        <v>25.216000000000001</v>
      </c>
      <c r="E18" s="12">
        <v>34.21</v>
      </c>
      <c r="F18" s="12">
        <v>3.073</v>
      </c>
      <c r="G18" s="12">
        <v>2.2839999999999998</v>
      </c>
      <c r="H18" s="12">
        <v>116.9611</v>
      </c>
      <c r="I18" s="12">
        <v>82.771789999999996</v>
      </c>
      <c r="J18" s="12">
        <v>7.4763590000000004</v>
      </c>
      <c r="L18" s="19"/>
      <c r="M18" s="11">
        <f t="shared" si="1"/>
        <v>487.83333333333326</v>
      </c>
      <c r="N18" s="12">
        <f t="shared" si="0"/>
        <v>-9.5063333333333304</v>
      </c>
      <c r="O18" s="12">
        <f t="shared" si="0"/>
        <v>0.15566666666666862</v>
      </c>
      <c r="P18" s="12">
        <f t="shared" si="0"/>
        <v>-0.60366666666666902</v>
      </c>
      <c r="Q18" s="12">
        <f t="shared" si="0"/>
        <v>0.44550000000000001</v>
      </c>
      <c r="R18" s="12">
        <f t="shared" si="0"/>
        <v>-0.57283333333333397</v>
      </c>
      <c r="S18" s="12">
        <f t="shared" si="0"/>
        <v>93.340842166666675</v>
      </c>
      <c r="T18" s="12">
        <f t="shared" si="0"/>
        <v>-6.1811849999999993</v>
      </c>
      <c r="U18" s="12">
        <f t="shared" si="0"/>
        <v>-8.8564305000000001</v>
      </c>
    </row>
    <row r="19" spans="1:21" s="9" customFormat="1" x14ac:dyDescent="0.3">
      <c r="A19" s="19"/>
      <c r="B19" s="11">
        <v>8130</v>
      </c>
      <c r="C19" s="12">
        <v>147.41200000000001</v>
      </c>
      <c r="D19" s="12">
        <v>38.908000000000001</v>
      </c>
      <c r="E19" s="12">
        <v>46.807000000000002</v>
      </c>
      <c r="F19" s="12">
        <v>2.5659999999999998</v>
      </c>
      <c r="G19" s="12">
        <v>3.3</v>
      </c>
      <c r="H19" s="12">
        <v>684.67309999999998</v>
      </c>
      <c r="I19" s="12">
        <v>235.76609999999999</v>
      </c>
      <c r="J19" s="12">
        <v>8.2344069999999991</v>
      </c>
      <c r="L19" s="19"/>
      <c r="M19" s="11">
        <f t="shared" si="1"/>
        <v>6847.833333333333</v>
      </c>
      <c r="N19" s="12">
        <f t="shared" si="0"/>
        <v>42.720666666666673</v>
      </c>
      <c r="O19" s="12">
        <f t="shared" si="0"/>
        <v>13.847666666666669</v>
      </c>
      <c r="P19" s="12">
        <f t="shared" si="0"/>
        <v>11.993333333333332</v>
      </c>
      <c r="Q19" s="12">
        <f t="shared" si="0"/>
        <v>-6.150000000000011E-2</v>
      </c>
      <c r="R19" s="12">
        <f t="shared" si="0"/>
        <v>0.44316666666666604</v>
      </c>
      <c r="S19" s="12">
        <f t="shared" si="0"/>
        <v>661.05284216666666</v>
      </c>
      <c r="T19" s="12">
        <f t="shared" si="0"/>
        <v>146.81312500000001</v>
      </c>
      <c r="U19" s="12">
        <f t="shared" si="0"/>
        <v>-8.0983825000000014</v>
      </c>
    </row>
    <row r="20" spans="1:21" s="9" customFormat="1" x14ac:dyDescent="0.3">
      <c r="A20" s="19"/>
      <c r="B20" s="11">
        <v>2660</v>
      </c>
      <c r="C20" s="12">
        <v>162.11099999999999</v>
      </c>
      <c r="D20" s="12">
        <v>25.550999999999998</v>
      </c>
      <c r="E20" s="12">
        <v>54.944000000000003</v>
      </c>
      <c r="F20" s="12">
        <v>2.5350000000000001</v>
      </c>
      <c r="G20" s="12">
        <v>2.194</v>
      </c>
      <c r="H20" s="12">
        <v>257.8526</v>
      </c>
      <c r="I20" s="12">
        <v>216.02340000000001</v>
      </c>
      <c r="J20" s="12">
        <v>7.5939719999999999</v>
      </c>
      <c r="L20" s="19"/>
      <c r="M20" s="11">
        <f t="shared" si="1"/>
        <v>1377.8333333333333</v>
      </c>
      <c r="N20" s="12">
        <f t="shared" ref="N20:N33" si="2">C20-AVERAGE(C$28:C$33)</f>
        <v>57.419666666666657</v>
      </c>
      <c r="O20" s="12">
        <f t="shared" ref="O20:O33" si="3">D20-AVERAGE(D$28:D$33)</f>
        <v>0.49066666666666592</v>
      </c>
      <c r="P20" s="12">
        <f t="shared" ref="P20:P33" si="4">E20-AVERAGE(E$28:E$33)</f>
        <v>20.130333333333333</v>
      </c>
      <c r="Q20" s="12">
        <f t="shared" ref="Q20:Q33" si="5">F20-AVERAGE(F$28:F$33)</f>
        <v>-9.2499999999999805E-2</v>
      </c>
      <c r="R20" s="12">
        <f t="shared" ref="R20:R33" si="6">G20-AVERAGE(G$28:G$33)</f>
        <v>-0.66283333333333383</v>
      </c>
      <c r="S20" s="12">
        <f t="shared" ref="S20:S33" si="7">H20-AVERAGE(H$28:H$33)</f>
        <v>234.23234216666665</v>
      </c>
      <c r="T20" s="12">
        <f t="shared" ref="T20:T33" si="8">I20-AVERAGE(I$28:I$33)</f>
        <v>127.07042500000001</v>
      </c>
      <c r="U20" s="12">
        <f t="shared" ref="U20:U33" si="9">J20-AVERAGE(J$28:J$33)</f>
        <v>-8.7388174999999997</v>
      </c>
    </row>
    <row r="21" spans="1:21" s="9" customFormat="1" x14ac:dyDescent="0.3">
      <c r="A21" s="20"/>
      <c r="B21" s="13">
        <v>8580</v>
      </c>
      <c r="C21" s="14">
        <v>98.522999999999996</v>
      </c>
      <c r="D21" s="14">
        <v>27.597000000000001</v>
      </c>
      <c r="E21" s="14">
        <v>34.89</v>
      </c>
      <c r="F21" s="14">
        <v>2.609</v>
      </c>
      <c r="G21" s="14">
        <v>4.617</v>
      </c>
      <c r="H21" s="14">
        <v>177.9487</v>
      </c>
      <c r="I21" s="14">
        <v>110.0311</v>
      </c>
      <c r="J21" s="14">
        <v>5.5358960000000002</v>
      </c>
      <c r="L21" s="20"/>
      <c r="M21" s="11">
        <f t="shared" si="1"/>
        <v>7297.833333333333</v>
      </c>
      <c r="N21" s="12">
        <f t="shared" si="2"/>
        <v>-6.1683333333333366</v>
      </c>
      <c r="O21" s="12">
        <f t="shared" si="3"/>
        <v>2.5366666666666688</v>
      </c>
      <c r="P21" s="12">
        <f t="shared" si="4"/>
        <v>7.63333333333307E-2</v>
      </c>
      <c r="Q21" s="12">
        <f t="shared" si="5"/>
        <v>-1.8499999999999961E-2</v>
      </c>
      <c r="R21" s="12">
        <f t="shared" si="6"/>
        <v>1.7601666666666662</v>
      </c>
      <c r="S21" s="12">
        <f t="shared" si="7"/>
        <v>154.32844216666666</v>
      </c>
      <c r="T21" s="12">
        <f t="shared" si="8"/>
        <v>21.078125</v>
      </c>
      <c r="U21" s="12">
        <f t="shared" si="9"/>
        <v>-10.796893499999999</v>
      </c>
    </row>
    <row r="22" spans="1:21" s="9" customFormat="1" x14ac:dyDescent="0.3">
      <c r="A22" s="19" t="s">
        <v>24</v>
      </c>
      <c r="B22" s="11">
        <v>855</v>
      </c>
      <c r="C22" s="12">
        <v>93.495999999999995</v>
      </c>
      <c r="D22" s="12">
        <v>25.562999999999999</v>
      </c>
      <c r="E22" s="12">
        <v>30.786999999999999</v>
      </c>
      <c r="F22" s="12">
        <v>2.36</v>
      </c>
      <c r="G22" s="12">
        <v>3.081</v>
      </c>
      <c r="H22" s="12">
        <v>40.952629999999999</v>
      </c>
      <c r="I22" s="12">
        <v>97.115160000000003</v>
      </c>
      <c r="J22" s="12">
        <v>3.7819579999999999</v>
      </c>
      <c r="L22" s="19" t="s">
        <v>24</v>
      </c>
      <c r="M22" s="11">
        <f t="shared" si="1"/>
        <v>-427.16666666666674</v>
      </c>
      <c r="N22" s="12">
        <f t="shared" si="2"/>
        <v>-11.195333333333338</v>
      </c>
      <c r="O22" s="12">
        <f t="shared" si="3"/>
        <v>0.50266666666666637</v>
      </c>
      <c r="P22" s="12">
        <f t="shared" si="4"/>
        <v>-4.0266666666666708</v>
      </c>
      <c r="Q22" s="12">
        <f t="shared" si="5"/>
        <v>-0.26750000000000007</v>
      </c>
      <c r="R22" s="12">
        <f t="shared" si="6"/>
        <v>0.22416666666666618</v>
      </c>
      <c r="S22" s="12">
        <f t="shared" si="7"/>
        <v>17.332372166666669</v>
      </c>
      <c r="T22" s="12">
        <f t="shared" si="8"/>
        <v>8.162185000000008</v>
      </c>
      <c r="U22" s="12">
        <f t="shared" si="9"/>
        <v>-12.550831500000001</v>
      </c>
    </row>
    <row r="23" spans="1:21" s="9" customFormat="1" x14ac:dyDescent="0.3">
      <c r="A23" s="19"/>
      <c r="B23" s="11">
        <v>13653</v>
      </c>
      <c r="C23" s="12">
        <v>128.584</v>
      </c>
      <c r="D23" s="12">
        <v>41.835999999999999</v>
      </c>
      <c r="E23" s="12">
        <v>41.834000000000003</v>
      </c>
      <c r="F23" s="12">
        <v>2.613</v>
      </c>
      <c r="G23" s="12">
        <v>2.1560000000000001</v>
      </c>
      <c r="H23" s="12">
        <v>134.11609999999999</v>
      </c>
      <c r="I23" s="12">
        <v>152.41650000000001</v>
      </c>
      <c r="J23" s="12">
        <v>6.460356</v>
      </c>
      <c r="L23" s="19"/>
      <c r="M23" s="11">
        <f t="shared" si="1"/>
        <v>12370.833333333334</v>
      </c>
      <c r="N23" s="12">
        <f t="shared" si="2"/>
        <v>23.89266666666667</v>
      </c>
      <c r="O23" s="12">
        <f t="shared" si="3"/>
        <v>16.775666666666666</v>
      </c>
      <c r="P23" s="12">
        <f t="shared" si="4"/>
        <v>7.0203333333333333</v>
      </c>
      <c r="Q23" s="12">
        <f t="shared" si="5"/>
        <v>-1.4499999999999957E-2</v>
      </c>
      <c r="R23" s="12">
        <f t="shared" si="6"/>
        <v>-0.70083333333333364</v>
      </c>
      <c r="S23" s="12">
        <f t="shared" si="7"/>
        <v>110.49584216666666</v>
      </c>
      <c r="T23" s="12">
        <f t="shared" si="8"/>
        <v>63.463525000000018</v>
      </c>
      <c r="U23" s="12">
        <f t="shared" si="9"/>
        <v>-9.8724334999999996</v>
      </c>
    </row>
    <row r="24" spans="1:21" s="9" customFormat="1" x14ac:dyDescent="0.3">
      <c r="A24" s="19"/>
      <c r="B24" s="11">
        <v>641</v>
      </c>
      <c r="C24" s="12">
        <v>104.321</v>
      </c>
      <c r="D24" s="12">
        <v>22.56</v>
      </c>
      <c r="E24" s="12">
        <v>35.959000000000003</v>
      </c>
      <c r="F24" s="12">
        <v>2.0939999999999999</v>
      </c>
      <c r="G24" s="12">
        <v>3.0939999999999999</v>
      </c>
      <c r="H24" s="12">
        <v>73.131889999999999</v>
      </c>
      <c r="I24" s="12">
        <v>120.86320000000001</v>
      </c>
      <c r="J24" s="12">
        <v>4.0509680000000001</v>
      </c>
      <c r="L24" s="19"/>
      <c r="M24" s="11">
        <f t="shared" si="1"/>
        <v>-641.16666666666674</v>
      </c>
      <c r="N24" s="12">
        <f t="shared" si="2"/>
        <v>-0.37033333333333474</v>
      </c>
      <c r="O24" s="12">
        <f t="shared" si="3"/>
        <v>-2.5003333333333337</v>
      </c>
      <c r="P24" s="12">
        <f t="shared" si="4"/>
        <v>1.1453333333333333</v>
      </c>
      <c r="Q24" s="12">
        <f t="shared" si="5"/>
        <v>-0.53350000000000009</v>
      </c>
      <c r="R24" s="12">
        <f t="shared" si="6"/>
        <v>0.23716666666666608</v>
      </c>
      <c r="S24" s="12">
        <f t="shared" si="7"/>
        <v>49.511632166666672</v>
      </c>
      <c r="T24" s="12">
        <f t="shared" si="8"/>
        <v>31.910225000000011</v>
      </c>
      <c r="U24" s="12">
        <f t="shared" si="9"/>
        <v>-12.2818215</v>
      </c>
    </row>
    <row r="25" spans="1:21" s="9" customFormat="1" x14ac:dyDescent="0.3">
      <c r="A25" s="19"/>
      <c r="B25" s="11">
        <v>967</v>
      </c>
      <c r="C25" s="12">
        <v>91.125</v>
      </c>
      <c r="D25" s="12">
        <v>27.957000000000001</v>
      </c>
      <c r="E25" s="12">
        <v>29.283000000000001</v>
      </c>
      <c r="F25" s="12">
        <v>2.0499999999999998</v>
      </c>
      <c r="G25" s="12">
        <v>3.234</v>
      </c>
      <c r="H25" s="12">
        <v>273.87729999999999</v>
      </c>
      <c r="I25" s="12">
        <v>281.03809999999999</v>
      </c>
      <c r="J25" s="12">
        <v>18.870480000000001</v>
      </c>
      <c r="L25" s="19"/>
      <c r="M25" s="11">
        <f t="shared" si="1"/>
        <v>-315.16666666666674</v>
      </c>
      <c r="N25" s="12">
        <f t="shared" si="2"/>
        <v>-13.566333333333333</v>
      </c>
      <c r="O25" s="12">
        <f t="shared" si="3"/>
        <v>2.8966666666666683</v>
      </c>
      <c r="P25" s="12">
        <f t="shared" si="4"/>
        <v>-5.5306666666666686</v>
      </c>
      <c r="Q25" s="12">
        <f t="shared" si="5"/>
        <v>-0.57750000000000012</v>
      </c>
      <c r="R25" s="12">
        <f t="shared" si="6"/>
        <v>0.37716666666666621</v>
      </c>
      <c r="S25" s="12">
        <f t="shared" si="7"/>
        <v>250.25704216666665</v>
      </c>
      <c r="T25" s="12">
        <f t="shared" si="8"/>
        <v>192.08512500000001</v>
      </c>
      <c r="U25" s="12">
        <f t="shared" si="9"/>
        <v>2.5376905000000001</v>
      </c>
    </row>
    <row r="26" spans="1:21" s="9" customFormat="1" x14ac:dyDescent="0.3">
      <c r="A26" s="19"/>
      <c r="B26" s="11"/>
      <c r="C26" s="12">
        <v>194.791</v>
      </c>
      <c r="D26" s="12">
        <v>191.113</v>
      </c>
      <c r="E26" s="12">
        <v>55.216999999999999</v>
      </c>
      <c r="F26" s="12">
        <v>3.0779999999999998</v>
      </c>
      <c r="G26" s="12">
        <v>2.1619999999999999</v>
      </c>
      <c r="H26" s="12">
        <v>13.4945</v>
      </c>
      <c r="I26" s="12">
        <v>82.771789999999996</v>
      </c>
      <c r="J26" s="12">
        <v>1.0885469999999999</v>
      </c>
      <c r="L26" s="19"/>
      <c r="M26" s="11">
        <f t="shared" si="1"/>
        <v>-1282.1666666666667</v>
      </c>
      <c r="N26" s="12">
        <f t="shared" si="2"/>
        <v>90.099666666666664</v>
      </c>
      <c r="O26" s="12">
        <f t="shared" si="3"/>
        <v>166.05266666666665</v>
      </c>
      <c r="P26" s="12">
        <f t="shared" si="4"/>
        <v>20.403333333333329</v>
      </c>
      <c r="Q26" s="12">
        <f t="shared" si="5"/>
        <v>0.4504999999999999</v>
      </c>
      <c r="R26" s="12">
        <f t="shared" si="6"/>
        <v>-0.69483333333333386</v>
      </c>
      <c r="S26" s="12">
        <f t="shared" si="7"/>
        <v>-10.12575783333333</v>
      </c>
      <c r="T26" s="12">
        <f t="shared" si="8"/>
        <v>-6.1811849999999993</v>
      </c>
      <c r="U26" s="12">
        <f t="shared" si="9"/>
        <v>-15.2442425</v>
      </c>
    </row>
    <row r="27" spans="1:21" s="9" customFormat="1" x14ac:dyDescent="0.3">
      <c r="A27" s="20"/>
      <c r="B27" s="13">
        <v>3833</v>
      </c>
      <c r="C27" s="14">
        <v>102.30800000000001</v>
      </c>
      <c r="D27" s="14">
        <v>21.597999999999999</v>
      </c>
      <c r="E27" s="14">
        <v>37.197000000000003</v>
      </c>
      <c r="F27" s="14">
        <v>2.6589999999999998</v>
      </c>
      <c r="G27" s="14">
        <v>4.3789999999999996</v>
      </c>
      <c r="H27" s="14">
        <v>605.13779999999997</v>
      </c>
      <c r="I27" s="14">
        <v>449.05509999999998</v>
      </c>
      <c r="J27" s="14">
        <v>33.911720000000003</v>
      </c>
      <c r="L27" s="20"/>
      <c r="M27" s="11">
        <f t="shared" si="1"/>
        <v>2550.833333333333</v>
      </c>
      <c r="N27" s="12">
        <f t="shared" si="2"/>
        <v>-2.3833333333333258</v>
      </c>
      <c r="O27" s="12">
        <f t="shared" si="3"/>
        <v>-3.4623333333333335</v>
      </c>
      <c r="P27" s="12">
        <f t="shared" si="4"/>
        <v>2.3833333333333329</v>
      </c>
      <c r="Q27" s="12">
        <f t="shared" si="5"/>
        <v>3.1499999999999861E-2</v>
      </c>
      <c r="R27" s="12">
        <f t="shared" si="6"/>
        <v>1.5221666666666658</v>
      </c>
      <c r="S27" s="12">
        <f t="shared" si="7"/>
        <v>581.51754216666666</v>
      </c>
      <c r="T27" s="12">
        <f t="shared" si="8"/>
        <v>360.102125</v>
      </c>
      <c r="U27" s="12">
        <f t="shared" si="9"/>
        <v>17.578930500000002</v>
      </c>
    </row>
    <row r="28" spans="1:21" s="9" customFormat="1" x14ac:dyDescent="0.3">
      <c r="A28" s="19" t="s">
        <v>25</v>
      </c>
      <c r="B28" s="11">
        <v>3044</v>
      </c>
      <c r="C28" s="12">
        <v>89.352999999999994</v>
      </c>
      <c r="D28" s="12">
        <v>20.48</v>
      </c>
      <c r="E28" s="12">
        <v>29.187000000000001</v>
      </c>
      <c r="F28" s="12">
        <v>2.3610000000000002</v>
      </c>
      <c r="G28" s="12">
        <v>3.4980000000000002</v>
      </c>
      <c r="H28" s="12">
        <v>40.048079999999999</v>
      </c>
      <c r="I28" s="12">
        <v>64.625540000000001</v>
      </c>
      <c r="J28" s="12">
        <v>5.2208189999999997</v>
      </c>
      <c r="L28" s="19" t="s">
        <v>25</v>
      </c>
      <c r="M28" s="11">
        <f t="shared" si="1"/>
        <v>1761.8333333333333</v>
      </c>
      <c r="N28" s="12">
        <f t="shared" si="2"/>
        <v>-15.338333333333338</v>
      </c>
      <c r="O28" s="12">
        <f t="shared" si="3"/>
        <v>-4.580333333333332</v>
      </c>
      <c r="P28" s="12">
        <f t="shared" si="4"/>
        <v>-5.6266666666666687</v>
      </c>
      <c r="Q28" s="12">
        <f t="shared" si="5"/>
        <v>-0.26649999999999974</v>
      </c>
      <c r="R28" s="12">
        <f t="shared" si="6"/>
        <v>0.64116666666666644</v>
      </c>
      <c r="S28" s="12">
        <f t="shared" si="7"/>
        <v>16.427822166666669</v>
      </c>
      <c r="T28" s="12">
        <f t="shared" si="8"/>
        <v>-24.327434999999994</v>
      </c>
      <c r="U28" s="12">
        <f t="shared" si="9"/>
        <v>-11.111970500000002</v>
      </c>
    </row>
    <row r="29" spans="1:21" s="9" customFormat="1" x14ac:dyDescent="0.3">
      <c r="A29" s="19"/>
      <c r="B29" s="11">
        <v>301</v>
      </c>
      <c r="C29" s="12">
        <v>110.64700000000001</v>
      </c>
      <c r="D29" s="12">
        <v>30.036999999999999</v>
      </c>
      <c r="E29" s="12">
        <v>37.137</v>
      </c>
      <c r="F29" s="12">
        <v>2.5379999999999998</v>
      </c>
      <c r="G29" s="12">
        <v>2.2290000000000001</v>
      </c>
      <c r="H29" s="12">
        <v>7.5904499999999997</v>
      </c>
      <c r="I29" s="12">
        <v>62.942950000000003</v>
      </c>
      <c r="J29" s="12">
        <v>16.59816</v>
      </c>
      <c r="L29" s="19"/>
      <c r="M29" s="11">
        <f t="shared" si="1"/>
        <v>-981.16666666666674</v>
      </c>
      <c r="N29" s="12">
        <f t="shared" si="2"/>
        <v>5.9556666666666729</v>
      </c>
      <c r="O29" s="12">
        <f t="shared" si="3"/>
        <v>4.9766666666666666</v>
      </c>
      <c r="P29" s="12">
        <f t="shared" si="4"/>
        <v>2.3233333333333306</v>
      </c>
      <c r="Q29" s="12">
        <f t="shared" si="5"/>
        <v>-8.9500000000000135E-2</v>
      </c>
      <c r="R29" s="12">
        <f t="shared" si="6"/>
        <v>-0.62783333333333369</v>
      </c>
      <c r="S29" s="12">
        <f t="shared" si="7"/>
        <v>-16.029807833333329</v>
      </c>
      <c r="T29" s="12">
        <f t="shared" si="8"/>
        <v>-26.010024999999992</v>
      </c>
      <c r="U29" s="12">
        <f t="shared" si="9"/>
        <v>0.26537049999999951</v>
      </c>
    </row>
    <row r="30" spans="1:21" s="9" customFormat="1" x14ac:dyDescent="0.3">
      <c r="A30" s="19"/>
      <c r="B30" s="11">
        <v>228</v>
      </c>
      <c r="C30" s="12">
        <v>123.182</v>
      </c>
      <c r="D30" s="12">
        <v>35.177999999999997</v>
      </c>
      <c r="E30" s="12">
        <v>39.463999999999999</v>
      </c>
      <c r="F30" s="12">
        <v>2.75</v>
      </c>
      <c r="G30" s="12">
        <v>1.4770000000000001</v>
      </c>
      <c r="H30" s="12">
        <v>7.482513</v>
      </c>
      <c r="I30" s="12">
        <v>67.896940000000001</v>
      </c>
      <c r="J30" s="12">
        <v>1.9093169999999999</v>
      </c>
      <c r="L30" s="19"/>
      <c r="M30" s="11">
        <f t="shared" si="1"/>
        <v>-1054.1666666666667</v>
      </c>
      <c r="N30" s="12">
        <f t="shared" si="2"/>
        <v>18.490666666666669</v>
      </c>
      <c r="O30" s="12">
        <f t="shared" si="3"/>
        <v>10.117666666666665</v>
      </c>
      <c r="P30" s="12">
        <f t="shared" si="4"/>
        <v>4.6503333333333288</v>
      </c>
      <c r="Q30" s="12">
        <f t="shared" si="5"/>
        <v>0.12250000000000005</v>
      </c>
      <c r="R30" s="12">
        <f t="shared" si="6"/>
        <v>-1.3798333333333337</v>
      </c>
      <c r="S30" s="12">
        <f t="shared" si="7"/>
        <v>-16.137744833333329</v>
      </c>
      <c r="T30" s="12">
        <f t="shared" si="8"/>
        <v>-21.056034999999994</v>
      </c>
      <c r="U30" s="12">
        <f t="shared" si="9"/>
        <v>-14.423472500000001</v>
      </c>
    </row>
    <row r="31" spans="1:21" s="9" customFormat="1" x14ac:dyDescent="0.3">
      <c r="A31" s="19"/>
      <c r="B31" s="11">
        <v>3355</v>
      </c>
      <c r="C31" s="12">
        <v>126.974</v>
      </c>
      <c r="D31" s="12">
        <v>24.731999999999999</v>
      </c>
      <c r="E31" s="12">
        <v>42.185000000000002</v>
      </c>
      <c r="F31" s="12">
        <v>2.3410000000000002</v>
      </c>
      <c r="G31" s="12">
        <v>3.65</v>
      </c>
      <c r="H31" s="12">
        <v>83.905010000000004</v>
      </c>
      <c r="I31" s="12">
        <v>197.75960000000001</v>
      </c>
      <c r="J31" s="12">
        <v>64.803560000000004</v>
      </c>
      <c r="L31" s="19"/>
      <c r="M31" s="11">
        <f t="shared" si="1"/>
        <v>2072.833333333333</v>
      </c>
      <c r="N31" s="12">
        <f t="shared" si="2"/>
        <v>22.282666666666671</v>
      </c>
      <c r="O31" s="12">
        <f t="shared" si="3"/>
        <v>-0.32833333333333314</v>
      </c>
      <c r="P31" s="12">
        <f t="shared" si="4"/>
        <v>7.3713333333333324</v>
      </c>
      <c r="Q31" s="12">
        <f t="shared" si="5"/>
        <v>-0.28649999999999975</v>
      </c>
      <c r="R31" s="12">
        <f t="shared" si="6"/>
        <v>0.79316666666666613</v>
      </c>
      <c r="S31" s="12">
        <f t="shared" si="7"/>
        <v>60.284752166666678</v>
      </c>
      <c r="T31" s="12">
        <f t="shared" si="8"/>
        <v>108.80662500000001</v>
      </c>
      <c r="U31" s="12">
        <f t="shared" si="9"/>
        <v>48.4707705</v>
      </c>
    </row>
    <row r="32" spans="1:21" s="9" customFormat="1" x14ac:dyDescent="0.3">
      <c r="A32" s="19"/>
      <c r="B32" s="11">
        <v>393</v>
      </c>
      <c r="C32" s="12">
        <v>80.899000000000001</v>
      </c>
      <c r="D32" s="12">
        <v>20.513999999999999</v>
      </c>
      <c r="E32" s="12">
        <v>25.853000000000002</v>
      </c>
      <c r="F32" s="12">
        <v>2.7090000000000001</v>
      </c>
      <c r="G32" s="12">
        <v>2.1030000000000002</v>
      </c>
      <c r="H32" s="12">
        <v>2.248246</v>
      </c>
      <c r="I32" s="12">
        <v>67.896940000000001</v>
      </c>
      <c r="J32" s="12">
        <v>3.3708269999999998</v>
      </c>
      <c r="L32" s="19"/>
      <c r="M32" s="11">
        <f t="shared" si="1"/>
        <v>-889.16666666666674</v>
      </c>
      <c r="N32" s="12">
        <f t="shared" si="2"/>
        <v>-23.792333333333332</v>
      </c>
      <c r="O32" s="12">
        <f t="shared" si="3"/>
        <v>-4.5463333333333331</v>
      </c>
      <c r="P32" s="12">
        <f t="shared" si="4"/>
        <v>-8.9606666666666683</v>
      </c>
      <c r="Q32" s="12">
        <f t="shared" si="5"/>
        <v>8.1500000000000128E-2</v>
      </c>
      <c r="R32" s="12">
        <f t="shared" si="6"/>
        <v>-0.75383333333333358</v>
      </c>
      <c r="S32" s="12">
        <f t="shared" si="7"/>
        <v>-21.372011833333332</v>
      </c>
      <c r="T32" s="12">
        <f t="shared" si="8"/>
        <v>-21.056034999999994</v>
      </c>
      <c r="U32" s="12">
        <f t="shared" si="9"/>
        <v>-12.9619625</v>
      </c>
    </row>
    <row r="33" spans="1:21" s="9" customFormat="1" x14ac:dyDescent="0.3">
      <c r="A33" s="20"/>
      <c r="B33" s="13">
        <v>372</v>
      </c>
      <c r="C33" s="14">
        <v>97.093000000000004</v>
      </c>
      <c r="D33" s="14">
        <v>19.420999999999999</v>
      </c>
      <c r="E33" s="14">
        <v>35.055999999999997</v>
      </c>
      <c r="F33" s="14">
        <v>3.0659999999999998</v>
      </c>
      <c r="G33" s="14">
        <v>4.1840000000000002</v>
      </c>
      <c r="H33" s="14">
        <v>0.44724799999999998</v>
      </c>
      <c r="I33" s="14">
        <v>72.595879999999994</v>
      </c>
      <c r="J33" s="14">
        <v>6.0940539999999999</v>
      </c>
      <c r="L33" s="20"/>
      <c r="M33" s="11">
        <f t="shared" si="1"/>
        <v>-910.16666666666674</v>
      </c>
      <c r="N33" s="12">
        <f t="shared" si="2"/>
        <v>-7.5983333333333292</v>
      </c>
      <c r="O33" s="12">
        <f t="shared" si="3"/>
        <v>-5.6393333333333331</v>
      </c>
      <c r="P33" s="12">
        <f t="shared" si="4"/>
        <v>0.24233333333332752</v>
      </c>
      <c r="Q33" s="12">
        <f t="shared" si="5"/>
        <v>0.43849999999999989</v>
      </c>
      <c r="R33" s="12">
        <f t="shared" si="6"/>
        <v>1.3271666666666664</v>
      </c>
      <c r="S33" s="12">
        <f t="shared" si="7"/>
        <v>-23.173009833333332</v>
      </c>
      <c r="T33" s="12">
        <f t="shared" si="8"/>
        <v>-16.357095000000001</v>
      </c>
      <c r="U33" s="12">
        <f t="shared" si="9"/>
        <v>-10.238735500000001</v>
      </c>
    </row>
    <row r="34" spans="1:21" x14ac:dyDescent="0.3">
      <c r="A34" s="17" t="s">
        <v>8</v>
      </c>
      <c r="B34" s="1">
        <v>19420.018</v>
      </c>
      <c r="C34" s="5">
        <v>166.74100000000001</v>
      </c>
      <c r="D34" s="5">
        <v>57.932000000000002</v>
      </c>
      <c r="E34" s="5">
        <v>13.128</v>
      </c>
      <c r="F34" s="5">
        <v>2.827</v>
      </c>
      <c r="G34" s="5">
        <v>7.8319999999999999</v>
      </c>
      <c r="H34" s="5">
        <v>14.18</v>
      </c>
      <c r="I34" s="5">
        <v>115.81</v>
      </c>
      <c r="J34" s="5">
        <v>23.27</v>
      </c>
      <c r="L34" s="17" t="s">
        <v>8</v>
      </c>
      <c r="M34" s="11">
        <f>B34-AVERAGE(B$40:B$45)</f>
        <v>15833.146944444445</v>
      </c>
      <c r="N34" s="12">
        <f t="shared" ref="N34:U45" si="10">C34-AVERAGE(C$40:C$45)</f>
        <v>20.274000000000001</v>
      </c>
      <c r="O34" s="12">
        <f t="shared" si="10"/>
        <v>5.8036666666666719</v>
      </c>
      <c r="P34" s="12">
        <f t="shared" si="10"/>
        <v>0.22183333333333088</v>
      </c>
      <c r="Q34" s="12">
        <f t="shared" si="10"/>
        <v>0.31966666666666699</v>
      </c>
      <c r="R34" s="12">
        <f t="shared" si="10"/>
        <v>0.2914999999999992</v>
      </c>
      <c r="S34" s="12">
        <f t="shared" si="10"/>
        <v>10.843333333333334</v>
      </c>
      <c r="T34" s="12">
        <f t="shared" si="10"/>
        <v>64.819999999999993</v>
      </c>
      <c r="U34" s="12">
        <f t="shared" si="10"/>
        <v>19.725000000000001</v>
      </c>
    </row>
    <row r="35" spans="1:21" x14ac:dyDescent="0.3">
      <c r="B35" s="1">
        <v>21512.997333333333</v>
      </c>
      <c r="C35" s="5">
        <v>169.01599999999999</v>
      </c>
      <c r="D35" s="5">
        <v>43.091999999999999</v>
      </c>
      <c r="E35" s="5">
        <v>13.484999999999999</v>
      </c>
      <c r="F35" s="5">
        <v>3.2389999999999999</v>
      </c>
      <c r="G35" s="5">
        <v>6.8869999999999996</v>
      </c>
      <c r="H35" s="5">
        <v>3.2</v>
      </c>
      <c r="I35" s="5">
        <v>19.489999999999998</v>
      </c>
      <c r="J35" s="5">
        <v>23.61</v>
      </c>
      <c r="M35" s="11">
        <f t="shared" ref="M35:M45" si="11">B35-AVERAGE(B$40:B$45)</f>
        <v>17926.126277777777</v>
      </c>
      <c r="N35" s="12">
        <f t="shared" si="10"/>
        <v>22.548999999999978</v>
      </c>
      <c r="O35" s="12">
        <f t="shared" si="10"/>
        <v>-9.0363333333333316</v>
      </c>
      <c r="P35" s="12">
        <f t="shared" si="10"/>
        <v>0.5788333333333302</v>
      </c>
      <c r="Q35" s="12">
        <f t="shared" si="10"/>
        <v>0.73166666666666691</v>
      </c>
      <c r="R35" s="12">
        <f t="shared" si="10"/>
        <v>-0.65350000000000108</v>
      </c>
      <c r="S35" s="12">
        <f t="shared" si="10"/>
        <v>-0.13666666666666627</v>
      </c>
      <c r="T35" s="12">
        <f t="shared" si="10"/>
        <v>-31.500000000000004</v>
      </c>
      <c r="U35" s="12">
        <f t="shared" si="10"/>
        <v>20.064999999999998</v>
      </c>
    </row>
    <row r="36" spans="1:21" x14ac:dyDescent="0.3">
      <c r="B36" s="1">
        <v>6292.0200000000013</v>
      </c>
      <c r="C36" s="5">
        <v>176.791</v>
      </c>
      <c r="D36" s="5">
        <v>66.314999999999998</v>
      </c>
      <c r="E36" s="5">
        <v>15.138</v>
      </c>
      <c r="F36" s="5">
        <v>3.0249999999999999</v>
      </c>
      <c r="G36" s="5">
        <v>6.2729999999999997</v>
      </c>
      <c r="H36" s="5">
        <v>4.0199999999999996</v>
      </c>
      <c r="I36" s="5">
        <v>94.53</v>
      </c>
      <c r="J36" s="5">
        <v>22.43</v>
      </c>
      <c r="M36" s="11">
        <f t="shared" si="11"/>
        <v>2705.1489444444455</v>
      </c>
      <c r="N36" s="12">
        <f t="shared" si="10"/>
        <v>30.323999999999984</v>
      </c>
      <c r="O36" s="12">
        <f t="shared" si="10"/>
        <v>14.186666666666667</v>
      </c>
      <c r="P36" s="12">
        <f t="shared" si="10"/>
        <v>2.2318333333333307</v>
      </c>
      <c r="Q36" s="12">
        <f t="shared" si="10"/>
        <v>0.51766666666666694</v>
      </c>
      <c r="R36" s="12">
        <f t="shared" si="10"/>
        <v>-1.267500000000001</v>
      </c>
      <c r="S36" s="12">
        <f t="shared" si="10"/>
        <v>0.68333333333333313</v>
      </c>
      <c r="T36" s="12">
        <f t="shared" si="10"/>
        <v>43.54</v>
      </c>
      <c r="U36" s="12">
        <f t="shared" si="10"/>
        <v>18.884999999999998</v>
      </c>
    </row>
    <row r="37" spans="1:21" x14ac:dyDescent="0.3">
      <c r="B37" s="1">
        <v>60329.120000000003</v>
      </c>
      <c r="C37" s="5">
        <v>88.774000000000001</v>
      </c>
      <c r="D37" s="5">
        <v>32.36</v>
      </c>
      <c r="E37" s="5">
        <v>10.808999999999999</v>
      </c>
      <c r="F37" s="5">
        <v>1.9139999999999999</v>
      </c>
      <c r="G37" s="5">
        <v>5.32</v>
      </c>
      <c r="H37" s="5">
        <v>3.2</v>
      </c>
      <c r="I37" s="5">
        <v>19.489999999999998</v>
      </c>
      <c r="J37" s="5">
        <v>3.2</v>
      </c>
      <c r="M37" s="11">
        <f t="shared" si="11"/>
        <v>56742.248944444444</v>
      </c>
      <c r="N37" s="12">
        <f t="shared" si="10"/>
        <v>-57.693000000000012</v>
      </c>
      <c r="O37" s="12">
        <f t="shared" si="10"/>
        <v>-19.768333333333331</v>
      </c>
      <c r="P37" s="12">
        <f t="shared" si="10"/>
        <v>-2.09716666666667</v>
      </c>
      <c r="Q37" s="12">
        <f t="shared" si="10"/>
        <v>-0.59333333333333305</v>
      </c>
      <c r="R37" s="12">
        <f t="shared" si="10"/>
        <v>-2.2205000000000004</v>
      </c>
      <c r="S37" s="12">
        <f t="shared" si="10"/>
        <v>-0.13666666666666627</v>
      </c>
      <c r="T37" s="12">
        <f t="shared" si="10"/>
        <v>-31.500000000000004</v>
      </c>
      <c r="U37" s="12">
        <f t="shared" si="10"/>
        <v>-0.34499999999999975</v>
      </c>
    </row>
    <row r="38" spans="1:21" x14ac:dyDescent="0.3">
      <c r="B38" s="1">
        <v>7567.5150000000003</v>
      </c>
      <c r="C38" s="5">
        <v>109.114</v>
      </c>
      <c r="D38" s="5">
        <v>38.662999999999997</v>
      </c>
      <c r="E38" s="5">
        <v>11.62</v>
      </c>
      <c r="F38" s="5">
        <v>2.2650000000000001</v>
      </c>
      <c r="G38" s="5">
        <v>4.5309999999999997</v>
      </c>
      <c r="H38" s="5">
        <v>3.2</v>
      </c>
      <c r="I38" s="5">
        <v>35.270000000000003</v>
      </c>
      <c r="J38" s="5">
        <v>3.55</v>
      </c>
      <c r="M38" s="11">
        <f t="shared" si="11"/>
        <v>3980.6439444444445</v>
      </c>
      <c r="N38" s="12">
        <f t="shared" si="10"/>
        <v>-37.353000000000009</v>
      </c>
      <c r="O38" s="12">
        <f t="shared" si="10"/>
        <v>-13.465333333333334</v>
      </c>
      <c r="P38" s="12">
        <f t="shared" si="10"/>
        <v>-1.28616666666667</v>
      </c>
      <c r="Q38" s="12">
        <f t="shared" si="10"/>
        <v>-0.24233333333333285</v>
      </c>
      <c r="R38" s="12">
        <f t="shared" si="10"/>
        <v>-3.009500000000001</v>
      </c>
      <c r="S38" s="12">
        <f t="shared" si="10"/>
        <v>-0.13666666666666627</v>
      </c>
      <c r="T38" s="12">
        <f t="shared" si="10"/>
        <v>-15.719999999999999</v>
      </c>
      <c r="U38" s="12">
        <f t="shared" si="10"/>
        <v>4.9999999999998934E-3</v>
      </c>
    </row>
    <row r="39" spans="1:21" x14ac:dyDescent="0.3">
      <c r="A39" s="21"/>
      <c r="B39" s="2">
        <v>2920.8026666666665</v>
      </c>
      <c r="C39" s="6">
        <v>79.173000000000002</v>
      </c>
      <c r="D39" s="6">
        <v>45.164000000000001</v>
      </c>
      <c r="E39" s="6">
        <v>8.7469999999999999</v>
      </c>
      <c r="F39" s="6">
        <v>2.0350000000000001</v>
      </c>
      <c r="G39" s="6">
        <v>6.3310000000000004</v>
      </c>
      <c r="H39" s="6">
        <v>3.2</v>
      </c>
      <c r="I39" s="6">
        <v>3.2</v>
      </c>
      <c r="J39" s="6">
        <v>3.2</v>
      </c>
      <c r="L39" s="21"/>
      <c r="M39" s="11">
        <f t="shared" si="11"/>
        <v>-666.06838888888933</v>
      </c>
      <c r="N39" s="12">
        <f t="shared" si="10"/>
        <v>-67.294000000000011</v>
      </c>
      <c r="O39" s="12">
        <f t="shared" si="10"/>
        <v>-6.9643333333333288</v>
      </c>
      <c r="P39" s="12">
        <f t="shared" si="10"/>
        <v>-4.1591666666666693</v>
      </c>
      <c r="Q39" s="12">
        <f t="shared" si="10"/>
        <v>-0.47233333333333283</v>
      </c>
      <c r="R39" s="12">
        <f t="shared" si="10"/>
        <v>-1.2095000000000002</v>
      </c>
      <c r="S39" s="12">
        <f t="shared" si="10"/>
        <v>-0.13666666666666627</v>
      </c>
      <c r="T39" s="12">
        <f t="shared" si="10"/>
        <v>-47.79</v>
      </c>
      <c r="U39" s="12">
        <f t="shared" si="10"/>
        <v>-0.34499999999999975</v>
      </c>
    </row>
    <row r="40" spans="1:21" x14ac:dyDescent="0.3">
      <c r="A40" s="17" t="s">
        <v>9</v>
      </c>
      <c r="B40" s="1">
        <v>0</v>
      </c>
      <c r="C40" s="5">
        <v>96.509</v>
      </c>
      <c r="D40" s="5">
        <v>44.906999999999996</v>
      </c>
      <c r="E40" s="5">
        <v>10.523999999999999</v>
      </c>
      <c r="F40" s="5">
        <v>2.5219999999999998</v>
      </c>
      <c r="G40" s="5">
        <v>7.3620000000000001</v>
      </c>
      <c r="H40" s="5">
        <v>3.2</v>
      </c>
      <c r="I40" s="5">
        <v>51.56</v>
      </c>
      <c r="J40" s="5">
        <v>3.2</v>
      </c>
      <c r="L40" s="17" t="s">
        <v>9</v>
      </c>
      <c r="M40" s="11">
        <f t="shared" si="11"/>
        <v>-3586.8710555555558</v>
      </c>
      <c r="N40" s="12">
        <f t="shared" si="10"/>
        <v>-49.958000000000013</v>
      </c>
      <c r="O40" s="12">
        <f t="shared" si="10"/>
        <v>-7.2213333333333338</v>
      </c>
      <c r="P40" s="12">
        <f t="shared" si="10"/>
        <v>-2.3821666666666701</v>
      </c>
      <c r="Q40" s="12">
        <f t="shared" si="10"/>
        <v>1.4666666666666828E-2</v>
      </c>
      <c r="R40" s="12">
        <f t="shared" si="10"/>
        <v>-0.17850000000000055</v>
      </c>
      <c r="S40" s="12">
        <f t="shared" si="10"/>
        <v>-0.13666666666666627</v>
      </c>
      <c r="T40" s="12">
        <f t="shared" si="10"/>
        <v>0.57000000000000028</v>
      </c>
      <c r="U40" s="12">
        <f t="shared" si="10"/>
        <v>-0.34499999999999975</v>
      </c>
    </row>
    <row r="41" spans="1:21" x14ac:dyDescent="0.3">
      <c r="B41" s="1">
        <v>1415.3176666666668</v>
      </c>
      <c r="C41" s="5">
        <v>151.09800000000001</v>
      </c>
      <c r="D41" s="5">
        <v>56.856000000000002</v>
      </c>
      <c r="E41" s="5">
        <v>13.624000000000001</v>
      </c>
      <c r="F41" s="5">
        <v>2.0459999999999998</v>
      </c>
      <c r="G41" s="5">
        <v>8.2189999999999994</v>
      </c>
      <c r="H41" s="5">
        <v>3.2</v>
      </c>
      <c r="I41" s="5">
        <v>52.09</v>
      </c>
      <c r="J41" s="5">
        <v>3.2</v>
      </c>
      <c r="M41" s="11">
        <f t="shared" si="11"/>
        <v>-2171.553388888889</v>
      </c>
      <c r="N41" s="12">
        <f t="shared" si="10"/>
        <v>4.6310000000000002</v>
      </c>
      <c r="O41" s="12">
        <f t="shared" si="10"/>
        <v>4.7276666666666713</v>
      </c>
      <c r="P41" s="12">
        <f t="shared" si="10"/>
        <v>0.71783333333333132</v>
      </c>
      <c r="Q41" s="12">
        <f t="shared" si="10"/>
        <v>-0.46133333333333315</v>
      </c>
      <c r="R41" s="12">
        <f t="shared" si="10"/>
        <v>0.67849999999999877</v>
      </c>
      <c r="S41" s="12">
        <f t="shared" si="10"/>
        <v>-0.13666666666666627</v>
      </c>
      <c r="T41" s="12">
        <f t="shared" si="10"/>
        <v>1.1000000000000014</v>
      </c>
      <c r="U41" s="12">
        <f t="shared" si="10"/>
        <v>-0.34499999999999975</v>
      </c>
    </row>
    <row r="42" spans="1:21" x14ac:dyDescent="0.3">
      <c r="B42" s="1">
        <v>0</v>
      </c>
      <c r="C42" s="5">
        <v>184.417</v>
      </c>
      <c r="D42" s="5">
        <v>59.34</v>
      </c>
      <c r="E42" s="5">
        <v>17.193999999999999</v>
      </c>
      <c r="F42" s="5">
        <v>2.3439999999999999</v>
      </c>
      <c r="G42" s="5">
        <v>7.8330000000000002</v>
      </c>
      <c r="H42" s="5">
        <v>3.2</v>
      </c>
      <c r="I42" s="5">
        <v>19.489999999999998</v>
      </c>
      <c r="J42" s="5">
        <v>3.2</v>
      </c>
      <c r="M42" s="11">
        <f t="shared" si="11"/>
        <v>-3586.8710555555558</v>
      </c>
      <c r="N42" s="12">
        <f t="shared" si="10"/>
        <v>37.949999999999989</v>
      </c>
      <c r="O42" s="12">
        <f t="shared" si="10"/>
        <v>7.2116666666666731</v>
      </c>
      <c r="P42" s="12">
        <f t="shared" si="10"/>
        <v>4.2878333333333298</v>
      </c>
      <c r="Q42" s="12">
        <f t="shared" si="10"/>
        <v>-0.16333333333333311</v>
      </c>
      <c r="R42" s="12">
        <f t="shared" si="10"/>
        <v>0.29249999999999954</v>
      </c>
      <c r="S42" s="12">
        <f t="shared" si="10"/>
        <v>-0.13666666666666627</v>
      </c>
      <c r="T42" s="12">
        <f t="shared" si="10"/>
        <v>-31.500000000000004</v>
      </c>
      <c r="U42" s="12">
        <f t="shared" si="10"/>
        <v>-0.34499999999999975</v>
      </c>
    </row>
    <row r="43" spans="1:21" x14ac:dyDescent="0.3">
      <c r="B43" s="1">
        <v>11872.97</v>
      </c>
      <c r="C43" s="5">
        <v>135.92599999999999</v>
      </c>
      <c r="D43" s="5">
        <v>42.62</v>
      </c>
      <c r="E43" s="5">
        <v>13.813000000000001</v>
      </c>
      <c r="F43" s="5">
        <v>2.7589999999999999</v>
      </c>
      <c r="G43" s="5">
        <v>7.258</v>
      </c>
      <c r="H43" s="5">
        <v>4.0199999999999996</v>
      </c>
      <c r="I43" s="5">
        <v>30.55</v>
      </c>
      <c r="J43" s="5">
        <v>3.2</v>
      </c>
      <c r="M43" s="11">
        <f t="shared" si="11"/>
        <v>8286.098944444444</v>
      </c>
      <c r="N43" s="12">
        <f t="shared" si="10"/>
        <v>-10.541000000000025</v>
      </c>
      <c r="O43" s="12">
        <f t="shared" si="10"/>
        <v>-9.5083333333333329</v>
      </c>
      <c r="P43" s="12">
        <f t="shared" si="10"/>
        <v>0.90683333333333138</v>
      </c>
      <c r="Q43" s="12">
        <f t="shared" si="10"/>
        <v>0.25166666666666693</v>
      </c>
      <c r="R43" s="12">
        <f t="shared" si="10"/>
        <v>-0.28250000000000064</v>
      </c>
      <c r="S43" s="12">
        <f t="shared" si="10"/>
        <v>0.68333333333333313</v>
      </c>
      <c r="T43" s="12">
        <f t="shared" si="10"/>
        <v>-20.440000000000001</v>
      </c>
      <c r="U43" s="12">
        <f t="shared" si="10"/>
        <v>-0.34499999999999975</v>
      </c>
    </row>
    <row r="44" spans="1:21" x14ac:dyDescent="0.3">
      <c r="B44" s="1">
        <v>5886.9000000000015</v>
      </c>
      <c r="C44" s="5">
        <v>93.944999999999993</v>
      </c>
      <c r="D44" s="5">
        <v>41.975000000000001</v>
      </c>
      <c r="E44" s="5">
        <v>10.114000000000001</v>
      </c>
      <c r="F44" s="5">
        <v>2.8769999999999998</v>
      </c>
      <c r="G44" s="5">
        <v>6.8920000000000003</v>
      </c>
      <c r="H44" s="5">
        <v>3.2</v>
      </c>
      <c r="I44" s="5">
        <v>77.709999999999994</v>
      </c>
      <c r="J44" s="5">
        <v>3.2</v>
      </c>
      <c r="M44" s="11">
        <f t="shared" si="11"/>
        <v>2300.0289444444456</v>
      </c>
      <c r="N44" s="12">
        <f t="shared" si="10"/>
        <v>-52.52200000000002</v>
      </c>
      <c r="O44" s="12">
        <f t="shared" si="10"/>
        <v>-10.153333333333329</v>
      </c>
      <c r="P44" s="12">
        <f t="shared" si="10"/>
        <v>-2.7921666666666685</v>
      </c>
      <c r="Q44" s="12">
        <f t="shared" si="10"/>
        <v>0.36966666666666681</v>
      </c>
      <c r="R44" s="12">
        <f t="shared" si="10"/>
        <v>-0.6485000000000003</v>
      </c>
      <c r="S44" s="12">
        <f t="shared" si="10"/>
        <v>-0.13666666666666627</v>
      </c>
      <c r="T44" s="12">
        <f t="shared" si="10"/>
        <v>26.719999999999992</v>
      </c>
      <c r="U44" s="12">
        <f t="shared" si="10"/>
        <v>-0.34499999999999975</v>
      </c>
    </row>
    <row r="45" spans="1:21" x14ac:dyDescent="0.3">
      <c r="A45" s="21"/>
      <c r="B45" s="2">
        <v>2346.0386666666668</v>
      </c>
      <c r="C45" s="6">
        <v>216.90700000000001</v>
      </c>
      <c r="D45" s="6">
        <v>67.072000000000003</v>
      </c>
      <c r="E45" s="6">
        <v>12.167999999999999</v>
      </c>
      <c r="F45" s="6">
        <v>2.496</v>
      </c>
      <c r="G45" s="6">
        <v>7.6790000000000003</v>
      </c>
      <c r="H45" s="6">
        <v>3.2</v>
      </c>
      <c r="I45" s="6">
        <v>74.540000000000006</v>
      </c>
      <c r="J45" s="6">
        <v>5.27</v>
      </c>
      <c r="L45" s="21"/>
      <c r="M45" s="11">
        <f t="shared" si="11"/>
        <v>-1240.832388888889</v>
      </c>
      <c r="N45" s="12">
        <f t="shared" si="10"/>
        <v>70.44</v>
      </c>
      <c r="O45" s="12">
        <f t="shared" si="10"/>
        <v>14.943666666666672</v>
      </c>
      <c r="P45" s="12">
        <f t="shared" si="10"/>
        <v>-0.73816666666666997</v>
      </c>
      <c r="Q45" s="12">
        <f t="shared" si="10"/>
        <v>-1.1333333333332973E-2</v>
      </c>
      <c r="R45" s="12">
        <f t="shared" si="10"/>
        <v>0.13849999999999962</v>
      </c>
      <c r="S45" s="12">
        <f t="shared" si="10"/>
        <v>-0.13666666666666627</v>
      </c>
      <c r="T45" s="12">
        <f t="shared" si="10"/>
        <v>23.550000000000004</v>
      </c>
      <c r="U45" s="12">
        <f t="shared" si="10"/>
        <v>1.7249999999999996</v>
      </c>
    </row>
    <row r="46" spans="1:21" x14ac:dyDescent="0.3">
      <c r="A46" s="17" t="s">
        <v>10</v>
      </c>
      <c r="B46" s="1">
        <v>14864.528</v>
      </c>
      <c r="C46" s="5">
        <v>250.06200000000001</v>
      </c>
      <c r="D46" s="5">
        <v>56.079000000000001</v>
      </c>
      <c r="E46" s="5">
        <v>29.952000000000002</v>
      </c>
      <c r="F46" s="5">
        <v>2.6</v>
      </c>
      <c r="G46" s="5">
        <v>9.5609999999999999</v>
      </c>
      <c r="H46" s="5">
        <v>30.45</v>
      </c>
      <c r="I46" s="5">
        <v>87.5</v>
      </c>
      <c r="J46" s="5">
        <v>24.88</v>
      </c>
      <c r="L46" s="17" t="s">
        <v>10</v>
      </c>
      <c r="M46" s="11">
        <f>B46-AVERAGE(B$52:B$57)</f>
        <v>11524.609</v>
      </c>
      <c r="N46" s="12">
        <f t="shared" ref="N46:U57" si="12">C46-AVERAGE(C$52:C$57)</f>
        <v>138.62366666666668</v>
      </c>
      <c r="O46" s="12">
        <f t="shared" si="12"/>
        <v>5.5296666666666567</v>
      </c>
      <c r="P46" s="12">
        <f t="shared" si="12"/>
        <v>19.178166666666669</v>
      </c>
      <c r="Q46" s="12">
        <f t="shared" si="12"/>
        <v>0.11333333333333329</v>
      </c>
      <c r="R46" s="12">
        <f t="shared" si="12"/>
        <v>1.5510000000000002</v>
      </c>
      <c r="S46" s="12">
        <f t="shared" si="12"/>
        <v>27.101666666666667</v>
      </c>
      <c r="T46" s="12">
        <f t="shared" si="12"/>
        <v>44.648333333333333</v>
      </c>
      <c r="U46" s="12">
        <f t="shared" si="12"/>
        <v>21.208333333333332</v>
      </c>
    </row>
    <row r="47" spans="1:21" x14ac:dyDescent="0.3">
      <c r="B47" s="1">
        <v>21993.092666666667</v>
      </c>
      <c r="C47" s="5">
        <v>181.916</v>
      </c>
      <c r="D47" s="5">
        <v>56.661000000000001</v>
      </c>
      <c r="E47" s="5">
        <v>18.555</v>
      </c>
      <c r="F47" s="5">
        <v>2.734</v>
      </c>
      <c r="G47" s="5">
        <v>9.2170000000000005</v>
      </c>
      <c r="H47" s="5">
        <v>23.18</v>
      </c>
      <c r="I47" s="5">
        <v>75.86</v>
      </c>
      <c r="J47" s="5">
        <v>33.56</v>
      </c>
      <c r="M47" s="11">
        <f t="shared" ref="M47:M57" si="13">B47-AVERAGE(B$52:B$57)</f>
        <v>18653.173666666666</v>
      </c>
      <c r="N47" s="12">
        <f t="shared" si="12"/>
        <v>70.477666666666664</v>
      </c>
      <c r="O47" s="12">
        <f t="shared" si="12"/>
        <v>6.1116666666666575</v>
      </c>
      <c r="P47" s="12">
        <f t="shared" si="12"/>
        <v>7.7811666666666657</v>
      </c>
      <c r="Q47" s="12">
        <f t="shared" si="12"/>
        <v>0.24733333333333318</v>
      </c>
      <c r="R47" s="12">
        <f t="shared" si="12"/>
        <v>1.2070000000000007</v>
      </c>
      <c r="S47" s="12">
        <f t="shared" si="12"/>
        <v>19.831666666666667</v>
      </c>
      <c r="T47" s="12">
        <f t="shared" si="12"/>
        <v>33.008333333333333</v>
      </c>
      <c r="U47" s="12">
        <f t="shared" si="12"/>
        <v>29.888333333333335</v>
      </c>
    </row>
    <row r="48" spans="1:21" x14ac:dyDescent="0.3">
      <c r="B48" s="1">
        <v>64449.528000000006</v>
      </c>
      <c r="C48" s="5">
        <v>348.00200000000001</v>
      </c>
      <c r="D48" s="5">
        <v>65.37</v>
      </c>
      <c r="E48" s="5">
        <v>46.515000000000001</v>
      </c>
      <c r="F48" s="5">
        <v>2.6139999999999999</v>
      </c>
      <c r="G48" s="5">
        <v>10.042</v>
      </c>
      <c r="H48" s="5">
        <v>42</v>
      </c>
      <c r="I48" s="5">
        <v>114.25</v>
      </c>
      <c r="J48" s="5">
        <v>45.3</v>
      </c>
      <c r="M48" s="11">
        <f t="shared" si="13"/>
        <v>61109.609000000004</v>
      </c>
      <c r="N48" s="12">
        <f t="shared" si="12"/>
        <v>236.56366666666668</v>
      </c>
      <c r="O48" s="12">
        <f t="shared" si="12"/>
        <v>14.820666666666661</v>
      </c>
      <c r="P48" s="12">
        <f t="shared" si="12"/>
        <v>35.741166666666665</v>
      </c>
      <c r="Q48" s="12">
        <f t="shared" si="12"/>
        <v>0.12733333333333308</v>
      </c>
      <c r="R48" s="12">
        <f t="shared" si="12"/>
        <v>2.032</v>
      </c>
      <c r="S48" s="12">
        <f t="shared" si="12"/>
        <v>38.651666666666664</v>
      </c>
      <c r="T48" s="12">
        <f t="shared" si="12"/>
        <v>71.398333333333341</v>
      </c>
      <c r="U48" s="12">
        <f t="shared" si="12"/>
        <v>41.62833333333333</v>
      </c>
    </row>
    <row r="49" spans="1:21" x14ac:dyDescent="0.3">
      <c r="B49" s="1">
        <v>21532.55</v>
      </c>
      <c r="C49" s="5">
        <v>171.959</v>
      </c>
      <c r="D49" s="5">
        <v>67.593000000000004</v>
      </c>
      <c r="E49" s="5">
        <v>16.43</v>
      </c>
      <c r="F49" s="5">
        <v>2.8450000000000002</v>
      </c>
      <c r="G49" s="5">
        <v>8.9830000000000005</v>
      </c>
      <c r="H49" s="5">
        <v>8.5500000000000007</v>
      </c>
      <c r="I49" s="5">
        <v>92.37</v>
      </c>
      <c r="J49" s="5">
        <v>17.22</v>
      </c>
      <c r="M49" s="11">
        <f t="shared" si="13"/>
        <v>18192.630999999998</v>
      </c>
      <c r="N49" s="12">
        <f t="shared" si="12"/>
        <v>60.520666666666671</v>
      </c>
      <c r="O49" s="12">
        <f t="shared" si="12"/>
        <v>17.04366666666666</v>
      </c>
      <c r="P49" s="12">
        <f t="shared" si="12"/>
        <v>5.6561666666666657</v>
      </c>
      <c r="Q49" s="12">
        <f t="shared" si="12"/>
        <v>0.35833333333333339</v>
      </c>
      <c r="R49" s="12">
        <f t="shared" si="12"/>
        <v>0.97300000000000075</v>
      </c>
      <c r="S49" s="12">
        <f t="shared" si="12"/>
        <v>5.201666666666668</v>
      </c>
      <c r="T49" s="12">
        <f t="shared" si="12"/>
        <v>49.518333333333338</v>
      </c>
      <c r="U49" s="12">
        <f t="shared" si="12"/>
        <v>13.548333333333332</v>
      </c>
    </row>
    <row r="50" spans="1:21" x14ac:dyDescent="0.3">
      <c r="B50" s="1">
        <v>92834.092000000004</v>
      </c>
      <c r="C50" s="5">
        <v>270.33800000000002</v>
      </c>
      <c r="D50" s="5">
        <v>90.575000000000003</v>
      </c>
      <c r="E50" s="5">
        <v>27.539000000000001</v>
      </c>
      <c r="F50" s="5">
        <v>2.9830000000000001</v>
      </c>
      <c r="G50" s="5">
        <v>10.084</v>
      </c>
      <c r="H50" s="5">
        <v>89.72</v>
      </c>
      <c r="I50" s="5">
        <v>134.22</v>
      </c>
      <c r="J50" s="5">
        <v>20.94</v>
      </c>
      <c r="M50" s="11">
        <f t="shared" si="13"/>
        <v>89494.17300000001</v>
      </c>
      <c r="N50" s="12">
        <f t="shared" si="12"/>
        <v>158.89966666666669</v>
      </c>
      <c r="O50" s="12">
        <f t="shared" si="12"/>
        <v>40.025666666666659</v>
      </c>
      <c r="P50" s="12">
        <f t="shared" si="12"/>
        <v>16.765166666666666</v>
      </c>
      <c r="Q50" s="12">
        <f t="shared" si="12"/>
        <v>0.49633333333333329</v>
      </c>
      <c r="R50" s="12">
        <f t="shared" si="12"/>
        <v>2.0739999999999998</v>
      </c>
      <c r="S50" s="12">
        <f t="shared" si="12"/>
        <v>86.37166666666667</v>
      </c>
      <c r="T50" s="12">
        <f t="shared" si="12"/>
        <v>91.368333333333339</v>
      </c>
      <c r="U50" s="12">
        <f t="shared" si="12"/>
        <v>17.268333333333334</v>
      </c>
    </row>
    <row r="51" spans="1:21" x14ac:dyDescent="0.3">
      <c r="A51" s="21"/>
      <c r="B51" s="2">
        <v>97932.133333333302</v>
      </c>
      <c r="C51" s="6">
        <v>158.661</v>
      </c>
      <c r="D51" s="6">
        <v>57.262</v>
      </c>
      <c r="E51" s="6">
        <v>14.379</v>
      </c>
      <c r="F51" s="6">
        <v>3.472</v>
      </c>
      <c r="G51" s="6">
        <v>8.7720000000000002</v>
      </c>
      <c r="H51" s="6">
        <v>19.46</v>
      </c>
      <c r="I51" s="6">
        <v>123.19</v>
      </c>
      <c r="J51" s="6">
        <v>25.55</v>
      </c>
      <c r="L51" s="21"/>
      <c r="M51" s="11">
        <f t="shared" si="13"/>
        <v>94592.214333333308</v>
      </c>
      <c r="N51" s="12">
        <f t="shared" si="12"/>
        <v>47.222666666666669</v>
      </c>
      <c r="O51" s="12">
        <f t="shared" si="12"/>
        <v>6.7126666666666566</v>
      </c>
      <c r="P51" s="12">
        <f t="shared" si="12"/>
        <v>3.6051666666666655</v>
      </c>
      <c r="Q51" s="12">
        <f t="shared" si="12"/>
        <v>0.98533333333333317</v>
      </c>
      <c r="R51" s="12">
        <f t="shared" si="12"/>
        <v>0.76200000000000045</v>
      </c>
      <c r="S51" s="12">
        <f t="shared" si="12"/>
        <v>16.111666666666668</v>
      </c>
      <c r="T51" s="12">
        <f t="shared" si="12"/>
        <v>80.338333333333338</v>
      </c>
      <c r="U51" s="12">
        <f t="shared" si="12"/>
        <v>21.878333333333334</v>
      </c>
    </row>
    <row r="52" spans="1:21" x14ac:dyDescent="0.3">
      <c r="A52" s="17" t="s">
        <v>11</v>
      </c>
      <c r="B52" s="1">
        <v>7705.72</v>
      </c>
      <c r="C52" s="5">
        <v>128.024</v>
      </c>
      <c r="D52" s="5">
        <v>49.499000000000002</v>
      </c>
      <c r="E52" s="5">
        <v>10.983000000000001</v>
      </c>
      <c r="F52" s="5">
        <v>2.415</v>
      </c>
      <c r="G52" s="5">
        <v>9.2379999999999995</v>
      </c>
      <c r="H52" s="5">
        <v>3.2</v>
      </c>
      <c r="I52" s="5">
        <v>46.35</v>
      </c>
      <c r="J52" s="5">
        <v>3.6</v>
      </c>
      <c r="L52" s="17" t="s">
        <v>11</v>
      </c>
      <c r="M52" s="11">
        <f t="shared" si="13"/>
        <v>4365.8009999999995</v>
      </c>
      <c r="N52" s="12">
        <f t="shared" si="12"/>
        <v>16.585666666666668</v>
      </c>
      <c r="O52" s="12">
        <f t="shared" si="12"/>
        <v>-1.0503333333333416</v>
      </c>
      <c r="P52" s="12">
        <f t="shared" si="12"/>
        <v>0.2091666666666665</v>
      </c>
      <c r="Q52" s="12">
        <f t="shared" si="12"/>
        <v>-7.1666666666666767E-2</v>
      </c>
      <c r="R52" s="12">
        <f t="shared" si="12"/>
        <v>1.2279999999999998</v>
      </c>
      <c r="S52" s="12">
        <f t="shared" si="12"/>
        <v>-0.14833333333333298</v>
      </c>
      <c r="T52" s="12">
        <f t="shared" si="12"/>
        <v>3.4983333333333348</v>
      </c>
      <c r="U52" s="12">
        <f t="shared" si="12"/>
        <v>-7.1666666666666767E-2</v>
      </c>
    </row>
    <row r="53" spans="1:21" x14ac:dyDescent="0.3">
      <c r="B53" s="1">
        <v>1128.7093333333332</v>
      </c>
      <c r="C53" s="5">
        <v>123.09399999999999</v>
      </c>
      <c r="D53" s="5">
        <v>67.381</v>
      </c>
      <c r="E53" s="5">
        <v>10.276999999999999</v>
      </c>
      <c r="F53" s="5">
        <v>2.7839999999999998</v>
      </c>
      <c r="G53" s="5">
        <v>9.0190000000000001</v>
      </c>
      <c r="H53" s="5">
        <v>3.2</v>
      </c>
      <c r="I53" s="5">
        <v>59.69</v>
      </c>
      <c r="J53" s="5">
        <v>3.6</v>
      </c>
      <c r="M53" s="11">
        <f t="shared" si="13"/>
        <v>-2211.2096666666671</v>
      </c>
      <c r="N53" s="12">
        <f t="shared" si="12"/>
        <v>11.655666666666662</v>
      </c>
      <c r="O53" s="12">
        <f t="shared" si="12"/>
        <v>16.831666666666656</v>
      </c>
      <c r="P53" s="12">
        <f t="shared" si="12"/>
        <v>-0.49683333333333479</v>
      </c>
      <c r="Q53" s="12">
        <f t="shared" si="12"/>
        <v>0.29733333333333301</v>
      </c>
      <c r="R53" s="12">
        <f t="shared" si="12"/>
        <v>1.0090000000000003</v>
      </c>
      <c r="S53" s="12">
        <f t="shared" si="12"/>
        <v>-0.14833333333333298</v>
      </c>
      <c r="T53" s="12">
        <f t="shared" si="12"/>
        <v>16.838333333333331</v>
      </c>
      <c r="U53" s="12">
        <f t="shared" si="12"/>
        <v>-7.1666666666666767E-2</v>
      </c>
    </row>
    <row r="54" spans="1:21" x14ac:dyDescent="0.3">
      <c r="B54" s="1">
        <v>973.13200000000006</v>
      </c>
      <c r="C54" s="5">
        <v>117.605</v>
      </c>
      <c r="D54" s="5">
        <v>41.218000000000004</v>
      </c>
      <c r="E54" s="5">
        <v>9.8949999999999996</v>
      </c>
      <c r="F54" s="5">
        <v>2.706</v>
      </c>
      <c r="G54" s="5">
        <v>8.6349999999999998</v>
      </c>
      <c r="H54" s="5">
        <v>3.2</v>
      </c>
      <c r="I54" s="5">
        <v>30.19</v>
      </c>
      <c r="J54" s="5">
        <v>3.2</v>
      </c>
      <c r="M54" s="11">
        <f t="shared" si="13"/>
        <v>-2366.7870000000003</v>
      </c>
      <c r="N54" s="12">
        <f t="shared" si="12"/>
        <v>6.1666666666666714</v>
      </c>
      <c r="O54" s="12">
        <f t="shared" si="12"/>
        <v>-9.3313333333333404</v>
      </c>
      <c r="P54" s="12">
        <f t="shared" si="12"/>
        <v>-0.87883333333333447</v>
      </c>
      <c r="Q54" s="12">
        <f t="shared" si="12"/>
        <v>0.21933333333333316</v>
      </c>
      <c r="R54" s="12">
        <f t="shared" si="12"/>
        <v>0.625</v>
      </c>
      <c r="S54" s="12">
        <f t="shared" si="12"/>
        <v>-0.14833333333333298</v>
      </c>
      <c r="T54" s="12">
        <f t="shared" si="12"/>
        <v>-12.661666666666665</v>
      </c>
      <c r="U54" s="12">
        <f t="shared" si="12"/>
        <v>-0.47166666666666668</v>
      </c>
    </row>
    <row r="55" spans="1:21" x14ac:dyDescent="0.3">
      <c r="B55" s="1">
        <v>0</v>
      </c>
      <c r="C55" s="5">
        <v>37.728999999999999</v>
      </c>
      <c r="D55" s="5">
        <v>39.363999999999997</v>
      </c>
      <c r="E55" s="5">
        <v>10.664</v>
      </c>
      <c r="F55" s="5">
        <v>2.6120000000000001</v>
      </c>
      <c r="G55" s="5">
        <v>8.2170000000000005</v>
      </c>
      <c r="H55" s="5">
        <v>3.2</v>
      </c>
      <c r="I55" s="5">
        <v>33.65</v>
      </c>
      <c r="J55" s="5">
        <v>3.2</v>
      </c>
      <c r="M55" s="11">
        <f t="shared" si="13"/>
        <v>-3339.9190000000003</v>
      </c>
      <c r="N55" s="12">
        <f t="shared" si="12"/>
        <v>-73.709333333333333</v>
      </c>
      <c r="O55" s="12">
        <f t="shared" si="12"/>
        <v>-11.185333333333347</v>
      </c>
      <c r="P55" s="12">
        <f t="shared" si="12"/>
        <v>-0.10983333333333434</v>
      </c>
      <c r="Q55" s="12">
        <f t="shared" si="12"/>
        <v>0.1253333333333333</v>
      </c>
      <c r="R55" s="12">
        <f t="shared" si="12"/>
        <v>0.20700000000000074</v>
      </c>
      <c r="S55" s="12">
        <f t="shared" si="12"/>
        <v>-0.14833333333333298</v>
      </c>
      <c r="T55" s="12">
        <f t="shared" si="12"/>
        <v>-9.201666666666668</v>
      </c>
      <c r="U55" s="12">
        <f t="shared" si="12"/>
        <v>-0.47166666666666668</v>
      </c>
    </row>
    <row r="56" spans="1:21" x14ac:dyDescent="0.3">
      <c r="B56" s="1">
        <v>4143.7586666666666</v>
      </c>
      <c r="C56" s="5">
        <v>123.379</v>
      </c>
      <c r="D56" s="5">
        <v>49.401000000000003</v>
      </c>
      <c r="E56" s="5">
        <v>11.295999999999999</v>
      </c>
      <c r="F56" s="5">
        <v>2.1749999999999998</v>
      </c>
      <c r="G56" s="5">
        <v>6.81</v>
      </c>
      <c r="H56" s="5">
        <v>3.2</v>
      </c>
      <c r="I56" s="5">
        <v>53.49</v>
      </c>
      <c r="J56" s="5">
        <v>3.6</v>
      </c>
      <c r="M56" s="11">
        <f t="shared" si="13"/>
        <v>803.83966666666629</v>
      </c>
      <c r="N56" s="12">
        <f t="shared" si="12"/>
        <v>11.940666666666672</v>
      </c>
      <c r="O56" s="12">
        <f t="shared" si="12"/>
        <v>-1.1483333333333405</v>
      </c>
      <c r="P56" s="12">
        <f t="shared" si="12"/>
        <v>0.52216666666666534</v>
      </c>
      <c r="Q56" s="12">
        <f t="shared" si="12"/>
        <v>-0.31166666666666698</v>
      </c>
      <c r="R56" s="12">
        <f t="shared" si="12"/>
        <v>-1.2000000000000002</v>
      </c>
      <c r="S56" s="12">
        <f t="shared" si="12"/>
        <v>-0.14833333333333298</v>
      </c>
      <c r="T56" s="12">
        <f t="shared" si="12"/>
        <v>10.638333333333335</v>
      </c>
      <c r="U56" s="12">
        <f t="shared" si="12"/>
        <v>-7.1666666666666767E-2</v>
      </c>
    </row>
    <row r="57" spans="1:21" x14ac:dyDescent="0.3">
      <c r="A57" s="21"/>
      <c r="B57" s="2">
        <v>6088.1940000000013</v>
      </c>
      <c r="C57" s="6">
        <v>138.79900000000001</v>
      </c>
      <c r="D57" s="6">
        <v>56.433</v>
      </c>
      <c r="E57" s="6">
        <v>11.528</v>
      </c>
      <c r="F57" s="6">
        <v>2.2280000000000002</v>
      </c>
      <c r="G57" s="6">
        <v>6.141</v>
      </c>
      <c r="H57" s="6">
        <v>4.09</v>
      </c>
      <c r="I57" s="6">
        <v>33.74</v>
      </c>
      <c r="J57" s="6">
        <v>4.83</v>
      </c>
      <c r="L57" s="21"/>
      <c r="M57" s="11">
        <f t="shared" si="13"/>
        <v>2748.275000000001</v>
      </c>
      <c r="N57" s="12">
        <f t="shared" si="12"/>
        <v>27.360666666666674</v>
      </c>
      <c r="O57" s="12">
        <f t="shared" si="12"/>
        <v>5.8836666666666559</v>
      </c>
      <c r="P57" s="12">
        <f t="shared" si="12"/>
        <v>0.75416666666666643</v>
      </c>
      <c r="Q57" s="12">
        <f t="shared" si="12"/>
        <v>-0.2586666666666666</v>
      </c>
      <c r="R57" s="12">
        <f t="shared" si="12"/>
        <v>-1.8689999999999998</v>
      </c>
      <c r="S57" s="12">
        <f t="shared" si="12"/>
        <v>0.7416666666666667</v>
      </c>
      <c r="T57" s="12">
        <f t="shared" si="12"/>
        <v>-9.1116666666666646</v>
      </c>
      <c r="U57" s="12">
        <f t="shared" si="12"/>
        <v>1.1583333333333332</v>
      </c>
    </row>
    <row r="58" spans="1:21" x14ac:dyDescent="0.3">
      <c r="A58" s="17" t="s">
        <v>12</v>
      </c>
      <c r="B58" s="1">
        <v>0</v>
      </c>
      <c r="C58" s="5">
        <v>124.288</v>
      </c>
      <c r="D58" s="5">
        <v>35.006</v>
      </c>
      <c r="E58" s="5">
        <v>15.164999999999999</v>
      </c>
      <c r="F58" s="5">
        <v>2.738</v>
      </c>
      <c r="G58" s="5">
        <v>6.28</v>
      </c>
      <c r="H58" s="5">
        <v>3.4</v>
      </c>
      <c r="I58" s="5">
        <v>26.75</v>
      </c>
      <c r="J58" s="5">
        <v>4.8600000000000003</v>
      </c>
      <c r="L58" s="17" t="s">
        <v>12</v>
      </c>
      <c r="M58" s="11">
        <f>B58-AVERAGE(B$64:B$69)</f>
        <v>-673.23066666666671</v>
      </c>
      <c r="N58" s="12">
        <f t="shared" ref="N58:U69" si="14">C58-AVERAGE(C$64:C$69)</f>
        <v>6.7883333333333269</v>
      </c>
      <c r="O58" s="12">
        <f t="shared" si="14"/>
        <v>-11.983000000000004</v>
      </c>
      <c r="P58" s="12">
        <f t="shared" si="14"/>
        <v>4.4329999999999998</v>
      </c>
      <c r="Q58" s="12">
        <f t="shared" si="14"/>
        <v>-0.26416666666666622</v>
      </c>
      <c r="R58" s="12">
        <f t="shared" si="14"/>
        <v>-2.4790000000000001</v>
      </c>
      <c r="S58" s="12">
        <f t="shared" si="14"/>
        <v>0.20000000000000018</v>
      </c>
      <c r="T58" s="12">
        <f t="shared" si="14"/>
        <v>-24.805</v>
      </c>
      <c r="U58" s="12">
        <f t="shared" si="14"/>
        <v>-1.4666666666666668</v>
      </c>
    </row>
    <row r="59" spans="1:21" x14ac:dyDescent="0.3">
      <c r="B59" s="1">
        <v>15961.728000000003</v>
      </c>
      <c r="C59" s="5">
        <v>177.75899999999999</v>
      </c>
      <c r="D59" s="5">
        <v>62.563000000000002</v>
      </c>
      <c r="E59" s="5">
        <v>15.968999999999999</v>
      </c>
      <c r="F59" s="5">
        <v>2.6930000000000001</v>
      </c>
      <c r="G59" s="5">
        <v>6.9809999999999999</v>
      </c>
      <c r="H59" s="5">
        <v>30.74</v>
      </c>
      <c r="I59" s="5">
        <v>33.74</v>
      </c>
      <c r="J59" s="5">
        <v>8.19</v>
      </c>
      <c r="M59" s="11">
        <f t="shared" ref="M59:M69" si="15">B59-AVERAGE(B$64:B$69)</f>
        <v>15288.497333333336</v>
      </c>
      <c r="N59" s="12">
        <f t="shared" si="14"/>
        <v>60.259333333333316</v>
      </c>
      <c r="O59" s="12">
        <f t="shared" si="14"/>
        <v>15.573999999999998</v>
      </c>
      <c r="P59" s="12">
        <f t="shared" si="14"/>
        <v>5.2370000000000001</v>
      </c>
      <c r="Q59" s="12">
        <f t="shared" si="14"/>
        <v>-0.30916666666666615</v>
      </c>
      <c r="R59" s="12">
        <f t="shared" si="14"/>
        <v>-1.7780000000000005</v>
      </c>
      <c r="S59" s="12">
        <f t="shared" si="14"/>
        <v>27.54</v>
      </c>
      <c r="T59" s="12">
        <f t="shared" si="14"/>
        <v>-17.814999999999998</v>
      </c>
      <c r="U59" s="12">
        <f t="shared" si="14"/>
        <v>1.8633333333333324</v>
      </c>
    </row>
    <row r="60" spans="1:21" x14ac:dyDescent="0.3">
      <c r="B60" s="1">
        <v>9733.43</v>
      </c>
      <c r="C60" s="5">
        <v>252.43100000000001</v>
      </c>
      <c r="D60" s="5">
        <v>68.325999999999993</v>
      </c>
      <c r="E60" s="5">
        <v>25.398</v>
      </c>
      <c r="F60" s="5">
        <v>2.105</v>
      </c>
      <c r="G60" s="5">
        <v>10.08</v>
      </c>
      <c r="H60" s="5">
        <v>31.6</v>
      </c>
      <c r="I60" s="5">
        <v>56.39</v>
      </c>
      <c r="J60" s="5">
        <v>9.02</v>
      </c>
      <c r="M60" s="11">
        <f t="shared" si="15"/>
        <v>9060.1993333333339</v>
      </c>
      <c r="N60" s="12">
        <f t="shared" si="14"/>
        <v>134.93133333333333</v>
      </c>
      <c r="O60" s="12">
        <f t="shared" si="14"/>
        <v>21.336999999999989</v>
      </c>
      <c r="P60" s="12">
        <f t="shared" si="14"/>
        <v>14.666</v>
      </c>
      <c r="Q60" s="12">
        <f t="shared" si="14"/>
        <v>-0.89716666666666622</v>
      </c>
      <c r="R60" s="12">
        <f t="shared" si="14"/>
        <v>1.3209999999999997</v>
      </c>
      <c r="S60" s="12">
        <f t="shared" si="14"/>
        <v>28.400000000000002</v>
      </c>
      <c r="T60" s="12">
        <f t="shared" si="14"/>
        <v>4.8350000000000009</v>
      </c>
      <c r="U60" s="12">
        <f t="shared" si="14"/>
        <v>2.6933333333333325</v>
      </c>
    </row>
    <row r="61" spans="1:21" x14ac:dyDescent="0.3">
      <c r="B61" s="1">
        <v>11759.381666666668</v>
      </c>
      <c r="C61" s="5">
        <v>218.14400000000001</v>
      </c>
      <c r="D61" s="5">
        <v>46.420999999999999</v>
      </c>
      <c r="E61" s="5">
        <v>23.757000000000001</v>
      </c>
      <c r="F61" s="5">
        <v>2.6349999999999998</v>
      </c>
      <c r="G61" s="5">
        <v>9.5429999999999993</v>
      </c>
      <c r="H61" s="5">
        <v>7.92</v>
      </c>
      <c r="I61" s="5">
        <v>167.01</v>
      </c>
      <c r="J61" s="5">
        <v>13.72</v>
      </c>
      <c r="M61" s="11">
        <f t="shared" si="15"/>
        <v>11086.151000000002</v>
      </c>
      <c r="N61" s="12">
        <f t="shared" si="14"/>
        <v>100.64433333333334</v>
      </c>
      <c r="O61" s="12">
        <f t="shared" si="14"/>
        <v>-0.56800000000000495</v>
      </c>
      <c r="P61" s="12">
        <f t="shared" si="14"/>
        <v>13.025000000000002</v>
      </c>
      <c r="Q61" s="12">
        <f t="shared" si="14"/>
        <v>-0.36716666666666642</v>
      </c>
      <c r="R61" s="12">
        <f t="shared" si="14"/>
        <v>0.78399999999999892</v>
      </c>
      <c r="S61" s="12">
        <f t="shared" si="14"/>
        <v>4.7200000000000006</v>
      </c>
      <c r="T61" s="12">
        <f t="shared" si="14"/>
        <v>115.45499999999998</v>
      </c>
      <c r="U61" s="12">
        <f t="shared" si="14"/>
        <v>7.3933333333333335</v>
      </c>
    </row>
    <row r="62" spans="1:21" x14ac:dyDescent="0.3">
      <c r="B62" s="1">
        <v>19200.08566666667</v>
      </c>
      <c r="C62" s="5">
        <v>219.86</v>
      </c>
      <c r="D62" s="5">
        <v>65.915999999999997</v>
      </c>
      <c r="E62" s="5">
        <v>20.753</v>
      </c>
      <c r="F62" s="5">
        <v>2.4180000000000001</v>
      </c>
      <c r="G62" s="5">
        <v>9.8089999999999993</v>
      </c>
      <c r="H62" s="5">
        <v>10.96</v>
      </c>
      <c r="I62" s="5">
        <v>136.49</v>
      </c>
      <c r="J62" s="5">
        <v>9.02</v>
      </c>
      <c r="M62" s="11">
        <f t="shared" si="15"/>
        <v>18526.855000000003</v>
      </c>
      <c r="N62" s="12">
        <f t="shared" si="14"/>
        <v>102.36033333333334</v>
      </c>
      <c r="O62" s="12">
        <f t="shared" si="14"/>
        <v>18.926999999999992</v>
      </c>
      <c r="P62" s="12">
        <f t="shared" si="14"/>
        <v>10.021000000000001</v>
      </c>
      <c r="Q62" s="12">
        <f t="shared" si="14"/>
        <v>-0.58416666666666606</v>
      </c>
      <c r="R62" s="12">
        <f t="shared" si="14"/>
        <v>1.0499999999999989</v>
      </c>
      <c r="S62" s="12">
        <f t="shared" si="14"/>
        <v>7.7600000000000016</v>
      </c>
      <c r="T62" s="12">
        <f t="shared" si="14"/>
        <v>84.935000000000002</v>
      </c>
      <c r="U62" s="12">
        <f t="shared" si="14"/>
        <v>2.6933333333333325</v>
      </c>
    </row>
    <row r="63" spans="1:21" x14ac:dyDescent="0.3">
      <c r="A63" s="21"/>
      <c r="B63" s="2">
        <v>20997.876</v>
      </c>
      <c r="C63" s="6">
        <v>223.393</v>
      </c>
      <c r="D63" s="6">
        <v>44.402999999999999</v>
      </c>
      <c r="E63" s="6">
        <v>25.478999999999999</v>
      </c>
      <c r="F63" s="6">
        <v>2.8119999999999998</v>
      </c>
      <c r="G63" s="6">
        <v>9.8239999999999998</v>
      </c>
      <c r="H63" s="6">
        <v>14.41</v>
      </c>
      <c r="I63" s="6">
        <v>99.89</v>
      </c>
      <c r="J63" s="6">
        <v>11.89</v>
      </c>
      <c r="L63" s="21"/>
      <c r="M63" s="11">
        <f t="shared" si="15"/>
        <v>20324.645333333334</v>
      </c>
      <c r="N63" s="12">
        <f t="shared" si="14"/>
        <v>105.89333333333333</v>
      </c>
      <c r="O63" s="12">
        <f t="shared" si="14"/>
        <v>-2.5860000000000056</v>
      </c>
      <c r="P63" s="12">
        <f t="shared" si="14"/>
        <v>14.747</v>
      </c>
      <c r="Q63" s="12">
        <f t="shared" si="14"/>
        <v>-0.19016666666666637</v>
      </c>
      <c r="R63" s="12">
        <f t="shared" si="14"/>
        <v>1.0649999999999995</v>
      </c>
      <c r="S63" s="12">
        <f t="shared" si="14"/>
        <v>11.21</v>
      </c>
      <c r="T63" s="12">
        <f t="shared" si="14"/>
        <v>48.335000000000001</v>
      </c>
      <c r="U63" s="12">
        <f t="shared" si="14"/>
        <v>5.5633333333333335</v>
      </c>
    </row>
    <row r="64" spans="1:21" x14ac:dyDescent="0.3">
      <c r="A64" s="17" t="s">
        <v>13</v>
      </c>
      <c r="B64" s="1">
        <v>0</v>
      </c>
      <c r="C64" s="5">
        <v>109.033</v>
      </c>
      <c r="D64" s="5">
        <v>51.476999999999997</v>
      </c>
      <c r="E64" s="5">
        <v>10.83</v>
      </c>
      <c r="F64" s="5">
        <v>2.7749999999999999</v>
      </c>
      <c r="G64" s="5">
        <v>8.76</v>
      </c>
      <c r="H64" s="5">
        <v>3.2</v>
      </c>
      <c r="I64" s="5">
        <v>42.02</v>
      </c>
      <c r="J64" s="5">
        <v>3.55</v>
      </c>
      <c r="L64" s="17" t="s">
        <v>13</v>
      </c>
      <c r="M64" s="11">
        <f t="shared" si="15"/>
        <v>-673.23066666666671</v>
      </c>
      <c r="N64" s="12">
        <f t="shared" si="14"/>
        <v>-8.4666666666666686</v>
      </c>
      <c r="O64" s="12">
        <f t="shared" si="14"/>
        <v>4.4879999999999924</v>
      </c>
      <c r="P64" s="12">
        <f t="shared" si="14"/>
        <v>9.8000000000000753E-2</v>
      </c>
      <c r="Q64" s="12">
        <f t="shared" si="14"/>
        <v>-0.22716666666666629</v>
      </c>
      <c r="R64" s="12">
        <f t="shared" si="14"/>
        <v>9.9999999999944578E-4</v>
      </c>
      <c r="S64" s="12">
        <f t="shared" si="14"/>
        <v>0</v>
      </c>
      <c r="T64" s="12">
        <f t="shared" si="14"/>
        <v>-9.5349999999999966</v>
      </c>
      <c r="U64" s="12">
        <f t="shared" si="14"/>
        <v>-2.7766666666666673</v>
      </c>
    </row>
    <row r="65" spans="1:21" x14ac:dyDescent="0.3">
      <c r="B65" s="1">
        <v>0</v>
      </c>
      <c r="C65" s="5">
        <v>92.816999999999993</v>
      </c>
      <c r="D65" s="5">
        <v>29.588999999999999</v>
      </c>
      <c r="E65" s="5">
        <v>8.2070000000000007</v>
      </c>
      <c r="F65" s="5">
        <v>3.0979999999999999</v>
      </c>
      <c r="G65" s="5">
        <v>8.2579999999999991</v>
      </c>
      <c r="H65" s="5">
        <v>3.2</v>
      </c>
      <c r="I65" s="5">
        <v>18.47</v>
      </c>
      <c r="J65" s="5">
        <v>5.47</v>
      </c>
      <c r="M65" s="11">
        <f t="shared" si="15"/>
        <v>-673.23066666666671</v>
      </c>
      <c r="N65" s="12">
        <f t="shared" si="14"/>
        <v>-24.682666666666677</v>
      </c>
      <c r="O65" s="12">
        <f t="shared" si="14"/>
        <v>-17.400000000000006</v>
      </c>
      <c r="P65" s="12">
        <f t="shared" si="14"/>
        <v>-2.5249999999999986</v>
      </c>
      <c r="Q65" s="12">
        <f t="shared" si="14"/>
        <v>9.5833333333333659E-2</v>
      </c>
      <c r="R65" s="12">
        <f t="shared" si="14"/>
        <v>-0.50100000000000122</v>
      </c>
      <c r="S65" s="12">
        <f t="shared" si="14"/>
        <v>0</v>
      </c>
      <c r="T65" s="12">
        <f t="shared" si="14"/>
        <v>-33.085000000000001</v>
      </c>
      <c r="U65" s="12">
        <f t="shared" si="14"/>
        <v>-0.85666666666666735</v>
      </c>
    </row>
    <row r="66" spans="1:21" x14ac:dyDescent="0.3">
      <c r="B66" s="1">
        <v>2652.27</v>
      </c>
      <c r="C66" s="5">
        <v>101.023</v>
      </c>
      <c r="D66" s="5">
        <v>42.953000000000003</v>
      </c>
      <c r="E66" s="5">
        <v>9.0850000000000009</v>
      </c>
      <c r="F66" s="5">
        <v>2.95</v>
      </c>
      <c r="G66" s="5">
        <v>8.5210000000000008</v>
      </c>
      <c r="H66" s="5">
        <v>3.2</v>
      </c>
      <c r="I66" s="5">
        <v>42.02</v>
      </c>
      <c r="J66" s="5">
        <v>4.83</v>
      </c>
      <c r="M66" s="11">
        <f t="shared" si="15"/>
        <v>1979.0393333333332</v>
      </c>
      <c r="N66" s="12">
        <f t="shared" si="14"/>
        <v>-16.476666666666674</v>
      </c>
      <c r="O66" s="12">
        <f t="shared" si="14"/>
        <v>-4.0360000000000014</v>
      </c>
      <c r="P66" s="12">
        <f t="shared" si="14"/>
        <v>-1.6469999999999985</v>
      </c>
      <c r="Q66" s="12">
        <f t="shared" si="14"/>
        <v>-5.2166666666666028E-2</v>
      </c>
      <c r="R66" s="12">
        <f t="shared" si="14"/>
        <v>-0.23799999999999955</v>
      </c>
      <c r="S66" s="12">
        <f t="shared" si="14"/>
        <v>0</v>
      </c>
      <c r="T66" s="12">
        <f t="shared" si="14"/>
        <v>-9.5349999999999966</v>
      </c>
      <c r="U66" s="12">
        <f t="shared" si="14"/>
        <v>-1.496666666666667</v>
      </c>
    </row>
    <row r="67" spans="1:21" x14ac:dyDescent="0.3">
      <c r="B67" s="1">
        <v>1387.1140000000003</v>
      </c>
      <c r="C67" s="5">
        <v>135.649</v>
      </c>
      <c r="D67" s="5">
        <v>59.851999999999997</v>
      </c>
      <c r="E67" s="5">
        <v>11.537000000000001</v>
      </c>
      <c r="F67" s="5">
        <v>2.7930000000000001</v>
      </c>
      <c r="G67" s="5">
        <v>9.2989999999999995</v>
      </c>
      <c r="H67" s="5">
        <v>3.2</v>
      </c>
      <c r="I67" s="5">
        <v>65.11</v>
      </c>
      <c r="J67" s="5">
        <v>8.58</v>
      </c>
      <c r="M67" s="11">
        <f t="shared" si="15"/>
        <v>713.88333333333355</v>
      </c>
      <c r="N67" s="12">
        <f t="shared" si="14"/>
        <v>18.149333333333331</v>
      </c>
      <c r="O67" s="12">
        <f t="shared" si="14"/>
        <v>12.862999999999992</v>
      </c>
      <c r="P67" s="12">
        <f t="shared" si="14"/>
        <v>0.80500000000000149</v>
      </c>
      <c r="Q67" s="12">
        <f t="shared" si="14"/>
        <v>-0.20916666666666606</v>
      </c>
      <c r="R67" s="12">
        <f t="shared" si="14"/>
        <v>0.53999999999999915</v>
      </c>
      <c r="S67" s="12">
        <f t="shared" si="14"/>
        <v>0</v>
      </c>
      <c r="T67" s="12">
        <f t="shared" si="14"/>
        <v>13.555</v>
      </c>
      <c r="U67" s="12">
        <f t="shared" si="14"/>
        <v>2.253333333333333</v>
      </c>
    </row>
    <row r="68" spans="1:21" x14ac:dyDescent="0.3">
      <c r="B68" s="1">
        <v>0</v>
      </c>
      <c r="C68" s="5">
        <v>120.083</v>
      </c>
      <c r="D68" s="5">
        <v>49.176000000000002</v>
      </c>
      <c r="E68" s="5">
        <v>10.919</v>
      </c>
      <c r="F68" s="5">
        <v>3.0939999999999999</v>
      </c>
      <c r="G68" s="5">
        <v>8.4450000000000003</v>
      </c>
      <c r="H68" s="5">
        <v>3.2</v>
      </c>
      <c r="I68" s="5">
        <v>56.39</v>
      </c>
      <c r="J68" s="5">
        <v>6.1</v>
      </c>
      <c r="M68" s="11">
        <f t="shared" si="15"/>
        <v>-673.23066666666671</v>
      </c>
      <c r="N68" s="12">
        <f t="shared" si="14"/>
        <v>2.5833333333333286</v>
      </c>
      <c r="O68" s="12">
        <f t="shared" si="14"/>
        <v>2.1869999999999976</v>
      </c>
      <c r="P68" s="12">
        <f t="shared" si="14"/>
        <v>0.18700000000000117</v>
      </c>
      <c r="Q68" s="12">
        <f t="shared" si="14"/>
        <v>9.1833333333333655E-2</v>
      </c>
      <c r="R68" s="12">
        <f t="shared" si="14"/>
        <v>-0.31400000000000006</v>
      </c>
      <c r="S68" s="12">
        <f t="shared" si="14"/>
        <v>0</v>
      </c>
      <c r="T68" s="12">
        <f t="shared" si="14"/>
        <v>4.8350000000000009</v>
      </c>
      <c r="U68" s="12">
        <f t="shared" si="14"/>
        <v>-0.22666666666666746</v>
      </c>
    </row>
    <row r="69" spans="1:21" x14ac:dyDescent="0.3">
      <c r="A69" s="21"/>
      <c r="B69" s="2">
        <v>0</v>
      </c>
      <c r="C69" s="6">
        <v>146.393</v>
      </c>
      <c r="D69" s="6">
        <v>48.887</v>
      </c>
      <c r="E69" s="6">
        <v>13.814</v>
      </c>
      <c r="F69" s="6">
        <v>3.3029999999999999</v>
      </c>
      <c r="G69" s="6">
        <v>9.2710000000000008</v>
      </c>
      <c r="H69" s="6">
        <v>3.2</v>
      </c>
      <c r="I69" s="6">
        <v>85.32</v>
      </c>
      <c r="J69" s="6">
        <v>9.43</v>
      </c>
      <c r="L69" s="21"/>
      <c r="M69" s="11">
        <f t="shared" si="15"/>
        <v>-673.23066666666671</v>
      </c>
      <c r="N69" s="12">
        <f t="shared" si="14"/>
        <v>28.893333333333331</v>
      </c>
      <c r="O69" s="12">
        <f t="shared" si="14"/>
        <v>1.8979999999999961</v>
      </c>
      <c r="P69" s="12">
        <f t="shared" si="14"/>
        <v>3.0820000000000007</v>
      </c>
      <c r="Q69" s="12">
        <f t="shared" si="14"/>
        <v>0.30083333333333373</v>
      </c>
      <c r="R69" s="12">
        <f t="shared" si="14"/>
        <v>0.51200000000000045</v>
      </c>
      <c r="S69" s="12">
        <f t="shared" si="14"/>
        <v>0</v>
      </c>
      <c r="T69" s="12">
        <f t="shared" si="14"/>
        <v>33.764999999999993</v>
      </c>
      <c r="U69" s="12">
        <f t="shared" si="14"/>
        <v>3.1033333333333326</v>
      </c>
    </row>
    <row r="70" spans="1:21" x14ac:dyDescent="0.3">
      <c r="A70" s="17" t="s">
        <v>14</v>
      </c>
      <c r="B70" s="1">
        <v>68450</v>
      </c>
      <c r="C70" s="5">
        <v>104.702</v>
      </c>
      <c r="D70" s="5">
        <v>27.667999999999999</v>
      </c>
      <c r="E70" s="5">
        <v>29.756</v>
      </c>
      <c r="F70" s="5">
        <v>2.641</v>
      </c>
      <c r="G70" s="5">
        <v>2.5649999999999999</v>
      </c>
      <c r="H70" s="5">
        <v>10.92465</v>
      </c>
      <c r="I70" s="5">
        <v>81.376419999999996</v>
      </c>
      <c r="J70" s="5">
        <v>21.75441</v>
      </c>
      <c r="L70" s="17" t="s">
        <v>14</v>
      </c>
      <c r="M70" s="11">
        <f>B70-AVERAGE(B$94:B$99)</f>
        <v>67020</v>
      </c>
      <c r="N70" s="12">
        <f t="shared" ref="N70:U85" si="16">C70-AVERAGE(C$94:C$99)</f>
        <v>12.213833333333341</v>
      </c>
      <c r="O70" s="12">
        <f t="shared" si="16"/>
        <v>1.0308333333333302</v>
      </c>
      <c r="P70" s="12">
        <f t="shared" si="16"/>
        <v>1.9295000000000009</v>
      </c>
      <c r="Q70" s="12">
        <f t="shared" si="16"/>
        <v>0.16749999999999998</v>
      </c>
      <c r="R70" s="12">
        <f t="shared" si="16"/>
        <v>-0.78420000000000067</v>
      </c>
      <c r="S70" s="12">
        <f t="shared" si="16"/>
        <v>8.3029833333333336</v>
      </c>
      <c r="T70" s="12">
        <f t="shared" si="16"/>
        <v>21.138711666666666</v>
      </c>
      <c r="U70" s="12">
        <f t="shared" si="16"/>
        <v>19.847743333333334</v>
      </c>
    </row>
    <row r="71" spans="1:21" x14ac:dyDescent="0.3">
      <c r="B71" s="1">
        <v>62794</v>
      </c>
      <c r="C71" s="5">
        <v>121.652</v>
      </c>
      <c r="D71" s="5">
        <v>27.536999999999999</v>
      </c>
      <c r="E71" s="5">
        <v>39.613999999999997</v>
      </c>
      <c r="F71" s="5">
        <v>2.7149999999999999</v>
      </c>
      <c r="G71" s="5">
        <v>2.3140000000000001</v>
      </c>
      <c r="H71" s="5">
        <v>36.32488</v>
      </c>
      <c r="I71" s="5">
        <v>108.90430000000001</v>
      </c>
      <c r="J71" s="5">
        <v>34.431980000000003</v>
      </c>
      <c r="M71" s="11">
        <f t="shared" ref="M71:M99" si="17">B71-AVERAGE(B$94:B$99)</f>
        <v>61364</v>
      </c>
      <c r="N71" s="12">
        <f t="shared" si="16"/>
        <v>29.163833333333343</v>
      </c>
      <c r="O71" s="12">
        <f t="shared" si="16"/>
        <v>0.89983333333332993</v>
      </c>
      <c r="P71" s="12">
        <f t="shared" si="16"/>
        <v>11.787499999999998</v>
      </c>
      <c r="Q71" s="12">
        <f t="shared" si="16"/>
        <v>0.24149999999999983</v>
      </c>
      <c r="R71" s="12">
        <f t="shared" si="16"/>
        <v>-1.0352000000000006</v>
      </c>
      <c r="S71" s="12">
        <f t="shared" si="16"/>
        <v>33.703213333333331</v>
      </c>
      <c r="T71" s="12">
        <f t="shared" si="16"/>
        <v>48.666591666666676</v>
      </c>
      <c r="U71" s="12">
        <f t="shared" si="16"/>
        <v>32.525313333333337</v>
      </c>
    </row>
    <row r="72" spans="1:21" x14ac:dyDescent="0.3">
      <c r="B72" s="1">
        <v>81189</v>
      </c>
      <c r="C72" s="5">
        <v>140.779</v>
      </c>
      <c r="D72" s="5">
        <v>28.573</v>
      </c>
      <c r="E72" s="5">
        <v>41.963999999999999</v>
      </c>
      <c r="F72" s="5">
        <v>2.9359999999999999</v>
      </c>
      <c r="G72" s="5">
        <v>3.4790000000000001</v>
      </c>
      <c r="H72" s="5">
        <v>28.829550000000001</v>
      </c>
      <c r="I72" s="5">
        <v>90.804559999999995</v>
      </c>
      <c r="J72" s="5">
        <v>21.707000000000001</v>
      </c>
      <c r="M72" s="11">
        <f t="shared" si="17"/>
        <v>79759</v>
      </c>
      <c r="N72" s="12">
        <f t="shared" si="16"/>
        <v>48.290833333333339</v>
      </c>
      <c r="O72" s="12">
        <f t="shared" si="16"/>
        <v>1.9358333333333313</v>
      </c>
      <c r="P72" s="12">
        <f t="shared" si="16"/>
        <v>14.137499999999999</v>
      </c>
      <c r="Q72" s="12">
        <f t="shared" si="16"/>
        <v>0.46249999999999991</v>
      </c>
      <c r="R72" s="12">
        <f t="shared" si="16"/>
        <v>0.12979999999999947</v>
      </c>
      <c r="S72" s="12">
        <f t="shared" si="16"/>
        <v>26.207883333333335</v>
      </c>
      <c r="T72" s="12">
        <f t="shared" si="16"/>
        <v>30.566851666666665</v>
      </c>
      <c r="U72" s="12">
        <f t="shared" si="16"/>
        <v>19.800333333333334</v>
      </c>
    </row>
    <row r="73" spans="1:21" x14ac:dyDescent="0.3">
      <c r="B73" s="1">
        <v>67088</v>
      </c>
      <c r="C73" s="5">
        <v>95.231999999999999</v>
      </c>
      <c r="D73" s="5">
        <v>40.433999999999997</v>
      </c>
      <c r="E73" s="5">
        <v>31.53</v>
      </c>
      <c r="F73" s="5">
        <v>2.6179999999999999</v>
      </c>
      <c r="G73" s="5">
        <v>4.2009999999999996</v>
      </c>
      <c r="H73" s="5">
        <v>5.5882579999999997</v>
      </c>
      <c r="I73" s="5">
        <v>71.055250000000001</v>
      </c>
      <c r="J73" s="5">
        <v>9.2611840000000001</v>
      </c>
      <c r="M73" s="11">
        <f t="shared" si="17"/>
        <v>65658</v>
      </c>
      <c r="N73" s="12">
        <f t="shared" si="16"/>
        <v>2.7438333333333418</v>
      </c>
      <c r="O73" s="12">
        <f t="shared" si="16"/>
        <v>13.796833333333328</v>
      </c>
      <c r="P73" s="12">
        <f t="shared" si="16"/>
        <v>3.7035000000000018</v>
      </c>
      <c r="Q73" s="12">
        <f t="shared" si="16"/>
        <v>0.14449999999999985</v>
      </c>
      <c r="R73" s="12">
        <f t="shared" si="16"/>
        <v>0.851799999999999</v>
      </c>
      <c r="S73" s="12">
        <f t="shared" si="16"/>
        <v>2.9665913333333331</v>
      </c>
      <c r="T73" s="12">
        <f t="shared" si="16"/>
        <v>10.817541666666671</v>
      </c>
      <c r="U73" s="12">
        <f t="shared" si="16"/>
        <v>7.3545173333333338</v>
      </c>
    </row>
    <row r="74" spans="1:21" x14ac:dyDescent="0.3">
      <c r="B74" s="1">
        <v>38048</v>
      </c>
      <c r="C74" s="5">
        <v>97.488</v>
      </c>
      <c r="D74" s="5">
        <v>21.013999999999999</v>
      </c>
      <c r="E74" s="5">
        <v>30.135000000000002</v>
      </c>
      <c r="F74" s="5">
        <v>2.4860000000000002</v>
      </c>
      <c r="G74" s="5">
        <v>4.0449999999999999</v>
      </c>
      <c r="H74" s="5">
        <v>14.028980000000001</v>
      </c>
      <c r="I74" s="5">
        <v>84.149919999999995</v>
      </c>
      <c r="J74" s="5">
        <v>11.57353</v>
      </c>
      <c r="M74" s="11">
        <f t="shared" si="17"/>
        <v>36618</v>
      </c>
      <c r="N74" s="12">
        <f t="shared" si="16"/>
        <v>4.999833333333342</v>
      </c>
      <c r="O74" s="12">
        <f t="shared" si="16"/>
        <v>-5.6231666666666698</v>
      </c>
      <c r="P74" s="12">
        <f t="shared" si="16"/>
        <v>2.3085000000000022</v>
      </c>
      <c r="Q74" s="12">
        <f t="shared" si="16"/>
        <v>1.2500000000000178E-2</v>
      </c>
      <c r="R74" s="12">
        <f t="shared" si="16"/>
        <v>0.69579999999999931</v>
      </c>
      <c r="S74" s="12">
        <f t="shared" si="16"/>
        <v>11.407313333333335</v>
      </c>
      <c r="T74" s="12">
        <f t="shared" si="16"/>
        <v>23.912211666666664</v>
      </c>
      <c r="U74" s="12">
        <f t="shared" si="16"/>
        <v>9.6668633333333336</v>
      </c>
    </row>
    <row r="75" spans="1:21" x14ac:dyDescent="0.3">
      <c r="A75" s="21"/>
      <c r="B75" s="2">
        <v>98282</v>
      </c>
      <c r="C75" s="6">
        <v>125.82</v>
      </c>
      <c r="D75" s="6">
        <v>25.83</v>
      </c>
      <c r="E75" s="6">
        <v>37.895000000000003</v>
      </c>
      <c r="F75" s="6">
        <v>3.1859999999999999</v>
      </c>
      <c r="G75" s="6">
        <v>3.0289999999999999</v>
      </c>
      <c r="H75" s="6">
        <v>21.38514</v>
      </c>
      <c r="I75" s="6">
        <v>84.149919999999995</v>
      </c>
      <c r="J75" s="6">
        <v>33.433450000000001</v>
      </c>
      <c r="L75" s="21"/>
      <c r="M75" s="11">
        <f t="shared" si="17"/>
        <v>96852</v>
      </c>
      <c r="N75" s="12">
        <f t="shared" si="16"/>
        <v>33.331833333333336</v>
      </c>
      <c r="O75" s="12">
        <f t="shared" si="16"/>
        <v>-0.80716666666667081</v>
      </c>
      <c r="P75" s="12">
        <f t="shared" si="16"/>
        <v>10.068500000000004</v>
      </c>
      <c r="Q75" s="12">
        <f t="shared" si="16"/>
        <v>0.71249999999999991</v>
      </c>
      <c r="R75" s="12">
        <f t="shared" si="16"/>
        <v>-0.32020000000000071</v>
      </c>
      <c r="S75" s="12">
        <f t="shared" si="16"/>
        <v>18.763473333333334</v>
      </c>
      <c r="T75" s="12">
        <f t="shared" si="16"/>
        <v>23.912211666666664</v>
      </c>
      <c r="U75" s="12">
        <f t="shared" si="16"/>
        <v>31.526783333333334</v>
      </c>
    </row>
    <row r="76" spans="1:21" x14ac:dyDescent="0.3">
      <c r="A76" s="17" t="s">
        <v>15</v>
      </c>
      <c r="B76" s="1">
        <v>93466</v>
      </c>
      <c r="C76" s="5">
        <v>127.925</v>
      </c>
      <c r="D76" s="5">
        <v>30.631</v>
      </c>
      <c r="E76" s="5">
        <v>39.463999999999999</v>
      </c>
      <c r="F76" s="5">
        <v>2.3759999999999999</v>
      </c>
      <c r="G76" s="5">
        <v>3.069</v>
      </c>
      <c r="H76" s="5">
        <v>38.99306</v>
      </c>
      <c r="I76" s="5">
        <v>49.64311</v>
      </c>
      <c r="J76" s="5">
        <v>19.211300000000001</v>
      </c>
      <c r="L76" s="17" t="s">
        <v>15</v>
      </c>
      <c r="M76" s="11">
        <f t="shared" si="17"/>
        <v>92036</v>
      </c>
      <c r="N76" s="12">
        <f t="shared" si="16"/>
        <v>35.43683333333334</v>
      </c>
      <c r="O76" s="12">
        <f t="shared" si="16"/>
        <v>3.9938333333333311</v>
      </c>
      <c r="P76" s="12">
        <f t="shared" si="16"/>
        <v>11.637499999999999</v>
      </c>
      <c r="Q76" s="12">
        <f t="shared" si="16"/>
        <v>-9.7500000000000142E-2</v>
      </c>
      <c r="R76" s="12">
        <f t="shared" si="16"/>
        <v>-0.28020000000000067</v>
      </c>
      <c r="S76" s="12">
        <f t="shared" si="16"/>
        <v>36.37139333333333</v>
      </c>
      <c r="T76" s="12">
        <f t="shared" si="16"/>
        <v>-10.59459833333333</v>
      </c>
      <c r="U76" s="12">
        <f t="shared" si="16"/>
        <v>17.304633333333335</v>
      </c>
    </row>
    <row r="77" spans="1:21" x14ac:dyDescent="0.3">
      <c r="B77" s="1">
        <v>120328</v>
      </c>
      <c r="C77" s="5">
        <v>186.328</v>
      </c>
      <c r="D77" s="5">
        <v>50.158000000000001</v>
      </c>
      <c r="E77" s="5">
        <v>51.801000000000002</v>
      </c>
      <c r="F77" s="5">
        <v>2.4870000000000001</v>
      </c>
      <c r="G77" s="5">
        <v>2.0310000000000001</v>
      </c>
      <c r="H77" s="5">
        <v>58.123620000000003</v>
      </c>
      <c r="I77" s="5">
        <v>121.9068</v>
      </c>
      <c r="J77" s="5">
        <v>21.469629999999999</v>
      </c>
      <c r="M77" s="11">
        <f t="shared" si="17"/>
        <v>118898</v>
      </c>
      <c r="N77" s="12">
        <f t="shared" si="16"/>
        <v>93.839833333333345</v>
      </c>
      <c r="O77" s="12">
        <f t="shared" si="16"/>
        <v>23.520833333333332</v>
      </c>
      <c r="P77" s="12">
        <f t="shared" si="16"/>
        <v>23.974500000000003</v>
      </c>
      <c r="Q77" s="12">
        <f t="shared" si="16"/>
        <v>1.3500000000000068E-2</v>
      </c>
      <c r="R77" s="12">
        <f t="shared" si="16"/>
        <v>-1.3182000000000005</v>
      </c>
      <c r="S77" s="12">
        <f t="shared" si="16"/>
        <v>55.501953333333333</v>
      </c>
      <c r="T77" s="12">
        <f t="shared" si="16"/>
        <v>61.669091666666674</v>
      </c>
      <c r="U77" s="12">
        <f t="shared" si="16"/>
        <v>19.562963333333332</v>
      </c>
    </row>
    <row r="78" spans="1:21" x14ac:dyDescent="0.3">
      <c r="B78" s="1">
        <v>126769</v>
      </c>
      <c r="C78" s="5">
        <v>107.99</v>
      </c>
      <c r="D78" s="5">
        <v>38.768000000000001</v>
      </c>
      <c r="E78" s="5">
        <v>31.065999999999999</v>
      </c>
      <c r="F78" s="5">
        <v>2.597</v>
      </c>
      <c r="G78" s="5">
        <v>4.3410000000000002</v>
      </c>
      <c r="H78" s="5">
        <v>42.442819999999998</v>
      </c>
      <c r="I78" s="5">
        <v>92.092280000000002</v>
      </c>
      <c r="J78" s="5">
        <v>18.037520000000001</v>
      </c>
      <c r="M78" s="11">
        <f t="shared" si="17"/>
        <v>125339</v>
      </c>
      <c r="N78" s="12">
        <f t="shared" si="16"/>
        <v>15.501833333333337</v>
      </c>
      <c r="O78" s="12">
        <f t="shared" si="16"/>
        <v>12.130833333333332</v>
      </c>
      <c r="P78" s="12">
        <f t="shared" si="16"/>
        <v>3.2394999999999996</v>
      </c>
      <c r="Q78" s="12">
        <f t="shared" si="16"/>
        <v>0.12349999999999994</v>
      </c>
      <c r="R78" s="12">
        <f t="shared" si="16"/>
        <v>0.99179999999999957</v>
      </c>
      <c r="S78" s="12">
        <f t="shared" si="16"/>
        <v>39.821153333333328</v>
      </c>
      <c r="T78" s="12">
        <f t="shared" si="16"/>
        <v>31.854571666666672</v>
      </c>
      <c r="U78" s="12">
        <f t="shared" si="16"/>
        <v>16.130853333333334</v>
      </c>
    </row>
    <row r="79" spans="1:21" x14ac:dyDescent="0.3">
      <c r="B79" s="1">
        <v>103811</v>
      </c>
      <c r="C79" s="5">
        <v>187.06299999999999</v>
      </c>
      <c r="D79" s="5">
        <v>47.359000000000002</v>
      </c>
      <c r="E79" s="5">
        <v>52.911000000000001</v>
      </c>
      <c r="F79" s="5">
        <v>2.661</v>
      </c>
      <c r="G79" s="5">
        <v>2.4079999999999999</v>
      </c>
      <c r="H79" s="5">
        <v>127.06180000000001</v>
      </c>
      <c r="I79" s="5">
        <v>119.8129</v>
      </c>
      <c r="J79" s="5">
        <v>15.13303</v>
      </c>
      <c r="M79" s="11">
        <f t="shared" si="17"/>
        <v>102381</v>
      </c>
      <c r="N79" s="12">
        <f t="shared" si="16"/>
        <v>94.574833333333331</v>
      </c>
      <c r="O79" s="12">
        <f t="shared" si="16"/>
        <v>20.721833333333333</v>
      </c>
      <c r="P79" s="12">
        <f t="shared" si="16"/>
        <v>25.084500000000002</v>
      </c>
      <c r="Q79" s="12">
        <f t="shared" si="16"/>
        <v>0.1875</v>
      </c>
      <c r="R79" s="12">
        <f t="shared" si="16"/>
        <v>-0.9412000000000007</v>
      </c>
      <c r="S79" s="12">
        <f t="shared" si="16"/>
        <v>124.44013333333334</v>
      </c>
      <c r="T79" s="12">
        <f t="shared" si="16"/>
        <v>59.575191666666669</v>
      </c>
      <c r="U79" s="12">
        <f t="shared" si="16"/>
        <v>13.226363333333333</v>
      </c>
    </row>
    <row r="80" spans="1:21" x14ac:dyDescent="0.3">
      <c r="B80" s="1">
        <v>134581</v>
      </c>
      <c r="C80" s="5">
        <v>158.92099999999999</v>
      </c>
      <c r="D80" s="5">
        <v>38.993000000000002</v>
      </c>
      <c r="E80" s="5">
        <v>38.241999999999997</v>
      </c>
      <c r="F80" s="5">
        <v>2.4929999999999999</v>
      </c>
      <c r="G80" s="5">
        <v>5.6909999999999998</v>
      </c>
      <c r="H80" s="5">
        <v>119.7013</v>
      </c>
      <c r="I80" s="5">
        <v>126.0164</v>
      </c>
      <c r="J80" s="5">
        <v>17.741679999999999</v>
      </c>
      <c r="M80" s="11">
        <f t="shared" si="17"/>
        <v>133151</v>
      </c>
      <c r="N80" s="12">
        <f t="shared" si="16"/>
        <v>66.432833333333335</v>
      </c>
      <c r="O80" s="12">
        <f t="shared" si="16"/>
        <v>12.355833333333333</v>
      </c>
      <c r="P80" s="12">
        <f t="shared" si="16"/>
        <v>10.415499999999998</v>
      </c>
      <c r="Q80" s="12">
        <f t="shared" si="16"/>
        <v>1.9499999999999851E-2</v>
      </c>
      <c r="R80" s="12">
        <f t="shared" si="16"/>
        <v>2.3417999999999992</v>
      </c>
      <c r="S80" s="12">
        <f t="shared" si="16"/>
        <v>117.07963333333333</v>
      </c>
      <c r="T80" s="12">
        <f t="shared" si="16"/>
        <v>65.778691666666674</v>
      </c>
      <c r="U80" s="12">
        <f t="shared" si="16"/>
        <v>15.835013333333332</v>
      </c>
    </row>
    <row r="81" spans="1:21" x14ac:dyDescent="0.3">
      <c r="A81" s="21"/>
      <c r="B81" s="2">
        <v>115030</v>
      </c>
      <c r="C81" s="6">
        <v>174.07499999999999</v>
      </c>
      <c r="D81" s="6">
        <v>49.643000000000001</v>
      </c>
      <c r="E81" s="6">
        <v>53.402000000000001</v>
      </c>
      <c r="F81" s="6">
        <v>2.754</v>
      </c>
      <c r="G81" s="6">
        <v>4.9109999999999996</v>
      </c>
      <c r="H81" s="6">
        <v>178.51220000000001</v>
      </c>
      <c r="I81" s="6">
        <v>94.628469999999993</v>
      </c>
      <c r="J81" s="6">
        <v>16.84808</v>
      </c>
      <c r="L81" s="21"/>
      <c r="M81" s="11">
        <f t="shared" si="17"/>
        <v>113600</v>
      </c>
      <c r="N81" s="12">
        <f t="shared" si="16"/>
        <v>81.586833333333331</v>
      </c>
      <c r="O81" s="12">
        <f t="shared" si="16"/>
        <v>23.005833333333332</v>
      </c>
      <c r="P81" s="12">
        <f t="shared" si="16"/>
        <v>25.575500000000002</v>
      </c>
      <c r="Q81" s="12">
        <f t="shared" si="16"/>
        <v>0.28049999999999997</v>
      </c>
      <c r="R81" s="12">
        <f t="shared" si="16"/>
        <v>1.561799999999999</v>
      </c>
      <c r="S81" s="12">
        <f t="shared" si="16"/>
        <v>175.89053333333334</v>
      </c>
      <c r="T81" s="12">
        <f t="shared" si="16"/>
        <v>34.390761666666663</v>
      </c>
      <c r="U81" s="12">
        <f t="shared" si="16"/>
        <v>14.941413333333333</v>
      </c>
    </row>
    <row r="82" spans="1:21" x14ac:dyDescent="0.3">
      <c r="A82" s="17" t="s">
        <v>16</v>
      </c>
      <c r="B82" s="3">
        <v>77246</v>
      </c>
      <c r="C82" s="7">
        <v>114.032</v>
      </c>
      <c r="D82" s="7">
        <v>38.463000000000001</v>
      </c>
      <c r="E82" s="7">
        <v>38.878999999999998</v>
      </c>
      <c r="F82" s="7">
        <v>2.5390000000000001</v>
      </c>
      <c r="G82" s="7">
        <v>3.383</v>
      </c>
      <c r="H82" s="7">
        <v>21.615010000000002</v>
      </c>
      <c r="I82" s="7">
        <v>22.26294</v>
      </c>
      <c r="J82" s="7">
        <v>6.7021980000000001</v>
      </c>
      <c r="L82" s="17" t="s">
        <v>16</v>
      </c>
      <c r="M82" s="11">
        <f t="shared" si="17"/>
        <v>75816</v>
      </c>
      <c r="N82" s="12">
        <f t="shared" si="16"/>
        <v>21.543833333333339</v>
      </c>
      <c r="O82" s="12">
        <f t="shared" si="16"/>
        <v>11.825833333333332</v>
      </c>
      <c r="P82" s="12">
        <f t="shared" si="16"/>
        <v>11.052499999999998</v>
      </c>
      <c r="Q82" s="12">
        <f t="shared" si="16"/>
        <v>6.5500000000000114E-2</v>
      </c>
      <c r="R82" s="12">
        <f t="shared" si="16"/>
        <v>3.3799999999999386E-2</v>
      </c>
      <c r="S82" s="12">
        <f t="shared" si="16"/>
        <v>18.993343333333335</v>
      </c>
      <c r="T82" s="12">
        <f t="shared" si="16"/>
        <v>-37.97476833333333</v>
      </c>
      <c r="U82" s="12">
        <f t="shared" si="16"/>
        <v>4.7955313333333338</v>
      </c>
    </row>
    <row r="83" spans="1:21" x14ac:dyDescent="0.3">
      <c r="B83" s="3">
        <v>58775</v>
      </c>
      <c r="C83" s="7">
        <v>101.46599999999999</v>
      </c>
      <c r="D83" s="7">
        <v>49.237000000000002</v>
      </c>
      <c r="E83" s="7">
        <v>31.949000000000002</v>
      </c>
      <c r="F83" s="7">
        <v>2.4300000000000002</v>
      </c>
      <c r="G83" s="7">
        <v>1.9670000000000001</v>
      </c>
      <c r="H83" s="7">
        <v>8.6683319999999995</v>
      </c>
      <c r="I83" s="7">
        <v>62.942950000000003</v>
      </c>
      <c r="J83" s="7">
        <v>3.3708269999999998</v>
      </c>
      <c r="M83" s="11">
        <f t="shared" si="17"/>
        <v>57345</v>
      </c>
      <c r="N83" s="12">
        <f t="shared" si="16"/>
        <v>8.9778333333333364</v>
      </c>
      <c r="O83" s="12">
        <f t="shared" si="16"/>
        <v>22.599833333333333</v>
      </c>
      <c r="P83" s="12">
        <f t="shared" si="16"/>
        <v>4.1225000000000023</v>
      </c>
      <c r="Q83" s="12">
        <f t="shared" si="16"/>
        <v>-4.3499999999999872E-2</v>
      </c>
      <c r="R83" s="12">
        <f t="shared" si="16"/>
        <v>-1.3822000000000005</v>
      </c>
      <c r="S83" s="12">
        <f t="shared" si="16"/>
        <v>6.0466653333333333</v>
      </c>
      <c r="T83" s="12">
        <f t="shared" si="16"/>
        <v>2.705241666666673</v>
      </c>
      <c r="U83" s="12">
        <f t="shared" si="16"/>
        <v>1.4641603333333333</v>
      </c>
    </row>
    <row r="84" spans="1:21" x14ac:dyDescent="0.3">
      <c r="B84" s="3">
        <v>48014</v>
      </c>
      <c r="C84" s="7">
        <v>95.462000000000003</v>
      </c>
      <c r="D84" s="7">
        <v>26.861000000000001</v>
      </c>
      <c r="E84" s="7">
        <v>28.891999999999999</v>
      </c>
      <c r="F84" s="7">
        <v>2.508</v>
      </c>
      <c r="G84" s="7">
        <v>2.78</v>
      </c>
      <c r="H84" s="7">
        <v>6.0764269999999998</v>
      </c>
      <c r="I84" s="7">
        <v>52.034610000000001</v>
      </c>
      <c r="J84" s="7">
        <v>1.7520849999999999</v>
      </c>
      <c r="M84" s="11">
        <f t="shared" si="17"/>
        <v>46584</v>
      </c>
      <c r="N84" s="12">
        <f t="shared" si="16"/>
        <v>2.9738333333333458</v>
      </c>
      <c r="O84" s="12">
        <f t="shared" si="16"/>
        <v>0.22383333333333155</v>
      </c>
      <c r="P84" s="12">
        <f t="shared" si="16"/>
        <v>1.0655000000000001</v>
      </c>
      <c r="Q84" s="12">
        <f t="shared" si="16"/>
        <v>3.4499999999999975E-2</v>
      </c>
      <c r="R84" s="12">
        <f t="shared" si="16"/>
        <v>-0.56920000000000082</v>
      </c>
      <c r="S84" s="12">
        <f t="shared" si="16"/>
        <v>3.4547603333333332</v>
      </c>
      <c r="T84" s="12">
        <f t="shared" si="16"/>
        <v>-8.2030983333333296</v>
      </c>
      <c r="U84" s="12">
        <f t="shared" si="16"/>
        <v>-0.15458166666666662</v>
      </c>
    </row>
    <row r="85" spans="1:21" x14ac:dyDescent="0.3">
      <c r="B85" s="3">
        <v>37099</v>
      </c>
      <c r="C85" s="7">
        <v>78.475999999999999</v>
      </c>
      <c r="D85" s="7">
        <v>19.61</v>
      </c>
      <c r="E85" s="7">
        <v>20.908999999999999</v>
      </c>
      <c r="F85" s="7">
        <v>2.4369999999999998</v>
      </c>
      <c r="G85" s="7">
        <v>3.18</v>
      </c>
      <c r="H85" s="7">
        <v>10.81739</v>
      </c>
      <c r="I85" s="7">
        <v>69.489419999999996</v>
      </c>
      <c r="J85" s="7">
        <v>2.877643</v>
      </c>
      <c r="M85" s="11">
        <f t="shared" si="17"/>
        <v>35669</v>
      </c>
      <c r="N85" s="12">
        <f t="shared" si="16"/>
        <v>-14.012166666666658</v>
      </c>
      <c r="O85" s="12">
        <f t="shared" si="16"/>
        <v>-7.0271666666666697</v>
      </c>
      <c r="P85" s="12">
        <f t="shared" si="16"/>
        <v>-6.9175000000000004</v>
      </c>
      <c r="Q85" s="12">
        <f t="shared" si="16"/>
        <v>-3.6500000000000199E-2</v>
      </c>
      <c r="R85" s="12">
        <f t="shared" si="16"/>
        <v>-0.16920000000000046</v>
      </c>
      <c r="S85" s="12">
        <f t="shared" si="16"/>
        <v>8.1957233333333335</v>
      </c>
      <c r="T85" s="12">
        <f t="shared" si="16"/>
        <v>9.2517116666666652</v>
      </c>
      <c r="U85" s="12">
        <f t="shared" si="16"/>
        <v>0.97097633333333344</v>
      </c>
    </row>
    <row r="86" spans="1:21" x14ac:dyDescent="0.3">
      <c r="B86" s="3">
        <v>40152</v>
      </c>
      <c r="C86" s="7">
        <v>97.798000000000002</v>
      </c>
      <c r="D86" s="7">
        <v>21.61</v>
      </c>
      <c r="E86" s="7">
        <v>28.234000000000002</v>
      </c>
      <c r="F86" s="7">
        <v>2.4990000000000001</v>
      </c>
      <c r="G86" s="7">
        <v>2.9220000000000002</v>
      </c>
      <c r="H86" s="7">
        <v>9.9587029999999999</v>
      </c>
      <c r="I86" s="7">
        <v>50.049250000000001</v>
      </c>
      <c r="J86" s="7">
        <v>4.1840950000000001</v>
      </c>
      <c r="M86" s="11">
        <f t="shared" si="17"/>
        <v>38722</v>
      </c>
      <c r="N86" s="12">
        <f t="shared" ref="N86:N99" si="18">C86-AVERAGE(C$94:C$99)</f>
        <v>5.3098333333333443</v>
      </c>
      <c r="O86" s="12">
        <f t="shared" ref="O86:O99" si="19">D86-AVERAGE(D$94:D$99)</f>
        <v>-5.0271666666666697</v>
      </c>
      <c r="P86" s="12">
        <f t="shared" ref="P86:P99" si="20">E86-AVERAGE(E$94:E$99)</f>
        <v>0.40750000000000242</v>
      </c>
      <c r="Q86" s="12">
        <f t="shared" ref="Q86:Q99" si="21">F86-AVERAGE(F$94:F$99)</f>
        <v>2.5500000000000078E-2</v>
      </c>
      <c r="R86" s="12">
        <f t="shared" ref="R86:R99" si="22">G86-AVERAGE(G$94:G$99)</f>
        <v>-0.42720000000000047</v>
      </c>
      <c r="S86" s="12">
        <f t="shared" ref="S86:S99" si="23">H86-AVERAGE(H$94:H$99)</f>
        <v>7.3370363333333337</v>
      </c>
      <c r="T86" s="12">
        <f t="shared" ref="T86:T99" si="24">I86-AVERAGE(I$94:I$99)</f>
        <v>-10.18845833333333</v>
      </c>
      <c r="U86" s="12">
        <f t="shared" ref="U86:U99" si="25">J86-AVERAGE(J$94:J$99)</f>
        <v>2.2774283333333338</v>
      </c>
    </row>
    <row r="87" spans="1:21" x14ac:dyDescent="0.3">
      <c r="A87" s="21"/>
      <c r="B87" s="4">
        <v>55608</v>
      </c>
      <c r="C87" s="8">
        <v>92.825999999999993</v>
      </c>
      <c r="D87" s="8">
        <v>22.262</v>
      </c>
      <c r="E87" s="8">
        <v>31.193999999999999</v>
      </c>
      <c r="F87" s="8">
        <v>3.093</v>
      </c>
      <c r="G87" s="8">
        <v>3.8759999999999999</v>
      </c>
      <c r="H87" s="8">
        <v>12.74574</v>
      </c>
      <c r="I87" s="8">
        <v>61.22627</v>
      </c>
      <c r="J87" s="8">
        <v>3.7819579999999999</v>
      </c>
      <c r="L87" s="21"/>
      <c r="M87" s="11">
        <f t="shared" si="17"/>
        <v>54178</v>
      </c>
      <c r="N87" s="12">
        <f t="shared" si="18"/>
        <v>0.33783333333333587</v>
      </c>
      <c r="O87" s="12">
        <f t="shared" si="19"/>
        <v>-4.3751666666666686</v>
      </c>
      <c r="P87" s="12">
        <f t="shared" si="20"/>
        <v>3.3674999999999997</v>
      </c>
      <c r="Q87" s="12">
        <f t="shared" si="21"/>
        <v>0.61949999999999994</v>
      </c>
      <c r="R87" s="12">
        <f t="shared" si="22"/>
        <v>0.52679999999999927</v>
      </c>
      <c r="S87" s="12">
        <f t="shared" si="23"/>
        <v>10.124073333333333</v>
      </c>
      <c r="T87" s="12">
        <f t="shared" si="24"/>
        <v>0.98856166666666923</v>
      </c>
      <c r="U87" s="12">
        <f t="shared" si="25"/>
        <v>1.8752913333333334</v>
      </c>
    </row>
    <row r="88" spans="1:21" x14ac:dyDescent="0.3">
      <c r="A88" s="17" t="s">
        <v>17</v>
      </c>
      <c r="B88" s="3">
        <v>62585</v>
      </c>
      <c r="C88" s="7">
        <v>136.56299999999999</v>
      </c>
      <c r="D88" s="7">
        <v>34.598999999999997</v>
      </c>
      <c r="E88" s="7">
        <v>47.143999999999998</v>
      </c>
      <c r="F88" s="7">
        <v>3.0840000000000001</v>
      </c>
      <c r="G88" s="7">
        <v>2.4359999999999999</v>
      </c>
      <c r="H88" s="7">
        <v>257.26780000000002</v>
      </c>
      <c r="I88" s="7">
        <v>59.473089999999999</v>
      </c>
      <c r="J88" s="7">
        <v>6.2166439999999996</v>
      </c>
      <c r="L88" s="17" t="s">
        <v>17</v>
      </c>
      <c r="M88" s="11">
        <f t="shared" si="17"/>
        <v>61155</v>
      </c>
      <c r="N88" s="12">
        <f t="shared" si="18"/>
        <v>44.074833333333331</v>
      </c>
      <c r="O88" s="12">
        <f t="shared" si="19"/>
        <v>7.9618333333333275</v>
      </c>
      <c r="P88" s="12">
        <f t="shared" si="20"/>
        <v>19.317499999999999</v>
      </c>
      <c r="Q88" s="12">
        <f t="shared" si="21"/>
        <v>0.61050000000000004</v>
      </c>
      <c r="R88" s="12">
        <f t="shared" si="22"/>
        <v>-0.91320000000000068</v>
      </c>
      <c r="S88" s="12">
        <f t="shared" si="23"/>
        <v>254.64613333333335</v>
      </c>
      <c r="T88" s="12">
        <f t="shared" si="24"/>
        <v>-0.76461833333333118</v>
      </c>
      <c r="U88" s="12">
        <f t="shared" si="25"/>
        <v>4.3099773333333333</v>
      </c>
    </row>
    <row r="89" spans="1:21" x14ac:dyDescent="0.3">
      <c r="B89" s="3">
        <v>56691</v>
      </c>
      <c r="C89" s="7">
        <v>119.526</v>
      </c>
      <c r="D89" s="7">
        <v>57.192</v>
      </c>
      <c r="E89" s="7">
        <v>41.29</v>
      </c>
      <c r="F89" s="7">
        <v>2.363</v>
      </c>
      <c r="G89" s="7">
        <v>3.6930000000000001</v>
      </c>
      <c r="H89" s="7">
        <v>58.872149999999998</v>
      </c>
      <c r="I89" s="7">
        <v>61.22627</v>
      </c>
      <c r="J89" s="7">
        <v>4.3163590000000003</v>
      </c>
      <c r="M89" s="11">
        <f t="shared" si="17"/>
        <v>55261</v>
      </c>
      <c r="N89" s="12">
        <f t="shared" si="18"/>
        <v>27.037833333333339</v>
      </c>
      <c r="O89" s="12">
        <f t="shared" si="19"/>
        <v>30.554833333333331</v>
      </c>
      <c r="P89" s="12">
        <f t="shared" si="20"/>
        <v>13.4635</v>
      </c>
      <c r="Q89" s="12">
        <f t="shared" si="21"/>
        <v>-0.11050000000000004</v>
      </c>
      <c r="R89" s="12">
        <f t="shared" si="22"/>
        <v>0.34379999999999944</v>
      </c>
      <c r="S89" s="12">
        <f t="shared" si="23"/>
        <v>56.250483333333328</v>
      </c>
      <c r="T89" s="12">
        <f t="shared" si="24"/>
        <v>0.98856166666666923</v>
      </c>
      <c r="U89" s="12">
        <f t="shared" si="25"/>
        <v>2.409692333333334</v>
      </c>
    </row>
    <row r="90" spans="1:21" x14ac:dyDescent="0.3">
      <c r="B90" s="3">
        <v>86505</v>
      </c>
      <c r="C90" s="7">
        <v>97.441000000000003</v>
      </c>
      <c r="D90" s="7">
        <v>30.771999999999998</v>
      </c>
      <c r="E90" s="7">
        <v>29.709</v>
      </c>
      <c r="F90" s="7">
        <v>2.6949999999999998</v>
      </c>
      <c r="G90" s="7">
        <v>2.097</v>
      </c>
      <c r="H90" s="7">
        <v>76.036060000000006</v>
      </c>
      <c r="I90" s="7">
        <v>57.680660000000003</v>
      </c>
      <c r="J90" s="7">
        <v>4.4477960000000003</v>
      </c>
      <c r="M90" s="11">
        <f t="shared" si="17"/>
        <v>85075</v>
      </c>
      <c r="N90" s="12">
        <f t="shared" si="18"/>
        <v>4.952833333333345</v>
      </c>
      <c r="O90" s="12">
        <f t="shared" si="19"/>
        <v>4.1348333333333294</v>
      </c>
      <c r="P90" s="12">
        <f t="shared" si="20"/>
        <v>1.8825000000000003</v>
      </c>
      <c r="Q90" s="12">
        <f t="shared" si="21"/>
        <v>0.22149999999999981</v>
      </c>
      <c r="R90" s="12">
        <f t="shared" si="22"/>
        <v>-1.2522000000000006</v>
      </c>
      <c r="S90" s="12">
        <f t="shared" si="23"/>
        <v>73.414393333333336</v>
      </c>
      <c r="T90" s="12">
        <f t="shared" si="24"/>
        <v>-2.5570483333333272</v>
      </c>
      <c r="U90" s="12">
        <f t="shared" si="25"/>
        <v>2.541129333333334</v>
      </c>
    </row>
    <row r="91" spans="1:21" x14ac:dyDescent="0.3">
      <c r="B91" s="3">
        <v>158095</v>
      </c>
      <c r="C91" s="7">
        <v>133.21899999999999</v>
      </c>
      <c r="D91" s="7">
        <v>53.08</v>
      </c>
      <c r="E91" s="7">
        <v>39.152999999999999</v>
      </c>
      <c r="F91" s="7">
        <v>2.4460000000000002</v>
      </c>
      <c r="G91" s="7">
        <v>3.9729999999999999</v>
      </c>
      <c r="H91" s="7">
        <v>111.6002</v>
      </c>
      <c r="I91" s="7">
        <v>55.8459</v>
      </c>
      <c r="J91" s="7">
        <v>3.0909759999999999</v>
      </c>
      <c r="M91" s="11">
        <f t="shared" si="17"/>
        <v>156665</v>
      </c>
      <c r="N91" s="12">
        <f t="shared" si="18"/>
        <v>40.730833333333337</v>
      </c>
      <c r="O91" s="12">
        <f t="shared" si="19"/>
        <v>26.442833333333329</v>
      </c>
      <c r="P91" s="12">
        <f t="shared" si="20"/>
        <v>11.326499999999999</v>
      </c>
      <c r="Q91" s="12">
        <f t="shared" si="21"/>
        <v>-2.7499999999999858E-2</v>
      </c>
      <c r="R91" s="12">
        <f t="shared" si="22"/>
        <v>0.62379999999999924</v>
      </c>
      <c r="S91" s="12">
        <f t="shared" si="23"/>
        <v>108.97853333333333</v>
      </c>
      <c r="T91" s="12">
        <f t="shared" si="24"/>
        <v>-4.39180833333333</v>
      </c>
      <c r="U91" s="12">
        <f t="shared" si="25"/>
        <v>1.1843093333333334</v>
      </c>
    </row>
    <row r="92" spans="1:21" x14ac:dyDescent="0.3">
      <c r="B92" s="3">
        <v>187996</v>
      </c>
      <c r="C92" s="7">
        <v>187.398</v>
      </c>
      <c r="D92" s="7">
        <v>49.835000000000001</v>
      </c>
      <c r="E92" s="7">
        <v>57.183999999999997</v>
      </c>
      <c r="F92" s="7">
        <v>2.5720000000000001</v>
      </c>
      <c r="G92" s="7">
        <v>2.4169999999999998</v>
      </c>
      <c r="H92" s="7">
        <v>429.17270000000002</v>
      </c>
      <c r="I92" s="7">
        <v>48.003619999999998</v>
      </c>
      <c r="J92" s="7">
        <v>4.3163590000000003</v>
      </c>
      <c r="M92" s="11">
        <f t="shared" si="17"/>
        <v>186566</v>
      </c>
      <c r="N92" s="12">
        <f t="shared" si="18"/>
        <v>94.909833333333339</v>
      </c>
      <c r="O92" s="12">
        <f t="shared" si="19"/>
        <v>23.197833333333332</v>
      </c>
      <c r="P92" s="12">
        <f t="shared" si="20"/>
        <v>29.357499999999998</v>
      </c>
      <c r="Q92" s="12">
        <f t="shared" si="21"/>
        <v>9.8500000000000032E-2</v>
      </c>
      <c r="R92" s="12">
        <f t="shared" si="22"/>
        <v>-0.93220000000000081</v>
      </c>
      <c r="S92" s="12">
        <f t="shared" si="23"/>
        <v>426.55103333333335</v>
      </c>
      <c r="T92" s="12">
        <f t="shared" si="24"/>
        <v>-12.234088333333332</v>
      </c>
      <c r="U92" s="12">
        <f t="shared" si="25"/>
        <v>2.409692333333334</v>
      </c>
    </row>
    <row r="93" spans="1:21" x14ac:dyDescent="0.3">
      <c r="A93" s="21"/>
      <c r="B93" s="4">
        <v>45773</v>
      </c>
      <c r="C93" s="8">
        <v>120.43300000000001</v>
      </c>
      <c r="D93" s="8">
        <v>30.5</v>
      </c>
      <c r="E93" s="8">
        <v>40.953000000000003</v>
      </c>
      <c r="F93" s="8">
        <v>2.6779999999999999</v>
      </c>
      <c r="G93" s="8">
        <v>0.13700000000000001</v>
      </c>
      <c r="H93" s="8">
        <v>7.914091</v>
      </c>
      <c r="I93" s="8">
        <v>61.22627</v>
      </c>
      <c r="J93" s="8">
        <v>6.520988</v>
      </c>
      <c r="L93" s="21"/>
      <c r="M93" s="11">
        <f t="shared" si="17"/>
        <v>44343</v>
      </c>
      <c r="N93" s="12">
        <f t="shared" si="18"/>
        <v>27.944833333333349</v>
      </c>
      <c r="O93" s="12">
        <f t="shared" si="19"/>
        <v>3.8628333333333309</v>
      </c>
      <c r="P93" s="12">
        <f t="shared" si="20"/>
        <v>13.126500000000004</v>
      </c>
      <c r="Q93" s="12">
        <f t="shared" si="21"/>
        <v>0.2044999999999999</v>
      </c>
      <c r="R93" s="12">
        <f t="shared" si="22"/>
        <v>-3.2122000000000006</v>
      </c>
      <c r="S93" s="12">
        <f t="shared" si="23"/>
        <v>5.292424333333333</v>
      </c>
      <c r="T93" s="12">
        <f t="shared" si="24"/>
        <v>0.98856166666666923</v>
      </c>
      <c r="U93" s="12">
        <f t="shared" si="25"/>
        <v>4.6143213333333337</v>
      </c>
    </row>
    <row r="94" spans="1:21" x14ac:dyDescent="0.3">
      <c r="A94" s="17" t="s">
        <v>18</v>
      </c>
      <c r="B94" s="3">
        <v>423</v>
      </c>
      <c r="C94" s="7">
        <v>96.397000000000006</v>
      </c>
      <c r="D94" s="7">
        <v>21.047000000000001</v>
      </c>
      <c r="E94" s="7">
        <v>29.157</v>
      </c>
      <c r="F94" s="7">
        <v>2.6890000000000001</v>
      </c>
      <c r="G94" s="7">
        <v>2.7829999999999999</v>
      </c>
      <c r="H94" s="7">
        <v>3.2</v>
      </c>
      <c r="I94" s="7">
        <v>50.049250000000001</v>
      </c>
      <c r="J94" s="7">
        <v>1.08</v>
      </c>
      <c r="L94" s="17" t="s">
        <v>18</v>
      </c>
      <c r="M94" s="11">
        <f t="shared" si="17"/>
        <v>-1007</v>
      </c>
      <c r="N94" s="12">
        <f t="shared" si="18"/>
        <v>3.908833333333348</v>
      </c>
      <c r="O94" s="12">
        <f t="shared" si="19"/>
        <v>-5.5901666666666685</v>
      </c>
      <c r="P94" s="12">
        <f t="shared" si="20"/>
        <v>1.3305000000000007</v>
      </c>
      <c r="Q94" s="12">
        <f t="shared" si="21"/>
        <v>0.21550000000000002</v>
      </c>
      <c r="R94" s="12">
        <f t="shared" si="22"/>
        <v>-0.5662000000000007</v>
      </c>
      <c r="S94" s="12">
        <f t="shared" si="23"/>
        <v>0.57833333333333359</v>
      </c>
      <c r="T94" s="12">
        <f t="shared" si="24"/>
        <v>-10.18845833333333</v>
      </c>
      <c r="U94" s="12">
        <f t="shared" si="25"/>
        <v>-0.82666666666666644</v>
      </c>
    </row>
    <row r="95" spans="1:21" x14ac:dyDescent="0.3">
      <c r="B95" s="3">
        <v>359</v>
      </c>
      <c r="C95" s="7">
        <v>89.441999999999993</v>
      </c>
      <c r="D95" s="7">
        <v>22.225000000000001</v>
      </c>
      <c r="E95" s="7">
        <v>28.552</v>
      </c>
      <c r="F95" s="7">
        <v>2.4159999999999999</v>
      </c>
      <c r="G95" s="7"/>
      <c r="H95" s="7">
        <v>3.2</v>
      </c>
      <c r="I95" s="7">
        <v>61.22627</v>
      </c>
      <c r="J95" s="7">
        <v>3.2</v>
      </c>
      <c r="M95" s="11">
        <f t="shared" si="17"/>
        <v>-1071</v>
      </c>
      <c r="N95" s="12">
        <f t="shared" si="18"/>
        <v>-3.0461666666666645</v>
      </c>
      <c r="O95" s="12">
        <f t="shared" si="19"/>
        <v>-4.4121666666666677</v>
      </c>
      <c r="P95" s="12">
        <f t="shared" si="20"/>
        <v>0.72550000000000026</v>
      </c>
      <c r="Q95" s="12">
        <f t="shared" si="21"/>
        <v>-5.7500000000000107E-2</v>
      </c>
      <c r="R95" s="12">
        <f t="shared" si="22"/>
        <v>-3.3492000000000006</v>
      </c>
      <c r="S95" s="12">
        <f t="shared" si="23"/>
        <v>0.57833333333333359</v>
      </c>
      <c r="T95" s="12">
        <f t="shared" si="24"/>
        <v>0.98856166666666923</v>
      </c>
      <c r="U95" s="12">
        <f t="shared" si="25"/>
        <v>1.2933333333333337</v>
      </c>
    </row>
    <row r="96" spans="1:21" x14ac:dyDescent="0.3">
      <c r="B96" s="3">
        <v>3931</v>
      </c>
      <c r="C96" s="7">
        <v>92.825000000000003</v>
      </c>
      <c r="D96" s="7">
        <v>26.393000000000001</v>
      </c>
      <c r="E96" s="7">
        <v>25.891999999999999</v>
      </c>
      <c r="F96" s="7">
        <v>2.3620000000000001</v>
      </c>
      <c r="G96" s="7">
        <v>2.698</v>
      </c>
      <c r="H96" s="7">
        <v>0.96</v>
      </c>
      <c r="I96" s="7">
        <v>92.092280000000002</v>
      </c>
      <c r="J96" s="7">
        <v>2.9</v>
      </c>
      <c r="M96" s="11">
        <f t="shared" si="17"/>
        <v>2501</v>
      </c>
      <c r="N96" s="12">
        <f t="shared" si="18"/>
        <v>0.33683333333334531</v>
      </c>
      <c r="O96" s="12">
        <f t="shared" si="19"/>
        <v>-0.24416666666666842</v>
      </c>
      <c r="P96" s="12">
        <f t="shared" si="20"/>
        <v>-1.9344999999999999</v>
      </c>
      <c r="Q96" s="12">
        <f t="shared" si="21"/>
        <v>-0.11149999999999993</v>
      </c>
      <c r="R96" s="12">
        <f t="shared" si="22"/>
        <v>-0.65120000000000067</v>
      </c>
      <c r="S96" s="12">
        <f t="shared" si="23"/>
        <v>-1.6616666666666666</v>
      </c>
      <c r="T96" s="12">
        <f t="shared" si="24"/>
        <v>31.854571666666672</v>
      </c>
      <c r="U96" s="12">
        <f t="shared" si="25"/>
        <v>0.9933333333333334</v>
      </c>
    </row>
    <row r="97" spans="1:21" x14ac:dyDescent="0.3">
      <c r="B97" s="3">
        <v>1321</v>
      </c>
      <c r="C97" s="7">
        <v>78.843999999999994</v>
      </c>
      <c r="D97" s="7">
        <v>37.215000000000003</v>
      </c>
      <c r="E97" s="7">
        <v>18.611000000000001</v>
      </c>
      <c r="F97" s="7">
        <v>2.4609999999999999</v>
      </c>
      <c r="G97" s="7">
        <v>1.948</v>
      </c>
      <c r="H97" s="7">
        <v>3.2</v>
      </c>
      <c r="I97" s="7">
        <v>66.276229999999998</v>
      </c>
      <c r="J97" s="7">
        <v>3.2</v>
      </c>
      <c r="M97" s="11">
        <f t="shared" si="17"/>
        <v>-109</v>
      </c>
      <c r="N97" s="12">
        <f t="shared" si="18"/>
        <v>-13.644166666666663</v>
      </c>
      <c r="O97" s="12">
        <f t="shared" si="19"/>
        <v>10.577833333333334</v>
      </c>
      <c r="P97" s="12">
        <f t="shared" si="20"/>
        <v>-9.2154999999999987</v>
      </c>
      <c r="Q97" s="12">
        <f t="shared" si="21"/>
        <v>-1.2500000000000178E-2</v>
      </c>
      <c r="R97" s="12">
        <f t="shared" si="22"/>
        <v>-1.4012000000000007</v>
      </c>
      <c r="S97" s="12">
        <f t="shared" si="23"/>
        <v>0.57833333333333359</v>
      </c>
      <c r="T97" s="12">
        <f t="shared" si="24"/>
        <v>6.0385216666666679</v>
      </c>
      <c r="U97" s="12">
        <f t="shared" si="25"/>
        <v>1.2933333333333337</v>
      </c>
    </row>
    <row r="98" spans="1:21" x14ac:dyDescent="0.3">
      <c r="B98" s="3">
        <v>1528</v>
      </c>
      <c r="C98" s="7">
        <v>97.444000000000003</v>
      </c>
      <c r="D98" s="7">
        <v>23.716000000000001</v>
      </c>
      <c r="E98" s="7">
        <v>32.293999999999997</v>
      </c>
      <c r="F98" s="7">
        <v>2.5870000000000002</v>
      </c>
      <c r="G98" s="7">
        <v>4.8600000000000003</v>
      </c>
      <c r="H98" s="7">
        <v>1.97</v>
      </c>
      <c r="I98" s="7">
        <v>45.891109999999998</v>
      </c>
      <c r="J98" s="7">
        <v>0.06</v>
      </c>
      <c r="M98" s="11">
        <f t="shared" si="17"/>
        <v>98</v>
      </c>
      <c r="N98" s="12">
        <f t="shared" si="18"/>
        <v>4.9558333333333451</v>
      </c>
      <c r="O98" s="12">
        <f t="shared" si="19"/>
        <v>-2.921166666666668</v>
      </c>
      <c r="P98" s="12">
        <f t="shared" si="20"/>
        <v>4.4674999999999976</v>
      </c>
      <c r="Q98" s="12">
        <f t="shared" si="21"/>
        <v>0.11350000000000016</v>
      </c>
      <c r="R98" s="12">
        <f t="shared" si="22"/>
        <v>1.5107999999999997</v>
      </c>
      <c r="S98" s="12">
        <f t="shared" si="23"/>
        <v>-0.65166666666666662</v>
      </c>
      <c r="T98" s="12">
        <f t="shared" si="24"/>
        <v>-14.346598333333333</v>
      </c>
      <c r="U98" s="12">
        <f t="shared" si="25"/>
        <v>-1.8466666666666665</v>
      </c>
    </row>
    <row r="99" spans="1:21" x14ac:dyDescent="0.3">
      <c r="B99" s="3">
        <v>1018</v>
      </c>
      <c r="C99" s="7">
        <v>99.977000000000004</v>
      </c>
      <c r="D99" s="7">
        <v>29.227</v>
      </c>
      <c r="E99" s="7">
        <v>32.453000000000003</v>
      </c>
      <c r="F99" s="7">
        <v>2.3260000000000001</v>
      </c>
      <c r="G99" s="7">
        <v>4.4569999999999999</v>
      </c>
      <c r="H99" s="7">
        <v>3.2</v>
      </c>
      <c r="I99" s="7">
        <v>45.891109999999998</v>
      </c>
      <c r="J99" s="7">
        <v>1</v>
      </c>
      <c r="M99" s="11">
        <f t="shared" si="17"/>
        <v>-412</v>
      </c>
      <c r="N99" s="12">
        <f t="shared" si="18"/>
        <v>7.4888333333333463</v>
      </c>
      <c r="O99" s="12">
        <f t="shared" si="19"/>
        <v>2.5898333333333312</v>
      </c>
      <c r="P99" s="12">
        <f t="shared" si="20"/>
        <v>4.6265000000000036</v>
      </c>
      <c r="Q99" s="12">
        <f t="shared" si="21"/>
        <v>-0.14749999999999996</v>
      </c>
      <c r="R99" s="12">
        <f t="shared" si="22"/>
        <v>1.1077999999999992</v>
      </c>
      <c r="S99" s="12">
        <f t="shared" si="23"/>
        <v>0.57833333333333359</v>
      </c>
      <c r="T99" s="12">
        <f t="shared" si="24"/>
        <v>-14.346598333333333</v>
      </c>
      <c r="U99" s="12">
        <f t="shared" si="25"/>
        <v>-0.90666666666666651</v>
      </c>
    </row>
    <row r="101" spans="1:21" x14ac:dyDescent="0.3">
      <c r="A101" s="22" t="s">
        <v>28</v>
      </c>
      <c r="L101" s="22" t="s">
        <v>28</v>
      </c>
    </row>
    <row r="102" spans="1:21" x14ac:dyDescent="0.3">
      <c r="A102" s="19" t="s">
        <v>21</v>
      </c>
      <c r="B102" s="1">
        <f>AVERAGE(B4:B9)</f>
        <v>5374.166666666667</v>
      </c>
      <c r="C102" s="5">
        <f t="shared" ref="C102:U102" si="26">AVERAGE(C4:C9)</f>
        <v>123.777</v>
      </c>
      <c r="D102" s="5">
        <f t="shared" si="26"/>
        <v>28.956999999999994</v>
      </c>
      <c r="E102" s="5">
        <f t="shared" si="26"/>
        <v>42.695999999999998</v>
      </c>
      <c r="F102" s="5">
        <f t="shared" si="26"/>
        <v>2.6296666666666666</v>
      </c>
      <c r="G102" s="5">
        <f t="shared" si="26"/>
        <v>3.6078333333333332</v>
      </c>
      <c r="H102" s="5">
        <f t="shared" si="26"/>
        <v>249.98547666666664</v>
      </c>
      <c r="I102" s="5">
        <f t="shared" si="26"/>
        <v>331.50919999999996</v>
      </c>
      <c r="J102" s="5">
        <f t="shared" si="26"/>
        <v>119.34443166666667</v>
      </c>
      <c r="K102" s="1"/>
      <c r="L102" s="19" t="s">
        <v>21</v>
      </c>
      <c r="M102" s="1">
        <f t="shared" si="26"/>
        <v>4092</v>
      </c>
      <c r="N102" s="5">
        <f t="shared" si="26"/>
        <v>19.085666666666672</v>
      </c>
      <c r="O102" s="5">
        <f t="shared" si="26"/>
        <v>3.8966666666666678</v>
      </c>
      <c r="P102" s="5">
        <f t="shared" si="26"/>
        <v>7.8823333333333307</v>
      </c>
      <c r="Q102" s="5">
        <f t="shared" si="26"/>
        <v>2.166666666666798E-3</v>
      </c>
      <c r="R102" s="5">
        <f t="shared" si="26"/>
        <v>0.75099999999999978</v>
      </c>
      <c r="S102" s="5">
        <f t="shared" si="26"/>
        <v>226.36521883333333</v>
      </c>
      <c r="T102" s="5">
        <f t="shared" si="26"/>
        <v>242.55622500000004</v>
      </c>
      <c r="U102" s="5">
        <f t="shared" si="26"/>
        <v>103.01164216666668</v>
      </c>
    </row>
    <row r="103" spans="1:21" x14ac:dyDescent="0.3">
      <c r="A103" s="19" t="s">
        <v>22</v>
      </c>
      <c r="B103" s="1">
        <f>AVERAGE(B10:B15)</f>
        <v>7214.833333333333</v>
      </c>
      <c r="C103" s="5">
        <f t="shared" ref="C103:U103" si="27">AVERAGE(C10:C15)</f>
        <v>117.46999999999998</v>
      </c>
      <c r="D103" s="5">
        <f t="shared" si="27"/>
        <v>29.611333333333334</v>
      </c>
      <c r="E103" s="5">
        <f t="shared" si="27"/>
        <v>41.073333333333338</v>
      </c>
      <c r="F103" s="5">
        <f t="shared" si="27"/>
        <v>2.3153333333333332</v>
      </c>
      <c r="G103" s="5">
        <f t="shared" si="27"/>
        <v>3.763666666666666</v>
      </c>
      <c r="H103" s="5">
        <f t="shared" si="27"/>
        <v>540.67121666666674</v>
      </c>
      <c r="I103" s="5">
        <f t="shared" si="27"/>
        <v>806.62024999999994</v>
      </c>
      <c r="J103" s="5">
        <f t="shared" si="27"/>
        <v>80.486636666666683</v>
      </c>
      <c r="K103" s="1"/>
      <c r="L103" s="19" t="s">
        <v>22</v>
      </c>
      <c r="M103" s="1">
        <f t="shared" si="27"/>
        <v>5932.666666666667</v>
      </c>
      <c r="N103" s="5">
        <f t="shared" si="27"/>
        <v>12.778666666666664</v>
      </c>
      <c r="O103" s="5">
        <f t="shared" si="27"/>
        <v>4.551000000000001</v>
      </c>
      <c r="P103" s="5">
        <f t="shared" si="27"/>
        <v>6.2596666666666634</v>
      </c>
      <c r="Q103" s="5">
        <f t="shared" si="27"/>
        <v>-0.31216666666666665</v>
      </c>
      <c r="R103" s="5">
        <f t="shared" si="27"/>
        <v>0.90683333333333282</v>
      </c>
      <c r="S103" s="5">
        <f t="shared" si="27"/>
        <v>517.05095883333331</v>
      </c>
      <c r="T103" s="5">
        <f t="shared" si="27"/>
        <v>717.6672749999999</v>
      </c>
      <c r="U103" s="5">
        <f t="shared" si="27"/>
        <v>64.153847166666665</v>
      </c>
    </row>
    <row r="104" spans="1:21" x14ac:dyDescent="0.3">
      <c r="A104" s="19" t="s">
        <v>23</v>
      </c>
      <c r="B104" s="1">
        <f>AVERAGE(B16:B21)</f>
        <v>5527.833333333333</v>
      </c>
      <c r="C104" s="5">
        <f t="shared" ref="C104:U104" si="28">AVERAGE(C16:C21)</f>
        <v>124.25516666666668</v>
      </c>
      <c r="D104" s="5">
        <f t="shared" si="28"/>
        <v>33.443666666666665</v>
      </c>
      <c r="E104" s="5">
        <f t="shared" si="28"/>
        <v>41.113</v>
      </c>
      <c r="F104" s="5">
        <f t="shared" si="28"/>
        <v>2.754</v>
      </c>
      <c r="G104" s="5">
        <f t="shared" si="28"/>
        <v>3.2479999999999998</v>
      </c>
      <c r="H104" s="5">
        <f t="shared" si="28"/>
        <v>241.25675833333332</v>
      </c>
      <c r="I104" s="5">
        <f t="shared" si="28"/>
        <v>152.45258666666669</v>
      </c>
      <c r="J104" s="5">
        <f t="shared" si="28"/>
        <v>7.3716953333333342</v>
      </c>
      <c r="K104" s="1"/>
      <c r="L104" s="19" t="s">
        <v>23</v>
      </c>
      <c r="M104" s="1">
        <f t="shared" si="28"/>
        <v>4245.666666666667</v>
      </c>
      <c r="N104" s="5">
        <f t="shared" si="28"/>
        <v>19.563833333333335</v>
      </c>
      <c r="O104" s="5">
        <f t="shared" si="28"/>
        <v>8.3833333333333346</v>
      </c>
      <c r="P104" s="5">
        <f t="shared" si="28"/>
        <v>6.2993333333333306</v>
      </c>
      <c r="Q104" s="5">
        <f t="shared" si="28"/>
        <v>0.12649999999999997</v>
      </c>
      <c r="R104" s="5">
        <f t="shared" si="28"/>
        <v>0.39116666666666605</v>
      </c>
      <c r="S104" s="5">
        <f t="shared" si="28"/>
        <v>217.63650050000001</v>
      </c>
      <c r="T104" s="5">
        <f t="shared" si="28"/>
        <v>63.499611666666674</v>
      </c>
      <c r="U104" s="5">
        <f t="shared" si="28"/>
        <v>-8.9610941666666672</v>
      </c>
    </row>
    <row r="105" spans="1:21" x14ac:dyDescent="0.3">
      <c r="A105" s="19" t="s">
        <v>24</v>
      </c>
      <c r="B105" s="1">
        <f>AVERAGE(B22:B27)</f>
        <v>3989.8</v>
      </c>
      <c r="C105" s="5">
        <f t="shared" ref="C105:U105" si="29">AVERAGE(C22:C27)</f>
        <v>119.10416666666667</v>
      </c>
      <c r="D105" s="5">
        <f t="shared" si="29"/>
        <v>55.104500000000002</v>
      </c>
      <c r="E105" s="5">
        <f t="shared" si="29"/>
        <v>38.3795</v>
      </c>
      <c r="F105" s="5">
        <f t="shared" si="29"/>
        <v>2.4756666666666667</v>
      </c>
      <c r="G105" s="5">
        <f t="shared" si="29"/>
        <v>3.0176666666666669</v>
      </c>
      <c r="H105" s="5">
        <f t="shared" si="29"/>
        <v>190.11837</v>
      </c>
      <c r="I105" s="5">
        <f t="shared" si="29"/>
        <v>197.20997499999999</v>
      </c>
      <c r="J105" s="5">
        <f t="shared" si="29"/>
        <v>11.3606715</v>
      </c>
      <c r="K105" s="1"/>
      <c r="L105" s="19" t="s">
        <v>24</v>
      </c>
      <c r="M105" s="1">
        <f t="shared" si="29"/>
        <v>2042.6666666666672</v>
      </c>
      <c r="N105" s="5">
        <f t="shared" si="29"/>
        <v>14.412833333333333</v>
      </c>
      <c r="O105" s="5">
        <f t="shared" si="29"/>
        <v>30.044166666666666</v>
      </c>
      <c r="P105" s="5">
        <f t="shared" si="29"/>
        <v>3.5658333333333316</v>
      </c>
      <c r="Q105" s="5">
        <f t="shared" si="29"/>
        <v>-0.1518333333333334</v>
      </c>
      <c r="R105" s="5">
        <f t="shared" si="29"/>
        <v>0.1608333333333328</v>
      </c>
      <c r="S105" s="5">
        <f t="shared" si="29"/>
        <v>166.49811216666669</v>
      </c>
      <c r="T105" s="5">
        <f t="shared" si="29"/>
        <v>108.25700000000001</v>
      </c>
      <c r="U105" s="5">
        <f t="shared" si="29"/>
        <v>-4.9721179999999991</v>
      </c>
    </row>
    <row r="106" spans="1:21" x14ac:dyDescent="0.3">
      <c r="A106" s="19" t="s">
        <v>25</v>
      </c>
      <c r="B106" s="1">
        <f>AVERAGE(B28:B33)</f>
        <v>1282.1666666666667</v>
      </c>
      <c r="C106" s="5">
        <f t="shared" ref="C106:U106" si="30">AVERAGE(C28:C33)</f>
        <v>104.69133333333333</v>
      </c>
      <c r="D106" s="5">
        <f t="shared" si="30"/>
        <v>25.060333333333332</v>
      </c>
      <c r="E106" s="5">
        <f t="shared" si="30"/>
        <v>34.81366666666667</v>
      </c>
      <c r="F106" s="5">
        <f t="shared" si="30"/>
        <v>2.6274999999999999</v>
      </c>
      <c r="G106" s="5">
        <f t="shared" si="30"/>
        <v>2.8568333333333338</v>
      </c>
      <c r="H106" s="5">
        <f t="shared" si="30"/>
        <v>23.62025783333333</v>
      </c>
      <c r="I106" s="5">
        <f t="shared" si="30"/>
        <v>88.952974999999995</v>
      </c>
      <c r="J106" s="5">
        <f t="shared" si="30"/>
        <v>16.332789500000001</v>
      </c>
      <c r="K106" s="1"/>
      <c r="L106" s="19" t="s">
        <v>25</v>
      </c>
      <c r="M106" s="1">
        <f t="shared" si="30"/>
        <v>0</v>
      </c>
      <c r="N106" s="5">
        <f t="shared" si="30"/>
        <v>2.3684757858670005E-15</v>
      </c>
      <c r="O106" s="5">
        <f t="shared" si="30"/>
        <v>0</v>
      </c>
      <c r="P106" s="5">
        <f t="shared" si="30"/>
        <v>-2.9605947323337509E-15</v>
      </c>
      <c r="Q106" s="5">
        <f t="shared" si="30"/>
        <v>7.4014868308343765E-17</v>
      </c>
      <c r="R106" s="5">
        <f t="shared" si="30"/>
        <v>-3.3306690738754696E-16</v>
      </c>
      <c r="S106" s="5">
        <f t="shared" si="30"/>
        <v>0</v>
      </c>
      <c r="T106" s="5">
        <f t="shared" si="30"/>
        <v>7.1054273576010019E-15</v>
      </c>
      <c r="U106" s="5">
        <f t="shared" si="30"/>
        <v>0</v>
      </c>
    </row>
    <row r="107" spans="1:21" x14ac:dyDescent="0.3">
      <c r="A107" s="17" t="s">
        <v>8</v>
      </c>
      <c r="B107" s="1">
        <f>AVERAGE(B34:B39)</f>
        <v>19673.745500000001</v>
      </c>
      <c r="C107" s="5">
        <f t="shared" ref="C107:U107" si="31">AVERAGE(C34:C39)</f>
        <v>131.60150000000002</v>
      </c>
      <c r="D107" s="5">
        <f t="shared" si="31"/>
        <v>47.254333333333335</v>
      </c>
      <c r="E107" s="5">
        <f t="shared" si="31"/>
        <v>12.154499999999999</v>
      </c>
      <c r="F107" s="5">
        <f t="shared" si="31"/>
        <v>2.5508333333333333</v>
      </c>
      <c r="G107" s="5">
        <f t="shared" si="31"/>
        <v>6.1956666666666669</v>
      </c>
      <c r="H107" s="5">
        <f t="shared" si="31"/>
        <v>5.1666666666666661</v>
      </c>
      <c r="I107" s="5">
        <f t="shared" si="31"/>
        <v>47.965000000000003</v>
      </c>
      <c r="J107" s="5">
        <f t="shared" si="31"/>
        <v>13.21</v>
      </c>
      <c r="K107" s="1"/>
      <c r="L107" s="17" t="s">
        <v>8</v>
      </c>
      <c r="M107" s="1">
        <f t="shared" si="31"/>
        <v>16086.874444444446</v>
      </c>
      <c r="N107" s="5">
        <f t="shared" si="31"/>
        <v>-14.865500000000011</v>
      </c>
      <c r="O107" s="5">
        <f t="shared" si="31"/>
        <v>-4.8739999999999979</v>
      </c>
      <c r="P107" s="5">
        <f t="shared" si="31"/>
        <v>-0.75166666666666959</v>
      </c>
      <c r="Q107" s="5">
        <f t="shared" si="31"/>
        <v>4.3500000000000351E-2</v>
      </c>
      <c r="R107" s="5">
        <f t="shared" si="31"/>
        <v>-1.344833333333334</v>
      </c>
      <c r="S107" s="5">
        <f t="shared" si="31"/>
        <v>1.83</v>
      </c>
      <c r="T107" s="5">
        <f t="shared" si="31"/>
        <v>-3.0250000000000021</v>
      </c>
      <c r="U107" s="5">
        <f t="shared" si="31"/>
        <v>9.6650000000000009</v>
      </c>
    </row>
    <row r="108" spans="1:21" x14ac:dyDescent="0.3">
      <c r="A108" s="17" t="s">
        <v>9</v>
      </c>
      <c r="B108" s="1">
        <f>AVERAGE(B40:B45)</f>
        <v>3586.8710555555558</v>
      </c>
      <c r="C108" s="5">
        <f t="shared" ref="C108:U108" si="32">AVERAGE(C40:C45)</f>
        <v>146.46700000000001</v>
      </c>
      <c r="D108" s="5">
        <f t="shared" si="32"/>
        <v>52.12833333333333</v>
      </c>
      <c r="E108" s="5">
        <f t="shared" si="32"/>
        <v>12.906166666666669</v>
      </c>
      <c r="F108" s="5">
        <f t="shared" si="32"/>
        <v>2.507333333333333</v>
      </c>
      <c r="G108" s="5">
        <f t="shared" si="32"/>
        <v>7.5405000000000006</v>
      </c>
      <c r="H108" s="5">
        <f t="shared" si="32"/>
        <v>3.3366666666666664</v>
      </c>
      <c r="I108" s="5">
        <f t="shared" si="32"/>
        <v>50.99</v>
      </c>
      <c r="J108" s="5">
        <f t="shared" si="32"/>
        <v>3.5449999999999999</v>
      </c>
      <c r="K108" s="1"/>
      <c r="L108" s="17" t="s">
        <v>9</v>
      </c>
      <c r="M108" s="1">
        <f t="shared" si="32"/>
        <v>0</v>
      </c>
      <c r="N108" s="5">
        <f t="shared" si="32"/>
        <v>0</v>
      </c>
      <c r="O108" s="5">
        <f t="shared" si="32"/>
        <v>3.5527136788005009E-15</v>
      </c>
      <c r="P108" s="5">
        <f t="shared" si="32"/>
        <v>-2.6645352591003757E-15</v>
      </c>
      <c r="Q108" s="5">
        <f t="shared" si="32"/>
        <v>2.2204460492503131E-16</v>
      </c>
      <c r="R108" s="5">
        <f t="shared" si="32"/>
        <v>-5.9211894646675012E-16</v>
      </c>
      <c r="S108" s="5">
        <f t="shared" si="32"/>
        <v>2.9605947323337506E-16</v>
      </c>
      <c r="T108" s="5">
        <f t="shared" si="32"/>
        <v>0</v>
      </c>
      <c r="U108" s="5">
        <f t="shared" si="32"/>
        <v>0</v>
      </c>
    </row>
    <row r="109" spans="1:21" x14ac:dyDescent="0.3">
      <c r="A109" s="17" t="s">
        <v>10</v>
      </c>
      <c r="B109" s="1">
        <f>AVERAGE(B46:B51)</f>
        <v>52267.654000000002</v>
      </c>
      <c r="C109" s="5">
        <f t="shared" ref="C109:U109" si="33">AVERAGE(C46:C51)</f>
        <v>230.15633333333335</v>
      </c>
      <c r="D109" s="5">
        <f t="shared" si="33"/>
        <v>65.59</v>
      </c>
      <c r="E109" s="5">
        <f t="shared" si="33"/>
        <v>25.561666666666664</v>
      </c>
      <c r="F109" s="5">
        <f t="shared" si="33"/>
        <v>2.8746666666666667</v>
      </c>
      <c r="G109" s="5">
        <f t="shared" si="33"/>
        <v>9.4431666666666665</v>
      </c>
      <c r="H109" s="5">
        <f t="shared" si="33"/>
        <v>35.559999999999995</v>
      </c>
      <c r="I109" s="5">
        <f t="shared" si="33"/>
        <v>104.56500000000001</v>
      </c>
      <c r="J109" s="5">
        <f t="shared" si="33"/>
        <v>27.908333333333335</v>
      </c>
      <c r="K109" s="1"/>
      <c r="L109" s="17" t="s">
        <v>10</v>
      </c>
      <c r="M109" s="1">
        <f t="shared" si="33"/>
        <v>48927.734999999993</v>
      </c>
      <c r="N109" s="5">
        <f t="shared" si="33"/>
        <v>118.71800000000002</v>
      </c>
      <c r="O109" s="5">
        <f t="shared" si="33"/>
        <v>15.040666666666658</v>
      </c>
      <c r="P109" s="5">
        <f t="shared" si="33"/>
        <v>14.787833333333333</v>
      </c>
      <c r="Q109" s="5">
        <f t="shared" si="33"/>
        <v>0.3879999999999999</v>
      </c>
      <c r="R109" s="5">
        <f t="shared" si="33"/>
        <v>1.4331666666666669</v>
      </c>
      <c r="S109" s="5">
        <f t="shared" si="33"/>
        <v>32.211666666666673</v>
      </c>
      <c r="T109" s="5">
        <f t="shared" si="33"/>
        <v>61.713333333333345</v>
      </c>
      <c r="U109" s="5">
        <f t="shared" si="33"/>
        <v>24.236666666666665</v>
      </c>
    </row>
    <row r="110" spans="1:21" x14ac:dyDescent="0.3">
      <c r="A110" s="17" t="s">
        <v>11</v>
      </c>
      <c r="B110" s="1">
        <f>AVERAGE(B52:B57)</f>
        <v>3339.9190000000003</v>
      </c>
      <c r="C110" s="5">
        <f t="shared" ref="C110:U110" si="34">AVERAGE(C52:C57)</f>
        <v>111.43833333333333</v>
      </c>
      <c r="D110" s="5">
        <f t="shared" si="34"/>
        <v>50.549333333333344</v>
      </c>
      <c r="E110" s="5">
        <f t="shared" si="34"/>
        <v>10.773833333333334</v>
      </c>
      <c r="F110" s="5">
        <f t="shared" si="34"/>
        <v>2.4866666666666668</v>
      </c>
      <c r="G110" s="5">
        <f t="shared" si="34"/>
        <v>8.01</v>
      </c>
      <c r="H110" s="5">
        <f t="shared" si="34"/>
        <v>3.3483333333333332</v>
      </c>
      <c r="I110" s="5">
        <f t="shared" si="34"/>
        <v>42.851666666666667</v>
      </c>
      <c r="J110" s="5">
        <f t="shared" si="34"/>
        <v>3.6716666666666669</v>
      </c>
      <c r="K110" s="1"/>
      <c r="L110" s="17" t="s">
        <v>11</v>
      </c>
      <c r="M110" s="1">
        <f t="shared" si="34"/>
        <v>0</v>
      </c>
      <c r="N110" s="5">
        <f t="shared" si="34"/>
        <v>0</v>
      </c>
      <c r="O110" s="5">
        <f t="shared" si="34"/>
        <v>-9.473903143468002E-15</v>
      </c>
      <c r="P110" s="5">
        <f t="shared" si="34"/>
        <v>-8.8817841970012523E-16</v>
      </c>
      <c r="Q110" s="5">
        <f t="shared" si="34"/>
        <v>-1.4802973661668753E-16</v>
      </c>
      <c r="R110" s="5">
        <f t="shared" si="34"/>
        <v>0</v>
      </c>
      <c r="S110" s="5">
        <f t="shared" si="34"/>
        <v>2.9605947323337506E-16</v>
      </c>
      <c r="T110" s="5">
        <f t="shared" si="34"/>
        <v>0</v>
      </c>
      <c r="U110" s="5">
        <f t="shared" si="34"/>
        <v>0</v>
      </c>
    </row>
    <row r="111" spans="1:21" x14ac:dyDescent="0.3">
      <c r="A111" s="17" t="s">
        <v>12</v>
      </c>
      <c r="B111" s="1">
        <f>AVERAGE(B58:B63)</f>
        <v>12942.083555555559</v>
      </c>
      <c r="C111" s="5">
        <f t="shared" ref="C111:U111" si="35">AVERAGE(C58:C63)</f>
        <v>202.64583333333334</v>
      </c>
      <c r="D111" s="5">
        <f t="shared" si="35"/>
        <v>53.772500000000001</v>
      </c>
      <c r="E111" s="5">
        <f t="shared" si="35"/>
        <v>21.086833333333335</v>
      </c>
      <c r="F111" s="5">
        <f t="shared" si="35"/>
        <v>2.5668333333333329</v>
      </c>
      <c r="G111" s="5">
        <f t="shared" si="35"/>
        <v>8.7528333333333332</v>
      </c>
      <c r="H111" s="5">
        <f t="shared" si="35"/>
        <v>16.504999999999999</v>
      </c>
      <c r="I111" s="5">
        <f t="shared" si="35"/>
        <v>86.711666666666659</v>
      </c>
      <c r="J111" s="5">
        <f t="shared" si="35"/>
        <v>9.4500000000000011</v>
      </c>
      <c r="K111" s="1"/>
      <c r="L111" s="17" t="s">
        <v>12</v>
      </c>
      <c r="M111" s="1">
        <f t="shared" si="35"/>
        <v>12268.85288888889</v>
      </c>
      <c r="N111" s="5">
        <f t="shared" si="35"/>
        <v>85.146166666666673</v>
      </c>
      <c r="O111" s="5">
        <f t="shared" si="35"/>
        <v>6.7834999999999939</v>
      </c>
      <c r="P111" s="5">
        <f t="shared" si="35"/>
        <v>10.354833333333334</v>
      </c>
      <c r="Q111" s="5">
        <f t="shared" si="35"/>
        <v>-0.43533333333333291</v>
      </c>
      <c r="R111" s="5">
        <f t="shared" si="35"/>
        <v>-6.166666666667246E-3</v>
      </c>
      <c r="S111" s="5">
        <f t="shared" si="35"/>
        <v>13.305000000000001</v>
      </c>
      <c r="T111" s="5">
        <f t="shared" si="35"/>
        <v>35.156666666666666</v>
      </c>
      <c r="U111" s="5">
        <f t="shared" si="35"/>
        <v>3.1233333333333326</v>
      </c>
    </row>
    <row r="112" spans="1:21" x14ac:dyDescent="0.3">
      <c r="A112" s="17" t="s">
        <v>13</v>
      </c>
      <c r="B112" s="1">
        <f>AVERAGE(B64:B69)</f>
        <v>673.23066666666671</v>
      </c>
      <c r="C112" s="5">
        <f t="shared" ref="C112:U112" si="36">AVERAGE(C64:C69)</f>
        <v>117.49966666666667</v>
      </c>
      <c r="D112" s="5">
        <f t="shared" si="36"/>
        <v>46.989000000000004</v>
      </c>
      <c r="E112" s="5">
        <f t="shared" si="36"/>
        <v>10.731999999999999</v>
      </c>
      <c r="F112" s="5">
        <f t="shared" si="36"/>
        <v>3.0021666666666662</v>
      </c>
      <c r="G112" s="5">
        <f t="shared" si="36"/>
        <v>8.7590000000000003</v>
      </c>
      <c r="H112" s="5">
        <f t="shared" si="36"/>
        <v>3.1999999999999997</v>
      </c>
      <c r="I112" s="5">
        <f t="shared" si="36"/>
        <v>51.555</v>
      </c>
      <c r="J112" s="5">
        <f t="shared" si="36"/>
        <v>6.3266666666666671</v>
      </c>
      <c r="K112" s="1"/>
      <c r="L112" s="17" t="s">
        <v>13</v>
      </c>
      <c r="M112" s="1">
        <f t="shared" si="36"/>
        <v>0</v>
      </c>
      <c r="N112" s="5">
        <f t="shared" si="36"/>
        <v>-4.736951571734001E-15</v>
      </c>
      <c r="O112" s="5">
        <f t="shared" si="36"/>
        <v>-4.736951571734001E-15</v>
      </c>
      <c r="P112" s="5">
        <f t="shared" si="36"/>
        <v>1.1842378929335002E-15</v>
      </c>
      <c r="Q112" s="5">
        <f t="shared" si="36"/>
        <v>4.4408920985006262E-16</v>
      </c>
      <c r="R112" s="5">
        <f t="shared" si="36"/>
        <v>-2.9605947323337506E-16</v>
      </c>
      <c r="S112" s="5">
        <f t="shared" si="36"/>
        <v>0</v>
      </c>
      <c r="T112" s="5">
        <f t="shared" si="36"/>
        <v>0</v>
      </c>
      <c r="U112" s="5">
        <f t="shared" si="36"/>
        <v>-5.9211894646675012E-16</v>
      </c>
    </row>
    <row r="113" spans="1:21" x14ac:dyDescent="0.3">
      <c r="A113" s="17" t="s">
        <v>14</v>
      </c>
      <c r="B113" s="1">
        <f>AVERAGE(B70:B75)</f>
        <v>69308.5</v>
      </c>
      <c r="C113" s="5">
        <f t="shared" ref="C113:U113" si="37">AVERAGE(C70:C75)</f>
        <v>114.27883333333334</v>
      </c>
      <c r="D113" s="5">
        <f t="shared" si="37"/>
        <v>28.509333333333331</v>
      </c>
      <c r="E113" s="5">
        <f t="shared" si="37"/>
        <v>35.149000000000001</v>
      </c>
      <c r="F113" s="5">
        <f t="shared" si="37"/>
        <v>2.7636666666666669</v>
      </c>
      <c r="G113" s="5">
        <f t="shared" si="37"/>
        <v>3.2721666666666667</v>
      </c>
      <c r="H113" s="5">
        <f t="shared" si="37"/>
        <v>19.513576333333333</v>
      </c>
      <c r="I113" s="5">
        <f t="shared" si="37"/>
        <v>86.740061666666676</v>
      </c>
      <c r="J113" s="5">
        <f t="shared" si="37"/>
        <v>22.026925666666671</v>
      </c>
      <c r="K113" s="1"/>
      <c r="L113" s="17" t="s">
        <v>14</v>
      </c>
      <c r="M113" s="1">
        <f t="shared" si="37"/>
        <v>67878.5</v>
      </c>
      <c r="N113" s="5">
        <f t="shared" si="37"/>
        <v>21.79066666666667</v>
      </c>
      <c r="O113" s="5">
        <f t="shared" si="37"/>
        <v>1.8721666666666632</v>
      </c>
      <c r="P113" s="5">
        <f t="shared" si="37"/>
        <v>7.3225000000000007</v>
      </c>
      <c r="Q113" s="5">
        <f t="shared" si="37"/>
        <v>0.29016666666666663</v>
      </c>
      <c r="R113" s="5">
        <f t="shared" si="37"/>
        <v>-7.7033333333334023E-2</v>
      </c>
      <c r="S113" s="5">
        <f t="shared" si="37"/>
        <v>16.891909666666667</v>
      </c>
      <c r="T113" s="5">
        <f t="shared" si="37"/>
        <v>26.502353333333332</v>
      </c>
      <c r="U113" s="5">
        <f t="shared" si="37"/>
        <v>20.120259000000004</v>
      </c>
    </row>
    <row r="114" spans="1:21" x14ac:dyDescent="0.3">
      <c r="A114" s="17" t="s">
        <v>15</v>
      </c>
      <c r="B114" s="1">
        <f>AVERAGE(B76:B81)</f>
        <v>115664.16666666667</v>
      </c>
      <c r="C114" s="5">
        <f t="shared" ref="C114:U114" si="38">AVERAGE(C76:C81)</f>
        <v>157.05033333333336</v>
      </c>
      <c r="D114" s="5">
        <f t="shared" si="38"/>
        <v>42.591999999999999</v>
      </c>
      <c r="E114" s="5">
        <f t="shared" si="38"/>
        <v>44.481000000000002</v>
      </c>
      <c r="F114" s="5">
        <f t="shared" si="38"/>
        <v>2.5613333333333332</v>
      </c>
      <c r="G114" s="5">
        <f t="shared" si="38"/>
        <v>3.7418333333333336</v>
      </c>
      <c r="H114" s="5">
        <f t="shared" si="38"/>
        <v>94.139133333333348</v>
      </c>
      <c r="I114" s="5">
        <f t="shared" si="38"/>
        <v>100.68332666666667</v>
      </c>
      <c r="J114" s="5">
        <f t="shared" si="38"/>
        <v>18.073540000000001</v>
      </c>
      <c r="K114" s="1"/>
      <c r="L114" s="17" t="s">
        <v>15</v>
      </c>
      <c r="M114" s="1">
        <f t="shared" si="38"/>
        <v>114234.16666666667</v>
      </c>
      <c r="N114" s="5">
        <f t="shared" si="38"/>
        <v>64.56216666666667</v>
      </c>
      <c r="O114" s="5">
        <f t="shared" si="38"/>
        <v>15.954833333333333</v>
      </c>
      <c r="P114" s="5">
        <f t="shared" si="38"/>
        <v>16.654500000000002</v>
      </c>
      <c r="Q114" s="5">
        <f t="shared" si="38"/>
        <v>8.7833333333333277E-2</v>
      </c>
      <c r="R114" s="5">
        <f t="shared" si="38"/>
        <v>0.39263333333333267</v>
      </c>
      <c r="S114" s="5">
        <f t="shared" si="38"/>
        <v>91.517466666666678</v>
      </c>
      <c r="T114" s="5">
        <f t="shared" si="38"/>
        <v>40.445618333333336</v>
      </c>
      <c r="U114" s="5">
        <f t="shared" si="38"/>
        <v>16.166873333333335</v>
      </c>
    </row>
    <row r="115" spans="1:21" x14ac:dyDescent="0.3">
      <c r="A115" s="17" t="s">
        <v>16</v>
      </c>
      <c r="B115" s="1">
        <f>AVERAGE(B82:B87)</f>
        <v>52815.666666666664</v>
      </c>
      <c r="C115" s="5">
        <f t="shared" ref="C115:U115" si="39">AVERAGE(C82:C87)</f>
        <v>96.676666666666662</v>
      </c>
      <c r="D115" s="5">
        <f t="shared" si="39"/>
        <v>29.673833333333334</v>
      </c>
      <c r="E115" s="5">
        <f t="shared" si="39"/>
        <v>30.009499999999999</v>
      </c>
      <c r="F115" s="5">
        <f t="shared" si="39"/>
        <v>2.5843333333333334</v>
      </c>
      <c r="G115" s="5">
        <f t="shared" si="39"/>
        <v>3.0180000000000002</v>
      </c>
      <c r="H115" s="5">
        <f t="shared" si="39"/>
        <v>11.646933666666667</v>
      </c>
      <c r="I115" s="5">
        <f t="shared" si="39"/>
        <v>53.000906666666673</v>
      </c>
      <c r="J115" s="5">
        <f t="shared" si="39"/>
        <v>3.7781343333333326</v>
      </c>
      <c r="K115" s="1"/>
      <c r="L115" s="17" t="s">
        <v>16</v>
      </c>
      <c r="M115" s="1">
        <f t="shared" si="39"/>
        <v>51385.666666666664</v>
      </c>
      <c r="N115" s="5">
        <f t="shared" si="39"/>
        <v>4.1885000000000074</v>
      </c>
      <c r="O115" s="5">
        <f t="shared" si="39"/>
        <v>3.0366666666666648</v>
      </c>
      <c r="P115" s="5">
        <f t="shared" si="39"/>
        <v>2.1830000000000003</v>
      </c>
      <c r="Q115" s="5">
        <f t="shared" si="39"/>
        <v>0.11083333333333334</v>
      </c>
      <c r="R115" s="5">
        <f t="shared" si="39"/>
        <v>-0.33120000000000061</v>
      </c>
      <c r="S115" s="5">
        <f t="shared" si="39"/>
        <v>9.0252670000000013</v>
      </c>
      <c r="T115" s="5">
        <f t="shared" si="39"/>
        <v>-7.2368016666666639</v>
      </c>
      <c r="U115" s="5">
        <f t="shared" si="39"/>
        <v>1.8714676666666668</v>
      </c>
    </row>
    <row r="116" spans="1:21" x14ac:dyDescent="0.3">
      <c r="A116" s="17" t="s">
        <v>17</v>
      </c>
      <c r="B116" s="1">
        <f>AVERAGE(B88:B93)</f>
        <v>99607.5</v>
      </c>
      <c r="C116" s="5">
        <f t="shared" ref="C116:U116" si="40">AVERAGE(C88:C93)</f>
        <v>132.42999999999998</v>
      </c>
      <c r="D116" s="5">
        <f t="shared" si="40"/>
        <v>42.662999999999997</v>
      </c>
      <c r="E116" s="5">
        <f t="shared" si="40"/>
        <v>42.572166666666668</v>
      </c>
      <c r="F116" s="5">
        <f t="shared" si="40"/>
        <v>2.6396666666666668</v>
      </c>
      <c r="G116" s="5">
        <f t="shared" si="40"/>
        <v>2.4588333333333332</v>
      </c>
      <c r="H116" s="5">
        <f t="shared" si="40"/>
        <v>156.81050016666669</v>
      </c>
      <c r="I116" s="5">
        <f t="shared" si="40"/>
        <v>57.242635</v>
      </c>
      <c r="J116" s="5">
        <f t="shared" si="40"/>
        <v>4.818187</v>
      </c>
      <c r="K116" s="1"/>
      <c r="L116" s="17" t="s">
        <v>17</v>
      </c>
      <c r="M116" s="1">
        <f t="shared" si="40"/>
        <v>98177.5</v>
      </c>
      <c r="N116" s="5">
        <f t="shared" si="40"/>
        <v>39.941833333333342</v>
      </c>
      <c r="O116" s="5">
        <f t="shared" si="40"/>
        <v>16.025833333333328</v>
      </c>
      <c r="P116" s="5">
        <f t="shared" si="40"/>
        <v>14.745666666666667</v>
      </c>
      <c r="Q116" s="5">
        <f t="shared" si="40"/>
        <v>0.16616666666666666</v>
      </c>
      <c r="R116" s="5">
        <f t="shared" si="40"/>
        <v>-0.89036666666666731</v>
      </c>
      <c r="S116" s="5">
        <f t="shared" si="40"/>
        <v>154.18883350000002</v>
      </c>
      <c r="T116" s="5">
        <f t="shared" si="40"/>
        <v>-2.9950733333333304</v>
      </c>
      <c r="U116" s="5">
        <f t="shared" si="40"/>
        <v>2.9115203333333337</v>
      </c>
    </row>
    <row r="117" spans="1:21" x14ac:dyDescent="0.3">
      <c r="A117" s="17" t="s">
        <v>18</v>
      </c>
      <c r="B117" s="1">
        <f>AVERAGE(B94:B99)</f>
        <v>1430</v>
      </c>
      <c r="C117" s="5">
        <f t="shared" ref="C117:U117" si="41">AVERAGE(C94:C99)</f>
        <v>92.488166666666658</v>
      </c>
      <c r="D117" s="5">
        <f t="shared" si="41"/>
        <v>26.637166666666669</v>
      </c>
      <c r="E117" s="5">
        <f t="shared" si="41"/>
        <v>27.826499999999999</v>
      </c>
      <c r="F117" s="5">
        <f t="shared" si="41"/>
        <v>2.4735</v>
      </c>
      <c r="G117" s="5">
        <f t="shared" si="41"/>
        <v>3.3492000000000006</v>
      </c>
      <c r="H117" s="5">
        <f t="shared" si="41"/>
        <v>2.6216666666666666</v>
      </c>
      <c r="I117" s="5">
        <f t="shared" si="41"/>
        <v>60.23770833333333</v>
      </c>
      <c r="J117" s="5">
        <f t="shared" si="41"/>
        <v>1.9066666666666665</v>
      </c>
      <c r="K117" s="1"/>
      <c r="L117" s="17" t="s">
        <v>18</v>
      </c>
      <c r="M117" s="1">
        <f t="shared" si="41"/>
        <v>0</v>
      </c>
      <c r="N117" s="5">
        <f t="shared" si="41"/>
        <v>9.473903143468002E-15</v>
      </c>
      <c r="O117" s="5">
        <f t="shared" si="41"/>
        <v>-1.1842378929335002E-15</v>
      </c>
      <c r="P117" s="5">
        <f t="shared" si="41"/>
        <v>0</v>
      </c>
      <c r="Q117" s="5">
        <f t="shared" si="41"/>
        <v>0</v>
      </c>
      <c r="R117" s="5">
        <f t="shared" si="41"/>
        <v>-0.55820000000000058</v>
      </c>
      <c r="S117" s="5">
        <f t="shared" si="41"/>
        <v>1.8503717077085943E-16</v>
      </c>
      <c r="T117" s="5">
        <f t="shared" si="41"/>
        <v>2.3684757858670005E-15</v>
      </c>
      <c r="U117" s="5">
        <f t="shared" si="41"/>
        <v>2.2204460492503131E-16</v>
      </c>
    </row>
    <row r="118" spans="1:21" x14ac:dyDescent="0.3">
      <c r="K118" s="1"/>
      <c r="M118" s="1"/>
      <c r="N118" s="5"/>
      <c r="O118" s="5"/>
      <c r="P118" s="5"/>
      <c r="Q118" s="5"/>
      <c r="R118" s="5"/>
      <c r="S118" s="5"/>
      <c r="T118" s="5"/>
      <c r="U118" s="5"/>
    </row>
    <row r="119" spans="1:21" x14ac:dyDescent="0.3">
      <c r="A119" s="22" t="s">
        <v>29</v>
      </c>
      <c r="K119" s="1"/>
      <c r="L119" s="22" t="s">
        <v>29</v>
      </c>
      <c r="M119" s="1"/>
      <c r="N119" s="5"/>
      <c r="O119" s="5"/>
      <c r="P119" s="5"/>
      <c r="Q119" s="5"/>
      <c r="R119" s="5"/>
      <c r="S119" s="5"/>
      <c r="T119" s="5"/>
      <c r="U119" s="5"/>
    </row>
    <row r="120" spans="1:21" x14ac:dyDescent="0.3">
      <c r="A120" s="19" t="s">
        <v>21</v>
      </c>
      <c r="B120" s="1">
        <f>STDEV(B4:B9)/SQRT(COUNT(B4:B9))</f>
        <v>1747.4980670788868</v>
      </c>
      <c r="C120" s="5">
        <f t="shared" ref="C120:U120" si="42">STDEV(C4:C9)/SQRT(COUNT(C4:C9))</f>
        <v>11.701884480715069</v>
      </c>
      <c r="D120" s="5">
        <f t="shared" si="42"/>
        <v>2.1936905129636566</v>
      </c>
      <c r="E120" s="5">
        <f t="shared" si="42"/>
        <v>4.369456220934901</v>
      </c>
      <c r="F120" s="5">
        <f t="shared" si="42"/>
        <v>6.5388921929567828E-2</v>
      </c>
      <c r="G120" s="5">
        <f t="shared" si="42"/>
        <v>0.41797028735439001</v>
      </c>
      <c r="H120" s="5">
        <f t="shared" si="42"/>
        <v>77.561149927884088</v>
      </c>
      <c r="I120" s="5">
        <f t="shared" si="42"/>
        <v>66.712211005632298</v>
      </c>
      <c r="J120" s="5">
        <f t="shared" si="42"/>
        <v>25.003278388242407</v>
      </c>
      <c r="K120" s="1"/>
      <c r="L120" s="19" t="s">
        <v>21</v>
      </c>
      <c r="M120" s="1">
        <f t="shared" si="42"/>
        <v>1747.4980670788873</v>
      </c>
      <c r="N120" s="5">
        <f t="shared" si="42"/>
        <v>11.701884480715067</v>
      </c>
      <c r="O120" s="5">
        <f t="shared" si="42"/>
        <v>2.1936905129636379</v>
      </c>
      <c r="P120" s="5">
        <f t="shared" si="42"/>
        <v>4.3694562209348966</v>
      </c>
      <c r="Q120" s="5">
        <f t="shared" si="42"/>
        <v>6.5388921929567842E-2</v>
      </c>
      <c r="R120" s="5">
        <f t="shared" si="42"/>
        <v>0.41797028735438962</v>
      </c>
      <c r="S120" s="5">
        <f t="shared" si="42"/>
        <v>77.561149927884074</v>
      </c>
      <c r="T120" s="5">
        <f t="shared" si="42"/>
        <v>66.712211005632241</v>
      </c>
      <c r="U120" s="5">
        <f t="shared" si="42"/>
        <v>25.003278388242403</v>
      </c>
    </row>
    <row r="121" spans="1:21" x14ac:dyDescent="0.3">
      <c r="A121" s="19" t="s">
        <v>22</v>
      </c>
      <c r="B121" s="1">
        <f>STDEV(B10:B15)/SQRT(COUNT(B10:B15))</f>
        <v>1766.1332795435092</v>
      </c>
      <c r="C121" s="5">
        <f t="shared" ref="C121:U121" si="43">STDEV(C10:C15)/SQRT(COUNT(C10:C15))</f>
        <v>10.776909365243226</v>
      </c>
      <c r="D121" s="5">
        <f t="shared" si="43"/>
        <v>2.2579960092475337</v>
      </c>
      <c r="E121" s="5">
        <f t="shared" si="43"/>
        <v>3.328020279051457</v>
      </c>
      <c r="F121" s="5">
        <f t="shared" si="43"/>
        <v>8.2179748789535212E-2</v>
      </c>
      <c r="G121" s="5">
        <f t="shared" si="43"/>
        <v>0.51512080568003193</v>
      </c>
      <c r="H121" s="5">
        <f t="shared" si="43"/>
        <v>111.42043595333072</v>
      </c>
      <c r="I121" s="5">
        <f t="shared" si="43"/>
        <v>215.11864813175978</v>
      </c>
      <c r="J121" s="5">
        <f t="shared" si="43"/>
        <v>23.583507895734911</v>
      </c>
      <c r="K121" s="1"/>
      <c r="L121" s="19" t="s">
        <v>22</v>
      </c>
      <c r="M121" s="1">
        <f t="shared" si="43"/>
        <v>1766.1332795435087</v>
      </c>
      <c r="N121" s="5">
        <f t="shared" si="43"/>
        <v>10.776909365243203</v>
      </c>
      <c r="O121" s="5">
        <f t="shared" si="43"/>
        <v>2.2579960092475311</v>
      </c>
      <c r="P121" s="5">
        <f t="shared" si="43"/>
        <v>3.3280202790514637</v>
      </c>
      <c r="Q121" s="5">
        <f t="shared" si="43"/>
        <v>8.2179748789535212E-2</v>
      </c>
      <c r="R121" s="5">
        <f t="shared" si="43"/>
        <v>0.51512080568003127</v>
      </c>
      <c r="S121" s="5">
        <f t="shared" si="43"/>
        <v>111.4204359533308</v>
      </c>
      <c r="T121" s="5">
        <f t="shared" si="43"/>
        <v>215.11864813175978</v>
      </c>
      <c r="U121" s="5">
        <f t="shared" si="43"/>
        <v>23.583507895734915</v>
      </c>
    </row>
    <row r="122" spans="1:21" x14ac:dyDescent="0.3">
      <c r="A122" s="19" t="s">
        <v>23</v>
      </c>
      <c r="B122" s="1">
        <f>STDEV(B16:B21)/SQRT(COUNT(B16:B21))</f>
        <v>1815.3669677995626</v>
      </c>
      <c r="C122" s="5">
        <f t="shared" ref="C122:U122" si="44">STDEV(C16:C21)/SQRT(COUNT(C16:C21))</f>
        <v>12.365271916181642</v>
      </c>
      <c r="D122" s="5">
        <f t="shared" si="44"/>
        <v>3.7504412688523909</v>
      </c>
      <c r="E122" s="5">
        <f t="shared" si="44"/>
        <v>3.9260730847332295</v>
      </c>
      <c r="F122" s="5">
        <f t="shared" si="44"/>
        <v>9.0032586693189406E-2</v>
      </c>
      <c r="G122" s="5">
        <f t="shared" si="44"/>
        <v>0.39540789066481768</v>
      </c>
      <c r="H122" s="5">
        <f t="shared" si="44"/>
        <v>93.99891225251352</v>
      </c>
      <c r="I122" s="5">
        <f t="shared" si="44"/>
        <v>26.419116251774895</v>
      </c>
      <c r="J122" s="5">
        <f t="shared" si="44"/>
        <v>0.6112706762466007</v>
      </c>
      <c r="K122" s="1"/>
      <c r="L122" s="19" t="s">
        <v>23</v>
      </c>
      <c r="M122" s="1">
        <f t="shared" si="44"/>
        <v>1815.3669677995626</v>
      </c>
      <c r="N122" s="5">
        <f t="shared" si="44"/>
        <v>12.365271916181671</v>
      </c>
      <c r="O122" s="5">
        <f t="shared" si="44"/>
        <v>3.7504412688523883</v>
      </c>
      <c r="P122" s="5">
        <f t="shared" si="44"/>
        <v>3.9260730847332272</v>
      </c>
      <c r="Q122" s="5">
        <f t="shared" si="44"/>
        <v>9.0032586693189393E-2</v>
      </c>
      <c r="R122" s="5">
        <f t="shared" si="44"/>
        <v>0.39540789066481719</v>
      </c>
      <c r="S122" s="5">
        <f t="shared" si="44"/>
        <v>93.998912252513506</v>
      </c>
      <c r="T122" s="5">
        <f t="shared" si="44"/>
        <v>26.419116251774931</v>
      </c>
      <c r="U122" s="5">
        <f t="shared" si="44"/>
        <v>0.61127067624660225</v>
      </c>
    </row>
    <row r="123" spans="1:21" x14ac:dyDescent="0.3">
      <c r="A123" s="19" t="s">
        <v>24</v>
      </c>
      <c r="B123" s="1">
        <f>STDEV(B22:B27)/SQRT(COUNT(B22:B27))</f>
        <v>2485.7672135580192</v>
      </c>
      <c r="C123" s="5">
        <f t="shared" ref="C123:U123" si="45">STDEV(C22:C27)/SQRT(COUNT(C22:C27))</f>
        <v>16.080660412260592</v>
      </c>
      <c r="D123" s="5">
        <f t="shared" si="45"/>
        <v>27.365356545274537</v>
      </c>
      <c r="E123" s="5">
        <f t="shared" si="45"/>
        <v>3.8431084272153191</v>
      </c>
      <c r="F123" s="5">
        <f t="shared" si="45"/>
        <v>0.15869439533616495</v>
      </c>
      <c r="G123" s="5">
        <f t="shared" si="45"/>
        <v>0.33588198985820994</v>
      </c>
      <c r="H123" s="5">
        <f t="shared" si="45"/>
        <v>91.200362905662757</v>
      </c>
      <c r="I123" s="5">
        <f t="shared" si="45"/>
        <v>58.138764222257066</v>
      </c>
      <c r="J123" s="5">
        <f t="shared" si="45"/>
        <v>5.1812009852030112</v>
      </c>
      <c r="K123" s="1"/>
      <c r="L123" s="19" t="s">
        <v>24</v>
      </c>
      <c r="M123" s="1">
        <f t="shared" si="45"/>
        <v>2135.7761495791437</v>
      </c>
      <c r="N123" s="5">
        <f t="shared" si="45"/>
        <v>16.080660412260574</v>
      </c>
      <c r="O123" s="5">
        <f t="shared" si="45"/>
        <v>27.365356545274537</v>
      </c>
      <c r="P123" s="5">
        <f t="shared" si="45"/>
        <v>3.8431084272153098</v>
      </c>
      <c r="Q123" s="5">
        <f t="shared" si="45"/>
        <v>0.15869439533616528</v>
      </c>
      <c r="R123" s="5">
        <f t="shared" si="45"/>
        <v>0.33588198985821055</v>
      </c>
      <c r="S123" s="5">
        <f t="shared" si="45"/>
        <v>91.200362905662743</v>
      </c>
      <c r="T123" s="5">
        <f t="shared" si="45"/>
        <v>58.138764222257066</v>
      </c>
      <c r="U123" s="5">
        <f t="shared" si="45"/>
        <v>5.1812009852030121</v>
      </c>
    </row>
    <row r="124" spans="1:21" x14ac:dyDescent="0.3">
      <c r="A124" s="19" t="s">
        <v>25</v>
      </c>
      <c r="B124" s="1">
        <f>STDEV(B28:B33)/SQRT(COUNT(B28:B33))</f>
        <v>608.10281020381569</v>
      </c>
      <c r="C124" s="5">
        <f t="shared" ref="C124:U124" si="46">STDEV(C28:C33)/SQRT(COUNT(C28:C33))</f>
        <v>7.60036450295493</v>
      </c>
      <c r="D124" s="5">
        <f t="shared" si="46"/>
        <v>2.5864575087258701</v>
      </c>
      <c r="E124" s="5">
        <f t="shared" si="46"/>
        <v>2.5388428028883143</v>
      </c>
      <c r="F124" s="5">
        <f t="shared" si="46"/>
        <v>0.11181018140879058</v>
      </c>
      <c r="G124" s="5">
        <f t="shared" si="46"/>
        <v>0.43466304318530585</v>
      </c>
      <c r="H124" s="5">
        <f t="shared" si="46"/>
        <v>13.435348285964807</v>
      </c>
      <c r="I124" s="5">
        <f t="shared" si="46"/>
        <v>21.803283326716304</v>
      </c>
      <c r="J124" s="5">
        <f t="shared" si="46"/>
        <v>9.9227728621379381</v>
      </c>
      <c r="K124" s="1"/>
      <c r="L124" s="19" t="s">
        <v>25</v>
      </c>
      <c r="M124" s="1">
        <f t="shared" si="46"/>
        <v>608.10281020381558</v>
      </c>
      <c r="N124" s="5">
        <f t="shared" si="46"/>
        <v>7.6003645029549602</v>
      </c>
      <c r="O124" s="5">
        <f t="shared" si="46"/>
        <v>2.5864575087258719</v>
      </c>
      <c r="P124" s="5">
        <f t="shared" si="46"/>
        <v>2.5388428028883117</v>
      </c>
      <c r="Q124" s="5">
        <f t="shared" si="46"/>
        <v>0.11181018140879058</v>
      </c>
      <c r="R124" s="5">
        <f t="shared" si="46"/>
        <v>0.43466304318530596</v>
      </c>
      <c r="S124" s="5">
        <f t="shared" si="46"/>
        <v>13.435348285964807</v>
      </c>
      <c r="T124" s="5">
        <f t="shared" si="46"/>
        <v>21.803283326716301</v>
      </c>
      <c r="U124" s="5">
        <f t="shared" si="46"/>
        <v>9.9227728621379381</v>
      </c>
    </row>
    <row r="125" spans="1:21" x14ac:dyDescent="0.3">
      <c r="A125" s="17" t="s">
        <v>8</v>
      </c>
      <c r="B125" s="1">
        <f>STDEV(B34:B39)/SQRT(COUNT(B34:B39))</f>
        <v>8684.4673383755326</v>
      </c>
      <c r="C125" s="5">
        <f t="shared" ref="C125:U125" si="47">STDEV(C34:C39)/SQRT(COUNT(C34:C39))</f>
        <v>18.041942066104365</v>
      </c>
      <c r="D125" s="5">
        <f t="shared" si="47"/>
        <v>5.1467409277889322</v>
      </c>
      <c r="E125" s="5">
        <f t="shared" si="47"/>
        <v>0.91880940170781278</v>
      </c>
      <c r="F125" s="5">
        <f t="shared" si="47"/>
        <v>0.22568538819437209</v>
      </c>
      <c r="G125" s="5">
        <f t="shared" si="47"/>
        <v>0.47320648535050464</v>
      </c>
      <c r="H125" s="5">
        <f t="shared" si="47"/>
        <v>1.8076331977969926</v>
      </c>
      <c r="I125" s="5">
        <f t="shared" si="47"/>
        <v>18.759853188835642</v>
      </c>
      <c r="J125" s="5">
        <f t="shared" si="47"/>
        <v>4.4275192452056791</v>
      </c>
      <c r="K125" s="1"/>
      <c r="L125" s="17" t="s">
        <v>8</v>
      </c>
      <c r="M125" s="1">
        <f t="shared" si="47"/>
        <v>8684.4673383755326</v>
      </c>
      <c r="N125" s="5">
        <f t="shared" si="47"/>
        <v>18.041942066104376</v>
      </c>
      <c r="O125" s="5">
        <f t="shared" si="47"/>
        <v>5.146740927788942</v>
      </c>
      <c r="P125" s="5">
        <f t="shared" si="47"/>
        <v>0.91880940170781167</v>
      </c>
      <c r="Q125" s="5">
        <f t="shared" si="47"/>
        <v>0.22568538819437212</v>
      </c>
      <c r="R125" s="5">
        <f t="shared" si="47"/>
        <v>0.47320648535050502</v>
      </c>
      <c r="S125" s="5">
        <f t="shared" si="47"/>
        <v>1.8076331977969922</v>
      </c>
      <c r="T125" s="5">
        <f t="shared" si="47"/>
        <v>18.759853188835642</v>
      </c>
      <c r="U125" s="5">
        <f t="shared" si="47"/>
        <v>4.4275192452056791</v>
      </c>
    </row>
    <row r="126" spans="1:21" x14ac:dyDescent="0.3">
      <c r="A126" s="17" t="s">
        <v>9</v>
      </c>
      <c r="B126" s="1">
        <f>STDEV(B40:B45)/SQRT(COUNT(B40:B45))</f>
        <v>1879.1502152026105</v>
      </c>
      <c r="C126" s="5">
        <f t="shared" ref="C126:U126" si="48">STDEV(C40:C45)/SQRT(COUNT(C40:C45))</f>
        <v>19.823317238376983</v>
      </c>
      <c r="D126" s="5">
        <f t="shared" si="48"/>
        <v>4.2556565389817154</v>
      </c>
      <c r="E126" s="5">
        <f t="shared" si="48"/>
        <v>1.0604865052313333</v>
      </c>
      <c r="F126" s="5">
        <f t="shared" si="48"/>
        <v>0.12108390112278053</v>
      </c>
      <c r="G126" s="5">
        <f t="shared" si="48"/>
        <v>0.19125214595745926</v>
      </c>
      <c r="H126" s="5">
        <f t="shared" si="48"/>
        <v>0.13666666666666658</v>
      </c>
      <c r="I126" s="5">
        <f t="shared" si="48"/>
        <v>9.4518770622559387</v>
      </c>
      <c r="J126" s="5">
        <f t="shared" si="48"/>
        <v>0.34500000000000092</v>
      </c>
      <c r="K126" s="1"/>
      <c r="L126" s="17" t="s">
        <v>9</v>
      </c>
      <c r="M126" s="1">
        <f t="shared" si="48"/>
        <v>1879.1502152026108</v>
      </c>
      <c r="N126" s="5">
        <f t="shared" si="48"/>
        <v>19.823317238376969</v>
      </c>
      <c r="O126" s="5">
        <f t="shared" si="48"/>
        <v>4.25565653898171</v>
      </c>
      <c r="P126" s="5">
        <f t="shared" si="48"/>
        <v>1.0604865052313386</v>
      </c>
      <c r="Q126" s="5">
        <f t="shared" si="48"/>
        <v>0.12108390112277978</v>
      </c>
      <c r="R126" s="5">
        <f t="shared" si="48"/>
        <v>0.19125214595745926</v>
      </c>
      <c r="S126" s="5">
        <f t="shared" si="48"/>
        <v>0.13666666666666658</v>
      </c>
      <c r="T126" s="5">
        <f t="shared" si="48"/>
        <v>9.4518770622559405</v>
      </c>
      <c r="U126" s="5">
        <f t="shared" si="48"/>
        <v>0.34499999999999992</v>
      </c>
    </row>
    <row r="127" spans="1:21" x14ac:dyDescent="0.3">
      <c r="A127" s="17" t="s">
        <v>10</v>
      </c>
      <c r="B127" s="1">
        <f>STDEV(B46:B51)/SQRT(COUNT(B46:B51))</f>
        <v>15426.674015410879</v>
      </c>
      <c r="C127" s="5">
        <f t="shared" ref="C127:U127" si="49">STDEV(C46:C51)/SQRT(COUNT(C46:C51))</f>
        <v>29.846297988937344</v>
      </c>
      <c r="D127" s="5">
        <f t="shared" si="49"/>
        <v>5.3785139831245843</v>
      </c>
      <c r="E127" s="5">
        <f t="shared" si="49"/>
        <v>4.8981622381369911</v>
      </c>
      <c r="F127" s="5">
        <f t="shared" si="49"/>
        <v>0.13324155174385641</v>
      </c>
      <c r="G127" s="5">
        <f t="shared" si="49"/>
        <v>0.22334747467666696</v>
      </c>
      <c r="H127" s="5">
        <f t="shared" si="49"/>
        <v>11.751462036699948</v>
      </c>
      <c r="I127" s="5">
        <f t="shared" si="49"/>
        <v>9.2808371569235337</v>
      </c>
      <c r="J127" s="5">
        <f t="shared" si="49"/>
        <v>4.1309485727991193</v>
      </c>
      <c r="K127" s="1"/>
      <c r="L127" s="17" t="s">
        <v>10</v>
      </c>
      <c r="M127" s="1">
        <f t="shared" si="49"/>
        <v>15426.674015410888</v>
      </c>
      <c r="N127" s="5">
        <f t="shared" si="49"/>
        <v>29.846297988937334</v>
      </c>
      <c r="O127" s="5">
        <f t="shared" si="49"/>
        <v>5.3785139831245843</v>
      </c>
      <c r="P127" s="5">
        <f t="shared" si="49"/>
        <v>4.8981622381369849</v>
      </c>
      <c r="Q127" s="5">
        <f t="shared" si="49"/>
        <v>0.13324155174385771</v>
      </c>
      <c r="R127" s="5">
        <f t="shared" si="49"/>
        <v>0.22334747467666696</v>
      </c>
      <c r="S127" s="5">
        <f t="shared" si="49"/>
        <v>11.751462036699941</v>
      </c>
      <c r="T127" s="5">
        <f t="shared" si="49"/>
        <v>9.2808371569235657</v>
      </c>
      <c r="U127" s="5">
        <f t="shared" si="49"/>
        <v>4.1309485727991246</v>
      </c>
    </row>
    <row r="128" spans="1:21" x14ac:dyDescent="0.3">
      <c r="A128" s="17" t="s">
        <v>11</v>
      </c>
      <c r="B128" s="1">
        <f>STDEV(B52:B57)/SQRT(COUNT(B52:B57))</f>
        <v>1276.7873730163908</v>
      </c>
      <c r="C128" s="5">
        <f t="shared" ref="C128:U128" si="50">STDEV(C52:C57)/SQRT(COUNT(C52:C57))</f>
        <v>15.025775746289368</v>
      </c>
      <c r="D128" s="5">
        <f t="shared" si="50"/>
        <v>4.2131930461877003</v>
      </c>
      <c r="E128" s="5">
        <f t="shared" si="50"/>
        <v>0.25274696393384799</v>
      </c>
      <c r="F128" s="5">
        <f t="shared" si="50"/>
        <v>0.10350577010217568</v>
      </c>
      <c r="G128" s="5">
        <f t="shared" si="50"/>
        <v>0.51292299616999393</v>
      </c>
      <c r="H128" s="5">
        <f t="shared" si="50"/>
        <v>0.14833333333333329</v>
      </c>
      <c r="I128" s="5">
        <f t="shared" si="50"/>
        <v>4.9563188064440649</v>
      </c>
      <c r="J128" s="5">
        <f t="shared" si="50"/>
        <v>0.24509068616421209</v>
      </c>
      <c r="K128" s="1"/>
      <c r="L128" s="17" t="s">
        <v>11</v>
      </c>
      <c r="M128" s="1">
        <f t="shared" si="50"/>
        <v>1276.787373016391</v>
      </c>
      <c r="N128" s="5">
        <f t="shared" si="50"/>
        <v>15.025775746289369</v>
      </c>
      <c r="O128" s="5">
        <f t="shared" si="50"/>
        <v>4.2131930461877065</v>
      </c>
      <c r="P128" s="5">
        <f t="shared" si="50"/>
        <v>0.25274696393384799</v>
      </c>
      <c r="Q128" s="5">
        <f t="shared" si="50"/>
        <v>0.10350577010217568</v>
      </c>
      <c r="R128" s="5">
        <f t="shared" si="50"/>
        <v>0.51292299616999049</v>
      </c>
      <c r="S128" s="5">
        <f t="shared" si="50"/>
        <v>0.14833333333333329</v>
      </c>
      <c r="T128" s="5">
        <f t="shared" si="50"/>
        <v>4.9563188064440631</v>
      </c>
      <c r="U128" s="5">
        <f t="shared" si="50"/>
        <v>0.2450906861642124</v>
      </c>
    </row>
    <row r="129" spans="1:21" x14ac:dyDescent="0.3">
      <c r="A129" s="17" t="s">
        <v>12</v>
      </c>
      <c r="B129" s="1">
        <f>STDEV(B58:B63)/SQRT(COUNT(B58:B63))</f>
        <v>3121.796507664807</v>
      </c>
      <c r="C129" s="5">
        <f t="shared" ref="C129:U129" si="51">STDEV(C58:C63)/SQRT(COUNT(C58:C63))</f>
        <v>18.443456804364164</v>
      </c>
      <c r="D129" s="5">
        <f t="shared" si="51"/>
        <v>5.5694268092267203</v>
      </c>
      <c r="E129" s="5">
        <f t="shared" si="51"/>
        <v>1.8830723904772744</v>
      </c>
      <c r="F129" s="5">
        <f t="shared" si="51"/>
        <v>0.10730188462671306</v>
      </c>
      <c r="G129" s="5">
        <f t="shared" si="51"/>
        <v>0.68075739274559588</v>
      </c>
      <c r="H129" s="5">
        <f t="shared" si="51"/>
        <v>4.8685163722294975</v>
      </c>
      <c r="I129" s="5">
        <f t="shared" si="51"/>
        <v>23.39528134997407</v>
      </c>
      <c r="J129" s="5">
        <f t="shared" si="51"/>
        <v>1.2544852862163562</v>
      </c>
      <c r="K129" s="1"/>
      <c r="L129" s="17" t="s">
        <v>12</v>
      </c>
      <c r="M129" s="1">
        <f t="shared" si="51"/>
        <v>3121.7965076648075</v>
      </c>
      <c r="N129" s="5">
        <f t="shared" si="51"/>
        <v>18.4434568043641</v>
      </c>
      <c r="O129" s="5">
        <f t="shared" si="51"/>
        <v>5.5694268092267212</v>
      </c>
      <c r="P129" s="5">
        <f t="shared" si="51"/>
        <v>1.8830723904772697</v>
      </c>
      <c r="Q129" s="5">
        <f t="shared" si="51"/>
        <v>0.10730188462671306</v>
      </c>
      <c r="R129" s="5">
        <f t="shared" si="51"/>
        <v>0.6807573927455931</v>
      </c>
      <c r="S129" s="5">
        <f t="shared" si="51"/>
        <v>4.8685163722294966</v>
      </c>
      <c r="T129" s="5">
        <f t="shared" si="51"/>
        <v>23.39528134997407</v>
      </c>
      <c r="U129" s="5">
        <f t="shared" si="51"/>
        <v>1.2544852862163569</v>
      </c>
    </row>
    <row r="130" spans="1:21" x14ac:dyDescent="0.3">
      <c r="A130" s="17" t="s">
        <v>13</v>
      </c>
      <c r="B130" s="1">
        <f>STDEV(B64:B69)/SQRT(COUNT(B64:B69))</f>
        <v>456.04035708305952</v>
      </c>
      <c r="C130" s="5">
        <f t="shared" ref="C130:U130" si="52">STDEV(C64:C69)/SQRT(COUNT(C64:C69))</f>
        <v>8.4128783131048905</v>
      </c>
      <c r="D130" s="5">
        <f t="shared" si="52"/>
        <v>4.1353499730977887</v>
      </c>
      <c r="E130" s="5">
        <f t="shared" si="52"/>
        <v>0.80165570332073921</v>
      </c>
      <c r="F130" s="5">
        <f t="shared" si="52"/>
        <v>8.2904530100056106E-2</v>
      </c>
      <c r="G130" s="5">
        <f t="shared" si="52"/>
        <v>0.17888413382224083</v>
      </c>
      <c r="H130" s="5">
        <f t="shared" si="52"/>
        <v>1.9860273225978183E-16</v>
      </c>
      <c r="I130" s="5">
        <f t="shared" si="52"/>
        <v>9.351720251732651</v>
      </c>
      <c r="J130" s="5">
        <f t="shared" si="52"/>
        <v>0.92092948215979598</v>
      </c>
      <c r="K130" s="1"/>
      <c r="L130" s="17" t="s">
        <v>13</v>
      </c>
      <c r="M130" s="1">
        <f t="shared" si="52"/>
        <v>456.04035708305963</v>
      </c>
      <c r="N130" s="5">
        <f t="shared" si="52"/>
        <v>8.4128783131049243</v>
      </c>
      <c r="O130" s="5">
        <f t="shared" si="52"/>
        <v>4.1353499730978029</v>
      </c>
      <c r="P130" s="5">
        <f t="shared" si="52"/>
        <v>0.80165570332073766</v>
      </c>
      <c r="Q130" s="5">
        <f t="shared" si="52"/>
        <v>8.2904530100056106E-2</v>
      </c>
      <c r="R130" s="5">
        <f t="shared" si="52"/>
        <v>0.17888413382224083</v>
      </c>
      <c r="S130" s="5">
        <f t="shared" si="52"/>
        <v>0</v>
      </c>
      <c r="T130" s="5">
        <f t="shared" si="52"/>
        <v>9.3517202517326545</v>
      </c>
      <c r="U130" s="5">
        <f t="shared" si="52"/>
        <v>0.92092948215979675</v>
      </c>
    </row>
    <row r="131" spans="1:21" x14ac:dyDescent="0.3">
      <c r="A131" s="17" t="s">
        <v>14</v>
      </c>
      <c r="B131" s="1">
        <f>STDEV(B70:B75)/SQRT(COUNT(B70:B75))</f>
        <v>8177.0720014358858</v>
      </c>
      <c r="C131" s="5">
        <f t="shared" ref="C131:U131" si="53">STDEV(C70:C75)/SQRT(COUNT(C70:C75))</f>
        <v>7.3626322938501181</v>
      </c>
      <c r="D131" s="5">
        <f t="shared" si="53"/>
        <v>2.6281416205710446</v>
      </c>
      <c r="E131" s="5">
        <f t="shared" si="53"/>
        <v>2.1698139090714639</v>
      </c>
      <c r="F131" s="5">
        <f t="shared" si="53"/>
        <v>0.10389054068799737</v>
      </c>
      <c r="G131" s="5">
        <f t="shared" si="53"/>
        <v>0.31517618529606223</v>
      </c>
      <c r="H131" s="5">
        <f t="shared" si="53"/>
        <v>4.7281955334391004</v>
      </c>
      <c r="I131" s="5">
        <f t="shared" si="53"/>
        <v>5.1509651013264062</v>
      </c>
      <c r="J131" s="5">
        <f t="shared" si="53"/>
        <v>4.3066167264826447</v>
      </c>
      <c r="K131" s="1"/>
      <c r="L131" s="17" t="s">
        <v>14</v>
      </c>
      <c r="M131" s="1">
        <f t="shared" si="53"/>
        <v>8177.0720014358858</v>
      </c>
      <c r="N131" s="5">
        <f t="shared" si="53"/>
        <v>7.3626322938501056</v>
      </c>
      <c r="O131" s="5">
        <f t="shared" si="53"/>
        <v>2.6281416205710411</v>
      </c>
      <c r="P131" s="5">
        <f t="shared" si="53"/>
        <v>2.169813909071467</v>
      </c>
      <c r="Q131" s="5">
        <f t="shared" si="53"/>
        <v>0.10389054068799737</v>
      </c>
      <c r="R131" s="5">
        <f t="shared" si="53"/>
        <v>0.31517618529606228</v>
      </c>
      <c r="S131" s="5">
        <f t="shared" si="53"/>
        <v>4.7281955334390986</v>
      </c>
      <c r="T131" s="5">
        <f t="shared" si="53"/>
        <v>5.1509651013264319</v>
      </c>
      <c r="U131" s="5">
        <f t="shared" si="53"/>
        <v>4.3066167264826447</v>
      </c>
    </row>
    <row r="132" spans="1:21" x14ac:dyDescent="0.3">
      <c r="A132" s="17" t="s">
        <v>15</v>
      </c>
      <c r="B132" s="1">
        <f>STDEV(B76:B81)/SQRT(COUNT(B76:B81))</f>
        <v>6155.1430496058292</v>
      </c>
      <c r="C132" s="5">
        <f t="shared" ref="C132:U132" si="54">STDEV(C76:C81)/SQRT(COUNT(C76:C81))</f>
        <v>13.299726743224575</v>
      </c>
      <c r="D132" s="5">
        <f t="shared" si="54"/>
        <v>3.1639982300880081</v>
      </c>
      <c r="E132" s="5">
        <f t="shared" si="54"/>
        <v>3.8656141211110584</v>
      </c>
      <c r="F132" s="5">
        <f t="shared" si="54"/>
        <v>5.5638515836104463E-2</v>
      </c>
      <c r="G132" s="5">
        <f t="shared" si="54"/>
        <v>0.59676820830574095</v>
      </c>
      <c r="H132" s="5">
        <f t="shared" si="54"/>
        <v>22.997721728382661</v>
      </c>
      <c r="I132" s="5">
        <f t="shared" si="54"/>
        <v>11.795072544953017</v>
      </c>
      <c r="J132" s="5">
        <f t="shared" si="54"/>
        <v>0.87726288111373907</v>
      </c>
      <c r="K132" s="1"/>
      <c r="L132" s="17" t="s">
        <v>15</v>
      </c>
      <c r="M132" s="1">
        <f t="shared" si="54"/>
        <v>6155.1430496058292</v>
      </c>
      <c r="N132" s="5">
        <f t="shared" si="54"/>
        <v>13.29972674322463</v>
      </c>
      <c r="O132" s="5">
        <f t="shared" si="54"/>
        <v>3.1639982300879996</v>
      </c>
      <c r="P132" s="5">
        <f t="shared" si="54"/>
        <v>3.8656141211110735</v>
      </c>
      <c r="Q132" s="5">
        <f t="shared" si="54"/>
        <v>5.5638515836104463E-2</v>
      </c>
      <c r="R132" s="5">
        <f t="shared" si="54"/>
        <v>0.59676820830574107</v>
      </c>
      <c r="S132" s="5">
        <f t="shared" si="54"/>
        <v>22.997721728382661</v>
      </c>
      <c r="T132" s="5">
        <f t="shared" si="54"/>
        <v>11.795072544953021</v>
      </c>
      <c r="U132" s="5">
        <f t="shared" si="54"/>
        <v>0.8772628811137565</v>
      </c>
    </row>
    <row r="133" spans="1:21" x14ac:dyDescent="0.3">
      <c r="A133" s="17" t="s">
        <v>16</v>
      </c>
      <c r="B133" s="1">
        <f>STDEV(B82:B87)/SQRT(COUNT(B82:B87))</f>
        <v>5973.804017913918</v>
      </c>
      <c r="C133" s="5">
        <f t="shared" ref="C133:U133" si="55">STDEV(C82:C87)/SQRT(COUNT(C82:C87))</f>
        <v>4.7362784734196079</v>
      </c>
      <c r="D133" s="5">
        <f t="shared" si="55"/>
        <v>4.7927737092186824</v>
      </c>
      <c r="E133" s="5">
        <f t="shared" si="55"/>
        <v>2.387837497960597</v>
      </c>
      <c r="F133" s="5">
        <f t="shared" si="55"/>
        <v>0.10318774690393774</v>
      </c>
      <c r="G133" s="5">
        <f t="shared" si="55"/>
        <v>0.2624305622445674</v>
      </c>
      <c r="H133" s="5">
        <f t="shared" si="55"/>
        <v>2.1909723795319849</v>
      </c>
      <c r="I133" s="5">
        <f t="shared" si="55"/>
        <v>6.8138107318341135</v>
      </c>
      <c r="J133" s="5">
        <f t="shared" si="55"/>
        <v>0.67815010177991741</v>
      </c>
      <c r="K133" s="1"/>
      <c r="L133" s="17" t="s">
        <v>16</v>
      </c>
      <c r="M133" s="1">
        <f t="shared" si="55"/>
        <v>5973.804017913918</v>
      </c>
      <c r="N133" s="5">
        <f t="shared" si="55"/>
        <v>4.7362784734195875</v>
      </c>
      <c r="O133" s="5">
        <f t="shared" si="55"/>
        <v>4.7927737092186797</v>
      </c>
      <c r="P133" s="5">
        <f t="shared" si="55"/>
        <v>2.387837497960585</v>
      </c>
      <c r="Q133" s="5">
        <f t="shared" si="55"/>
        <v>0.10318774690393774</v>
      </c>
      <c r="R133" s="5">
        <f t="shared" si="55"/>
        <v>0.26243056224456779</v>
      </c>
      <c r="S133" s="5">
        <f t="shared" si="55"/>
        <v>2.190972379531984</v>
      </c>
      <c r="T133" s="5">
        <f t="shared" si="55"/>
        <v>6.8138107318341179</v>
      </c>
      <c r="U133" s="5">
        <f t="shared" si="55"/>
        <v>0.67815010177991664</v>
      </c>
    </row>
    <row r="134" spans="1:21" x14ac:dyDescent="0.3">
      <c r="A134" s="17" t="s">
        <v>17</v>
      </c>
      <c r="B134" s="1">
        <f>STDEV(B88:B93)/SQRT(COUNT(B88:B93))</f>
        <v>24163.08131806317</v>
      </c>
      <c r="C134" s="5">
        <f t="shared" ref="C134:U134" si="56">STDEV(C88:C93)/SQRT(COUNT(C88:C93))</f>
        <v>12.347545748042432</v>
      </c>
      <c r="D134" s="5">
        <f t="shared" si="56"/>
        <v>4.9173362029998948</v>
      </c>
      <c r="E134" s="5">
        <f t="shared" si="56"/>
        <v>3.7230128607233075</v>
      </c>
      <c r="F134" s="5">
        <f t="shared" si="56"/>
        <v>0.10337526031137452</v>
      </c>
      <c r="G134" s="5">
        <f t="shared" si="56"/>
        <v>0.55797170876109647</v>
      </c>
      <c r="H134" s="5">
        <f t="shared" si="56"/>
        <v>64.447234103916728</v>
      </c>
      <c r="I134" s="5">
        <f t="shared" si="56"/>
        <v>2.0348280669756025</v>
      </c>
      <c r="J134" s="5">
        <f t="shared" si="56"/>
        <v>0.53164283878746965</v>
      </c>
      <c r="K134" s="1"/>
      <c r="L134" s="17" t="s">
        <v>17</v>
      </c>
      <c r="M134" s="1">
        <f t="shared" si="56"/>
        <v>24163.08131806317</v>
      </c>
      <c r="N134" s="5">
        <f t="shared" si="56"/>
        <v>12.3475457480424</v>
      </c>
      <c r="O134" s="5">
        <f t="shared" si="56"/>
        <v>4.9173362029998859</v>
      </c>
      <c r="P134" s="5">
        <f t="shared" si="56"/>
        <v>3.7230128607233017</v>
      </c>
      <c r="Q134" s="5">
        <f t="shared" si="56"/>
        <v>0.10337526031137455</v>
      </c>
      <c r="R134" s="5">
        <f t="shared" si="56"/>
        <v>0.55797170876109647</v>
      </c>
      <c r="S134" s="5">
        <f t="shared" si="56"/>
        <v>64.447234103916728</v>
      </c>
      <c r="T134" s="5">
        <f t="shared" si="56"/>
        <v>2.0348280669756025</v>
      </c>
      <c r="U134" s="5">
        <f t="shared" si="56"/>
        <v>0.53164283878747021</v>
      </c>
    </row>
    <row r="135" spans="1:21" x14ac:dyDescent="0.3">
      <c r="A135" s="17" t="s">
        <v>18</v>
      </c>
      <c r="B135" s="1">
        <f>STDEV(B94:B99)/SQRT(COUNT(B94:B99))</f>
        <v>535.64042665454838</v>
      </c>
      <c r="C135" s="5">
        <f t="shared" ref="C135:U135" si="57">STDEV(C94:C99)/SQRT(COUNT(C94:C99))</f>
        <v>3.1170379039152629</v>
      </c>
      <c r="D135" s="5">
        <f t="shared" si="57"/>
        <v>2.435212549473071</v>
      </c>
      <c r="E135" s="5">
        <f t="shared" si="57"/>
        <v>2.1002172070208975</v>
      </c>
      <c r="F135" s="5">
        <f t="shared" si="57"/>
        <v>5.6854639212644748E-2</v>
      </c>
      <c r="G135" s="5">
        <f t="shared" si="57"/>
        <v>0.55757254236556464</v>
      </c>
      <c r="H135" s="5">
        <f t="shared" si="57"/>
        <v>0.38831616557187604</v>
      </c>
      <c r="I135" s="5">
        <f t="shared" si="57"/>
        <v>7.2286678921280361</v>
      </c>
      <c r="J135" s="5">
        <f t="shared" si="57"/>
        <v>0.55520967010470745</v>
      </c>
      <c r="K135" s="1"/>
      <c r="L135" s="17" t="s">
        <v>18</v>
      </c>
      <c r="M135" s="1">
        <f t="shared" si="57"/>
        <v>535.64042665454838</v>
      </c>
      <c r="N135" s="5">
        <f t="shared" si="57"/>
        <v>3.1170379039152629</v>
      </c>
      <c r="O135" s="5">
        <f t="shared" si="57"/>
        <v>2.4352125494730674</v>
      </c>
      <c r="P135" s="5">
        <f t="shared" si="57"/>
        <v>2.1002172070208993</v>
      </c>
      <c r="Q135" s="5">
        <f t="shared" si="57"/>
        <v>5.6854639212644748E-2</v>
      </c>
      <c r="R135" s="5">
        <f t="shared" si="57"/>
        <v>0.72030919287021</v>
      </c>
      <c r="S135" s="5">
        <f t="shared" si="57"/>
        <v>0.38831616557187587</v>
      </c>
      <c r="T135" s="5">
        <f t="shared" si="57"/>
        <v>7.228667892128037</v>
      </c>
      <c r="U135" s="5">
        <f t="shared" si="57"/>
        <v>0.55520967010470723</v>
      </c>
    </row>
  </sheetData>
  <mergeCells count="2">
    <mergeCell ref="M2:R2"/>
    <mergeCell ref="S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Fig 2 and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Gavett, Stephen</dc:creator>
  <cp:lastModifiedBy>Gavett, Stephen</cp:lastModifiedBy>
  <dcterms:created xsi:type="dcterms:W3CDTF">2025-09-18T11:58:30Z</dcterms:created>
  <dcterms:modified xsi:type="dcterms:W3CDTF">2025-09-18T16:28:32Z</dcterms:modified>
</cp:coreProperties>
</file>