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gavett_stephen_epa_gov/Documents/PFAS/PFAS paper/Science Hub files/"/>
    </mc:Choice>
  </mc:AlternateContent>
  <xr:revisionPtr revIDLastSave="18" documentId="8_{33F1B7F7-281D-4C9E-AA85-1F01DEF11EB4}" xr6:coauthVersionLast="47" xr6:coauthVersionMax="47" xr10:uidLastSave="{6B815807-A556-4105-ACC5-2E724FD8AE1B}"/>
  <bookViews>
    <workbookView xWindow="-110" yWindow="-110" windowWidth="19420" windowHeight="10300" xr2:uid="{BB846799-6AF9-4F07-A2C5-AF3C2A5DBDBD}"/>
  </bookViews>
  <sheets>
    <sheet name="PFOS combined" sheetId="6" r:id="rId1"/>
    <sheet name="PFOA combined" sheetId="5" r:id="rId2"/>
    <sheet name="PFOS 07_02_2025" sheetId="1" r:id="rId3"/>
    <sheet name="PFOS 07_03_2025" sheetId="2" r:id="rId4"/>
    <sheet name="PFOS 07_14_2025" sheetId="9" r:id="rId5"/>
    <sheet name="PFOA 07_02_2025" sheetId="3" r:id="rId6"/>
    <sheet name="PFOA 07_03_2025" sheetId="4" r:id="rId7"/>
    <sheet name="PFOA 07_10_2025" sheetId="7" r:id="rId8"/>
    <sheet name="PFOA 07_15_2025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6" l="1"/>
  <c r="L32" i="6"/>
  <c r="K50" i="6"/>
  <c r="K47" i="6"/>
  <c r="J50" i="6"/>
  <c r="J47" i="6"/>
  <c r="L9" i="6"/>
  <c r="P52" i="5"/>
  <c r="O52" i="5"/>
  <c r="N52" i="5"/>
  <c r="M52" i="5"/>
  <c r="L52" i="5"/>
  <c r="K52" i="5"/>
  <c r="S49" i="5"/>
  <c r="R49" i="5"/>
  <c r="P49" i="5"/>
  <c r="O49" i="5"/>
  <c r="N49" i="5"/>
  <c r="M49" i="5"/>
  <c r="L49" i="5"/>
  <c r="K49" i="5"/>
  <c r="J49" i="5"/>
  <c r="I49" i="5"/>
  <c r="S46" i="5"/>
  <c r="R46" i="5"/>
  <c r="P46" i="5"/>
  <c r="O46" i="5"/>
  <c r="N46" i="5"/>
  <c r="M46" i="5"/>
  <c r="L46" i="5"/>
  <c r="K46" i="5"/>
  <c r="J46" i="5"/>
  <c r="I46" i="5"/>
  <c r="S43" i="5"/>
  <c r="R43" i="5"/>
  <c r="P43" i="5"/>
  <c r="O43" i="5"/>
  <c r="N43" i="5"/>
  <c r="M43" i="5"/>
  <c r="L43" i="5"/>
  <c r="K43" i="5"/>
  <c r="S40" i="5"/>
  <c r="R40" i="5"/>
  <c r="P40" i="5"/>
  <c r="O40" i="5"/>
  <c r="N40" i="5"/>
  <c r="M40" i="5"/>
  <c r="L40" i="5"/>
  <c r="K40" i="5"/>
  <c r="J40" i="5"/>
  <c r="I40" i="5"/>
  <c r="H40" i="5"/>
  <c r="G40" i="5"/>
  <c r="S37" i="5"/>
  <c r="R37" i="5"/>
  <c r="P37" i="5"/>
  <c r="O37" i="5"/>
  <c r="N37" i="5"/>
  <c r="M37" i="5"/>
  <c r="L37" i="5"/>
  <c r="K37" i="5"/>
  <c r="J37" i="5"/>
  <c r="I37" i="5"/>
  <c r="H37" i="5"/>
  <c r="G37" i="5"/>
  <c r="S33" i="5"/>
  <c r="R33" i="5"/>
  <c r="P33" i="5"/>
  <c r="O33" i="5"/>
  <c r="N33" i="5"/>
  <c r="M33" i="5"/>
  <c r="L33" i="5"/>
  <c r="K33" i="5"/>
  <c r="J33" i="5"/>
  <c r="I33" i="5"/>
  <c r="H33" i="5"/>
  <c r="G33" i="5"/>
  <c r="S30" i="5"/>
  <c r="R30" i="5"/>
  <c r="P30" i="5"/>
  <c r="O30" i="5"/>
  <c r="N30" i="5"/>
  <c r="M30" i="5"/>
  <c r="L30" i="5"/>
  <c r="K30" i="5"/>
  <c r="J30" i="5"/>
  <c r="I30" i="5"/>
  <c r="H30" i="5"/>
  <c r="G30" i="5"/>
  <c r="S27" i="5"/>
  <c r="R27" i="5"/>
  <c r="P27" i="5"/>
  <c r="O27" i="5"/>
  <c r="N27" i="5"/>
  <c r="M27" i="5"/>
  <c r="L27" i="5"/>
  <c r="K27" i="5"/>
  <c r="J27" i="5"/>
  <c r="I27" i="5"/>
  <c r="S24" i="5"/>
  <c r="R24" i="5"/>
  <c r="P24" i="5"/>
  <c r="O24" i="5"/>
  <c r="N24" i="5"/>
  <c r="M24" i="5"/>
  <c r="L24" i="5"/>
  <c r="K24" i="5"/>
  <c r="H24" i="5"/>
  <c r="G24" i="5"/>
  <c r="P21" i="5"/>
  <c r="O21" i="5"/>
  <c r="N21" i="5"/>
  <c r="M21" i="5"/>
  <c r="L21" i="5"/>
  <c r="K21" i="5"/>
  <c r="S12" i="5"/>
  <c r="R12" i="5"/>
  <c r="P12" i="5"/>
  <c r="O12" i="5"/>
  <c r="N12" i="5"/>
  <c r="M12" i="5"/>
  <c r="L12" i="5"/>
  <c r="K12" i="5"/>
  <c r="J12" i="5"/>
  <c r="I12" i="5"/>
  <c r="H12" i="5"/>
  <c r="G12" i="5"/>
  <c r="P9" i="5"/>
  <c r="O9" i="5"/>
  <c r="N9" i="5"/>
  <c r="M9" i="5"/>
  <c r="M44" i="6"/>
  <c r="L44" i="6"/>
  <c r="K44" i="6"/>
  <c r="J44" i="6"/>
  <c r="G44" i="6"/>
  <c r="F44" i="6"/>
  <c r="M41" i="6"/>
  <c r="L41" i="6"/>
  <c r="K41" i="6"/>
  <c r="J41" i="6"/>
  <c r="I41" i="6"/>
  <c r="H41" i="6"/>
  <c r="G41" i="6"/>
  <c r="F41" i="6"/>
  <c r="M38" i="6"/>
  <c r="L38" i="6"/>
  <c r="K38" i="6"/>
  <c r="J38" i="6"/>
  <c r="I38" i="6"/>
  <c r="H38" i="6"/>
  <c r="G38" i="6"/>
  <c r="F38" i="6"/>
  <c r="M35" i="6"/>
  <c r="L35" i="6"/>
  <c r="K35" i="6"/>
  <c r="J35" i="6"/>
  <c r="I35" i="6"/>
  <c r="H35" i="6"/>
  <c r="G35" i="6"/>
  <c r="F35" i="6"/>
  <c r="M32" i="6"/>
  <c r="K32" i="6"/>
  <c r="J32" i="6"/>
  <c r="I32" i="6"/>
  <c r="H32" i="6"/>
  <c r="G32" i="6"/>
  <c r="F32" i="6"/>
  <c r="P25" i="6"/>
  <c r="O25" i="6"/>
  <c r="P28" i="6"/>
  <c r="O28" i="6"/>
  <c r="M28" i="6"/>
  <c r="L28" i="6"/>
  <c r="K28" i="6"/>
  <c r="J28" i="6"/>
  <c r="I28" i="6"/>
  <c r="H28" i="6"/>
  <c r="G28" i="6"/>
  <c r="F28" i="6"/>
  <c r="M25" i="6"/>
  <c r="L25" i="6"/>
  <c r="J25" i="6"/>
  <c r="K25" i="6"/>
  <c r="I25" i="6"/>
  <c r="H25" i="6"/>
  <c r="G25" i="6"/>
  <c r="F25" i="6"/>
  <c r="M21" i="6"/>
  <c r="L21" i="6"/>
  <c r="K21" i="6"/>
  <c r="J21" i="6"/>
  <c r="G21" i="6"/>
  <c r="F21" i="6"/>
  <c r="G18" i="6"/>
  <c r="F18" i="6"/>
  <c r="G15" i="6"/>
  <c r="F15" i="6"/>
  <c r="M9" i="6"/>
  <c r="M12" i="6"/>
  <c r="L12" i="6"/>
  <c r="K12" i="6"/>
  <c r="J12" i="6"/>
  <c r="G12" i="6"/>
  <c r="I12" i="6"/>
  <c r="H12" i="6"/>
  <c r="F12" i="6"/>
  <c r="E6" i="9"/>
  <c r="D2" i="9"/>
  <c r="E52" i="9"/>
  <c r="D50" i="9"/>
  <c r="E49" i="9"/>
  <c r="D47" i="9"/>
  <c r="E46" i="9"/>
  <c r="D44" i="9"/>
  <c r="E43" i="9"/>
  <c r="D41" i="9"/>
  <c r="E40" i="9"/>
  <c r="D38" i="9"/>
  <c r="E37" i="9"/>
  <c r="D35" i="9"/>
  <c r="E34" i="9"/>
  <c r="D31" i="9"/>
  <c r="E30" i="9"/>
  <c r="D28" i="9"/>
  <c r="E27" i="9"/>
  <c r="D25" i="9"/>
  <c r="E24" i="9"/>
  <c r="D22" i="9"/>
  <c r="E21" i="9"/>
  <c r="D19" i="9"/>
  <c r="E18" i="9"/>
  <c r="D16" i="9"/>
  <c r="E9" i="9"/>
  <c r="D7" i="9"/>
  <c r="E52" i="8"/>
  <c r="D50" i="8"/>
  <c r="E49" i="8"/>
  <c r="D47" i="8"/>
  <c r="E46" i="8"/>
  <c r="D44" i="8"/>
  <c r="E43" i="8"/>
  <c r="D41" i="8"/>
  <c r="E40" i="8"/>
  <c r="D38" i="8"/>
  <c r="E37" i="8"/>
  <c r="D35" i="8"/>
  <c r="E34" i="8"/>
  <c r="D31" i="8"/>
  <c r="E30" i="8"/>
  <c r="D28" i="8"/>
  <c r="E27" i="8"/>
  <c r="D25" i="8"/>
  <c r="E24" i="8"/>
  <c r="D22" i="8"/>
  <c r="E21" i="8"/>
  <c r="D19" i="8"/>
  <c r="E18" i="8"/>
  <c r="D16" i="8"/>
  <c r="H9" i="8"/>
  <c r="G9" i="8"/>
  <c r="E9" i="8"/>
  <c r="D7" i="8"/>
  <c r="H4" i="7" l="1"/>
  <c r="G4" i="7"/>
  <c r="H29" i="7"/>
  <c r="G29" i="7"/>
  <c r="E35" i="7"/>
  <c r="E38" i="7"/>
  <c r="E41" i="7"/>
  <c r="E44" i="7"/>
  <c r="E47" i="7"/>
  <c r="E32" i="7"/>
  <c r="E29" i="7"/>
  <c r="E25" i="7"/>
  <c r="E22" i="7"/>
  <c r="E19" i="7"/>
  <c r="E16" i="7"/>
  <c r="E13" i="7"/>
  <c r="E4" i="7"/>
  <c r="D45" i="7"/>
  <c r="D42" i="7"/>
  <c r="D26" i="7"/>
  <c r="D39" i="7"/>
  <c r="D36" i="7"/>
  <c r="D33" i="7"/>
  <c r="D30" i="7"/>
  <c r="D23" i="7"/>
  <c r="D20" i="7"/>
  <c r="D17" i="7"/>
  <c r="D14" i="7"/>
  <c r="D11" i="7"/>
  <c r="D2" i="7"/>
  <c r="D38" i="4"/>
  <c r="D35" i="4"/>
  <c r="D32" i="4"/>
  <c r="D29" i="4"/>
  <c r="D26" i="4"/>
  <c r="D23" i="4"/>
  <c r="D20" i="4"/>
  <c r="D17" i="4"/>
  <c r="D14" i="4"/>
  <c r="D11" i="4"/>
  <c r="D8" i="4"/>
  <c r="D5" i="4"/>
  <c r="D2" i="4"/>
  <c r="D32" i="3"/>
  <c r="D29" i="3"/>
  <c r="D26" i="3"/>
  <c r="D23" i="3"/>
  <c r="D20" i="3"/>
  <c r="D17" i="3"/>
  <c r="D14" i="3"/>
  <c r="D11" i="3"/>
  <c r="D8" i="3"/>
  <c r="D5" i="3"/>
  <c r="D2" i="3"/>
  <c r="D34" i="2"/>
  <c r="D31" i="2"/>
  <c r="D28" i="2"/>
  <c r="D25" i="2"/>
  <c r="D21" i="2"/>
  <c r="D18" i="2"/>
  <c r="D14" i="2"/>
  <c r="D2" i="2"/>
  <c r="D32" i="1"/>
  <c r="D29" i="1"/>
  <c r="D26" i="1"/>
  <c r="D23" i="1"/>
  <c r="D20" i="1"/>
  <c r="D17" i="1"/>
  <c r="D14" i="1"/>
  <c r="D11" i="1"/>
  <c r="D8" i="1"/>
  <c r="D5" i="1"/>
  <c r="D2" i="1"/>
</calcChain>
</file>

<file path=xl/sharedStrings.xml><?xml version="1.0" encoding="utf-8"?>
<sst xmlns="http://schemas.openxmlformats.org/spreadsheetml/2006/main" count="466" uniqueCount="49">
  <si>
    <t>PFOS Concentration</t>
  </si>
  <si>
    <t>Trial #</t>
  </si>
  <si>
    <t>Minimum ST 10th Cycle</t>
  </si>
  <si>
    <t>Concentration Avg. min ST</t>
  </si>
  <si>
    <t>100mM</t>
  </si>
  <si>
    <t>50mM</t>
  </si>
  <si>
    <t>25mM</t>
  </si>
  <si>
    <t>12.5mM</t>
  </si>
  <si>
    <t>6.25mM</t>
  </si>
  <si>
    <t>3.125mM</t>
  </si>
  <si>
    <t>1.56mM</t>
  </si>
  <si>
    <t>0.78mM</t>
  </si>
  <si>
    <t>0.39mM</t>
  </si>
  <si>
    <t>0.195mM</t>
  </si>
  <si>
    <t>0.098mM</t>
  </si>
  <si>
    <t>0.049mM</t>
  </si>
  <si>
    <t>LS/25% DMSO</t>
  </si>
  <si>
    <t>LS/DMSO</t>
  </si>
  <si>
    <t>PFOA Concentration</t>
  </si>
  <si>
    <t>Day 2</t>
  </si>
  <si>
    <t xml:space="preserve">Day 1 </t>
  </si>
  <si>
    <t>0.024 mM</t>
  </si>
  <si>
    <t>0.012 mM</t>
  </si>
  <si>
    <t>SD</t>
  </si>
  <si>
    <t>Day 3</t>
  </si>
  <si>
    <t>without last replicate</t>
  </si>
  <si>
    <t>LS 2.5 mg/mL</t>
  </si>
  <si>
    <t>LS, 2.5 mg/mL</t>
  </si>
  <si>
    <t>Day 4</t>
  </si>
  <si>
    <t>LS 2.5mg/mL</t>
  </si>
  <si>
    <t>Day 1 avg</t>
  </si>
  <si>
    <t>Day 2 avg</t>
  </si>
  <si>
    <t>Day 3 avg</t>
  </si>
  <si>
    <t>Overall avg</t>
  </si>
  <si>
    <t>day 1 excluded</t>
  </si>
  <si>
    <t>Day 2 excluded</t>
  </si>
  <si>
    <t>0.024mM</t>
  </si>
  <si>
    <t>0.012mM</t>
  </si>
  <si>
    <t>Day 4 avg</t>
  </si>
  <si>
    <t>Overall</t>
  </si>
  <si>
    <t>Last 2</t>
  </si>
  <si>
    <t>Sd</t>
  </si>
  <si>
    <t>This tab shows summarized PFOS direct mixing study data. Individual days are shown on color-coded tabs.</t>
  </si>
  <si>
    <t>This tab shows summarized PFOA direct mixing study data. Individual days are shown on color-coded tabs.</t>
  </si>
  <si>
    <t>Day 1*</t>
  </si>
  <si>
    <t>Day 2*</t>
  </si>
  <si>
    <t>*Note that day 1 and day 2 of PFOA testing did not yield good dose-response data and was discarded in favor of more consistent day 3 and day 4 data in final analyis of LOAEC value used in results text (see "Last 2" days data in column R).</t>
  </si>
  <si>
    <t>*Note: this day's experiment did not provide good dose-response data and was not used in final analysis.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</si>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</sst>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0" fillId="0" borderId="0" xfId="0" applyFill="1" applyBorder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1" xfId="0" applyFill="1" applyBorder="1"/>
    <xf numFmtId="0" fontId="1" fillId="0" borderId="0" xfId="0" applyFont="1" applyFill="1" applyBorder="1"/>
    <xf numFmtId="0" fontId="1" fillId="0" borderId="3" xfId="0" applyFont="1" applyFill="1" applyBorder="1"/>
    <xf numFmtId="0" fontId="0" fillId="0" borderId="3" xfId="0" applyBorder="1"/>
    <xf numFmtId="0" fontId="3" fillId="0" borderId="0" xfId="0" applyFont="1" applyFill="1" applyBorder="1"/>
    <xf numFmtId="0" fontId="1" fillId="0" borderId="3" xfId="0" applyFont="1" applyBorder="1"/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3" borderId="0" xfId="0" applyFont="1" applyFill="1" applyBorder="1"/>
    <xf numFmtId="0" fontId="2" fillId="3" borderId="0" xfId="0" applyFont="1" applyFill="1" applyBorder="1"/>
    <xf numFmtId="0" fontId="0" fillId="3" borderId="0" xfId="0" applyFill="1" applyBorder="1"/>
    <xf numFmtId="0" fontId="3" fillId="2" borderId="0" xfId="0" applyFont="1" applyFill="1" applyBorder="1"/>
    <xf numFmtId="0" fontId="0" fillId="3" borderId="0" xfId="0" applyFill="1"/>
    <xf numFmtId="0" fontId="2" fillId="3" borderId="0" xfId="0" applyFont="1" applyFill="1"/>
    <xf numFmtId="0" fontId="0" fillId="4" borderId="1" xfId="0" applyFill="1" applyBorder="1"/>
    <xf numFmtId="0" fontId="1" fillId="5" borderId="1" xfId="0" applyFont="1" applyFill="1" applyBorder="1"/>
    <xf numFmtId="0" fontId="1" fillId="4" borderId="1" xfId="0" applyFont="1" applyFill="1" applyBorder="1"/>
    <xf numFmtId="0" fontId="3" fillId="6" borderId="1" xfId="0" applyFont="1" applyFill="1" applyBorder="1"/>
    <xf numFmtId="0" fontId="1" fillId="2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3" fillId="9" borderId="1" xfId="0" applyFont="1" applyFill="1" applyBorder="1"/>
    <xf numFmtId="0" fontId="4" fillId="0" borderId="0" xfId="0" applyFont="1"/>
    <xf numFmtId="0" fontId="4" fillId="0" borderId="0" xfId="0" applyFont="1" applyFill="1"/>
    <xf numFmtId="0" fontId="0" fillId="0" borderId="0" xfId="0" applyFill="1"/>
    <xf numFmtId="0" fontId="0" fillId="0" borderId="3" xfId="0" applyFill="1" applyBorder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F03C-5782-4719-897F-DE0F80FC6F40}">
  <sheetPr>
    <tabColor rgb="FF7030A0"/>
  </sheetPr>
  <dimension ref="A1:P50"/>
  <sheetViews>
    <sheetView tabSelected="1" zoomScaleNormal="100" workbookViewId="0">
      <selection activeCell="H3" sqref="H3"/>
    </sheetView>
  </sheetViews>
  <sheetFormatPr defaultColWidth="8.77734375" defaultRowHeight="14.4" x14ac:dyDescent="0.3"/>
  <cols>
    <col min="1" max="1" width="17.77734375" customWidth="1"/>
    <col min="2" max="3" width="21.21875" customWidth="1"/>
    <col min="4" max="4" width="20.44140625" customWidth="1"/>
    <col min="6" max="6" width="8.77734375" style="22"/>
    <col min="8" max="8" width="8.77734375" style="22"/>
    <col min="10" max="10" width="8.77734375" style="25"/>
    <col min="11" max="11" width="8.77734375" style="18"/>
    <col min="12" max="12" width="11.44140625" style="28" customWidth="1"/>
  </cols>
  <sheetData>
    <row r="1" spans="1:13" ht="15.6" x14ac:dyDescent="0.3">
      <c r="A1" s="40" t="s">
        <v>42</v>
      </c>
      <c r="F1" s="42"/>
      <c r="G1" s="42"/>
      <c r="H1" s="42"/>
      <c r="I1" s="42"/>
      <c r="J1" s="9"/>
      <c r="K1" s="43"/>
      <c r="L1" s="9"/>
    </row>
    <row r="2" spans="1:13" x14ac:dyDescent="0.3">
      <c r="A2" t="s">
        <v>48</v>
      </c>
      <c r="F2" s="42"/>
      <c r="G2" s="42"/>
      <c r="H2" s="42"/>
      <c r="I2" s="42"/>
      <c r="J2" s="9"/>
      <c r="K2" s="43"/>
      <c r="L2" s="9"/>
    </row>
    <row r="3" spans="1:13" x14ac:dyDescent="0.3">
      <c r="F3" s="42"/>
      <c r="G3" s="42"/>
      <c r="H3" s="42"/>
      <c r="I3" s="42"/>
      <c r="J3" s="9"/>
      <c r="K3" s="43"/>
      <c r="L3" s="9"/>
    </row>
    <row r="4" spans="1:13" x14ac:dyDescent="0.3">
      <c r="A4" s="3" t="s">
        <v>0</v>
      </c>
      <c r="B4" s="33" t="s">
        <v>20</v>
      </c>
      <c r="C4" s="34" t="s">
        <v>19</v>
      </c>
      <c r="D4" s="35" t="s">
        <v>24</v>
      </c>
      <c r="F4" s="21" t="s">
        <v>30</v>
      </c>
      <c r="G4" s="2" t="s">
        <v>23</v>
      </c>
      <c r="H4" s="21" t="s">
        <v>31</v>
      </c>
      <c r="I4" s="2" t="s">
        <v>23</v>
      </c>
      <c r="J4" s="23" t="s">
        <v>32</v>
      </c>
      <c r="K4" s="17" t="s">
        <v>23</v>
      </c>
      <c r="L4" s="26" t="s">
        <v>33</v>
      </c>
      <c r="M4" s="16" t="s">
        <v>23</v>
      </c>
    </row>
    <row r="5" spans="1:13" x14ac:dyDescent="0.3">
      <c r="A5" s="8" t="s">
        <v>29</v>
      </c>
      <c r="B5" s="10"/>
      <c r="C5" s="10"/>
      <c r="D5">
        <v>5.89</v>
      </c>
      <c r="F5" s="21"/>
      <c r="J5" s="24"/>
      <c r="L5" s="27"/>
    </row>
    <row r="6" spans="1:13" x14ac:dyDescent="0.3">
      <c r="A6" s="8" t="s">
        <v>29</v>
      </c>
      <c r="B6" s="10"/>
      <c r="C6" s="10"/>
      <c r="D6" s="5">
        <v>4.5199999999999996</v>
      </c>
      <c r="F6" s="21"/>
      <c r="J6" s="24"/>
      <c r="L6" s="27"/>
    </row>
    <row r="7" spans="1:13" x14ac:dyDescent="0.3">
      <c r="A7" s="8" t="s">
        <v>29</v>
      </c>
      <c r="B7" s="10"/>
      <c r="C7" s="10"/>
      <c r="D7" s="5">
        <v>5.25</v>
      </c>
      <c r="F7" s="21"/>
      <c r="J7" s="24"/>
      <c r="L7" s="27"/>
    </row>
    <row r="8" spans="1:13" x14ac:dyDescent="0.3">
      <c r="A8" s="8" t="s">
        <v>29</v>
      </c>
      <c r="B8" s="10"/>
      <c r="C8" s="10"/>
      <c r="D8">
        <v>4.45</v>
      </c>
      <c r="F8" s="21"/>
      <c r="J8" s="24"/>
      <c r="L8" s="27"/>
    </row>
    <row r="9" spans="1:13" x14ac:dyDescent="0.3">
      <c r="A9" s="6" t="s">
        <v>29</v>
      </c>
      <c r="B9" s="10"/>
      <c r="C9" s="10"/>
      <c r="D9" s="6">
        <v>3.25</v>
      </c>
      <c r="F9" s="21"/>
      <c r="J9" s="24"/>
      <c r="L9" s="27">
        <f>AVERAGE(D5:D9)</f>
        <v>4.6719999999999997</v>
      </c>
      <c r="M9">
        <f>_xlfn.STDEV.S(D5:D9)</f>
        <v>0.98894893700332209</v>
      </c>
    </row>
    <row r="10" spans="1:13" x14ac:dyDescent="0.3">
      <c r="A10" t="s">
        <v>16</v>
      </c>
      <c r="B10" s="4">
        <v>5.89</v>
      </c>
      <c r="C10" s="4">
        <v>5.92</v>
      </c>
      <c r="D10">
        <v>4.13</v>
      </c>
    </row>
    <row r="11" spans="1:13" x14ac:dyDescent="0.3">
      <c r="A11" t="s">
        <v>17</v>
      </c>
      <c r="B11">
        <v>5.56</v>
      </c>
      <c r="C11">
        <v>3.59</v>
      </c>
      <c r="D11">
        <v>3.75</v>
      </c>
    </row>
    <row r="12" spans="1:13" x14ac:dyDescent="0.3">
      <c r="A12" s="1" t="s">
        <v>17</v>
      </c>
      <c r="B12" s="1">
        <v>3.14</v>
      </c>
      <c r="C12" s="1"/>
      <c r="D12" s="1">
        <v>4.67</v>
      </c>
      <c r="F12" s="22">
        <f>AVERAGE(B10:B12)</f>
        <v>4.8633333333333333</v>
      </c>
      <c r="G12">
        <f>_xlfn.STDEV.S(B10:B12)</f>
        <v>1.5015436501591699</v>
      </c>
      <c r="H12" s="22">
        <f>AVERAGE(C10:C11)</f>
        <v>4.7549999999999999</v>
      </c>
      <c r="I12">
        <f>_xlfn.STDEV.S(C10:C11)</f>
        <v>1.6475588001646555</v>
      </c>
      <c r="J12" s="25">
        <f>AVERAGE(D10:D12)</f>
        <v>4.1833333333333336</v>
      </c>
      <c r="K12" s="18">
        <f>_xlfn.STDEV.S(D10:D12)</f>
        <v>0.46231302526895485</v>
      </c>
      <c r="L12" s="28">
        <f>AVERAGE(B10:D12)</f>
        <v>4.5812499999999998</v>
      </c>
      <c r="M12">
        <f>_xlfn.STDEV.S(B10:D12)</f>
        <v>1.097092749041757</v>
      </c>
    </row>
    <row r="13" spans="1:13" x14ac:dyDescent="0.3">
      <c r="A13" t="s">
        <v>4</v>
      </c>
      <c r="B13">
        <v>21.74</v>
      </c>
      <c r="D13" s="13"/>
    </row>
    <row r="14" spans="1:13" x14ac:dyDescent="0.3">
      <c r="A14" t="s">
        <v>4</v>
      </c>
      <c r="B14">
        <v>23.56</v>
      </c>
      <c r="D14" s="13"/>
    </row>
    <row r="15" spans="1:13" x14ac:dyDescent="0.3">
      <c r="A15" s="1" t="s">
        <v>4</v>
      </c>
      <c r="B15" s="1">
        <v>22.21</v>
      </c>
      <c r="C15" s="1"/>
      <c r="D15" s="14"/>
      <c r="F15" s="22">
        <f>AVERAGE(B13:B15)</f>
        <v>22.50333333333333</v>
      </c>
      <c r="G15">
        <f>_xlfn.STDEV.S(B13:B15)</f>
        <v>0.94479274623238552</v>
      </c>
    </row>
    <row r="16" spans="1:13" x14ac:dyDescent="0.3">
      <c r="A16" t="s">
        <v>5</v>
      </c>
      <c r="B16" s="4">
        <v>22.06</v>
      </c>
      <c r="C16" s="4"/>
      <c r="D16" s="12"/>
    </row>
    <row r="17" spans="1:16" x14ac:dyDescent="0.3">
      <c r="A17" t="s">
        <v>5</v>
      </c>
      <c r="B17">
        <v>23.65</v>
      </c>
      <c r="D17" s="13"/>
    </row>
    <row r="18" spans="1:16" x14ac:dyDescent="0.3">
      <c r="A18" s="1" t="s">
        <v>5</v>
      </c>
      <c r="B18" s="1">
        <v>21.63</v>
      </c>
      <c r="C18" s="1"/>
      <c r="D18" s="14"/>
      <c r="F18" s="22">
        <f>AVERAGE(B16:B18)</f>
        <v>22.446666666666662</v>
      </c>
      <c r="G18">
        <f>_xlfn.STDEV.S(B16:B18)</f>
        <v>1.0640645343837623</v>
      </c>
    </row>
    <row r="19" spans="1:16" x14ac:dyDescent="0.3">
      <c r="A19" t="s">
        <v>6</v>
      </c>
      <c r="B19" s="4">
        <v>21.06</v>
      </c>
      <c r="C19" s="4"/>
      <c r="D19">
        <v>20.48</v>
      </c>
    </row>
    <row r="20" spans="1:16" x14ac:dyDescent="0.3">
      <c r="A20" t="s">
        <v>6</v>
      </c>
      <c r="B20">
        <v>20.8</v>
      </c>
      <c r="D20">
        <v>18.95</v>
      </c>
    </row>
    <row r="21" spans="1:16" x14ac:dyDescent="0.3">
      <c r="A21" s="1" t="s">
        <v>6</v>
      </c>
      <c r="B21" s="1">
        <v>19.28</v>
      </c>
      <c r="C21" s="1"/>
      <c r="D21" s="1">
        <v>19.98</v>
      </c>
      <c r="F21" s="22">
        <f>AVERAGE(B19:B21)</f>
        <v>20.38</v>
      </c>
      <c r="G21">
        <f>_xlfn.STDEV.S(B19:B21)</f>
        <v>0.96145722733775218</v>
      </c>
      <c r="J21" s="25">
        <f>AVERAGE(D19:D21)</f>
        <v>19.803333333333331</v>
      </c>
      <c r="K21" s="18">
        <f>_xlfn.STDEV.S(D19:D21)</f>
        <v>0.7801495583113115</v>
      </c>
      <c r="L21" s="28">
        <f>AVERAGE(B19:D21)</f>
        <v>20.091666666666669</v>
      </c>
      <c r="M21">
        <f>_xlfn.STDEV.S(B19:D21)</f>
        <v>0.84437945656361524</v>
      </c>
    </row>
    <row r="22" spans="1:16" x14ac:dyDescent="0.3">
      <c r="A22" t="s">
        <v>7</v>
      </c>
      <c r="B22" s="4">
        <v>18.88</v>
      </c>
      <c r="C22" s="4">
        <v>4.3</v>
      </c>
      <c r="D22">
        <v>20.94</v>
      </c>
    </row>
    <row r="23" spans="1:16" x14ac:dyDescent="0.3">
      <c r="A23" t="s">
        <v>7</v>
      </c>
      <c r="B23">
        <v>20.9</v>
      </c>
      <c r="C23">
        <v>7.25</v>
      </c>
      <c r="D23">
        <v>18.45</v>
      </c>
    </row>
    <row r="24" spans="1:16" x14ac:dyDescent="0.3">
      <c r="A24" t="s">
        <v>7</v>
      </c>
      <c r="B24">
        <v>21.61</v>
      </c>
      <c r="C24">
        <v>13.22</v>
      </c>
      <c r="D24" s="11">
        <v>19.62</v>
      </c>
      <c r="O24" t="s">
        <v>35</v>
      </c>
    </row>
    <row r="25" spans="1:16" x14ac:dyDescent="0.3">
      <c r="A25" s="1" t="s">
        <v>7</v>
      </c>
      <c r="B25" s="1"/>
      <c r="C25" s="1">
        <v>19.989999999999998</v>
      </c>
      <c r="D25" s="14"/>
      <c r="F25" s="22">
        <f>AVERAGE(B22:B24)</f>
        <v>20.463333333333335</v>
      </c>
      <c r="G25">
        <f>_xlfn.STDEV.S(B22:B24)</f>
        <v>1.4164156640383971</v>
      </c>
      <c r="H25" s="22">
        <f>AVERAGE(C22:C25)</f>
        <v>11.190000000000001</v>
      </c>
      <c r="I25">
        <f>_xlfn.STDEV.S(C22:C25)</f>
        <v>6.9415800314721769</v>
      </c>
      <c r="J25" s="25">
        <f>AVERAGE(D22:D24)</f>
        <v>19.670000000000002</v>
      </c>
      <c r="K25" s="18">
        <f>_xlfn.STDEV.S(D22:D24)</f>
        <v>1.2457527844640774</v>
      </c>
      <c r="L25" s="28">
        <f>AVERAGE(B22:D25)</f>
        <v>16.516000000000002</v>
      </c>
      <c r="M25">
        <f>_xlfn.STDEV.S(B22:D25)</f>
        <v>6.1619390887392944</v>
      </c>
      <c r="O25">
        <f>AVERAGE(B22:B24,D22:D24)</f>
        <v>20.066666666666666</v>
      </c>
      <c r="P25">
        <f>_xlfn.STDEV.S(B22:B24,D22:D24)</f>
        <v>1.2696718736219477</v>
      </c>
    </row>
    <row r="26" spans="1:16" x14ac:dyDescent="0.3">
      <c r="A26" t="s">
        <v>8</v>
      </c>
      <c r="B26" s="4">
        <v>4.0199999999999996</v>
      </c>
      <c r="C26" s="4">
        <v>16.55</v>
      </c>
      <c r="D26">
        <v>12.1</v>
      </c>
    </row>
    <row r="27" spans="1:16" x14ac:dyDescent="0.3">
      <c r="A27" t="s">
        <v>8</v>
      </c>
      <c r="B27">
        <v>5.91</v>
      </c>
      <c r="C27">
        <v>20.89</v>
      </c>
      <c r="D27">
        <v>9.83</v>
      </c>
      <c r="O27" t="s">
        <v>34</v>
      </c>
    </row>
    <row r="28" spans="1:16" x14ac:dyDescent="0.3">
      <c r="A28" s="1" t="s">
        <v>8</v>
      </c>
      <c r="B28" s="1">
        <v>6.47</v>
      </c>
      <c r="C28" s="1">
        <v>16.079999999999998</v>
      </c>
      <c r="D28" s="1">
        <v>9.7899999999999991</v>
      </c>
      <c r="F28" s="22">
        <f>AVERAGE(B26:B28)</f>
        <v>5.4666666666666659</v>
      </c>
      <c r="G28">
        <f>_xlfn.STDEV.S(B26:B28)</f>
        <v>1.2837575056580341</v>
      </c>
      <c r="H28" s="22">
        <f>AVERAGE(C26:C28)</f>
        <v>17.84</v>
      </c>
      <c r="I28">
        <f>_xlfn.STDEV.S(C26:C28)</f>
        <v>2.6518107021429742</v>
      </c>
      <c r="J28" s="25">
        <f>AVERAGE(D26:D28)</f>
        <v>10.573333333333332</v>
      </c>
      <c r="K28" s="18">
        <f>_xlfn.STDEV.S(D26:D28)</f>
        <v>1.3222833786043513</v>
      </c>
      <c r="L28" s="28">
        <f>AVERAGE(B26:D28)</f>
        <v>11.293333333333331</v>
      </c>
      <c r="M28">
        <f>_xlfn.STDEV.S(B26:D28)</f>
        <v>5.6218213240906207</v>
      </c>
      <c r="O28">
        <f>AVERAGE(C26:D28)</f>
        <v>14.206666666666663</v>
      </c>
      <c r="P28">
        <f>_xlfn.STDEV.S(C26:D28)</f>
        <v>4.3992666055453791</v>
      </c>
    </row>
    <row r="29" spans="1:16" x14ac:dyDescent="0.3">
      <c r="A29" t="s">
        <v>9</v>
      </c>
      <c r="B29" s="4">
        <v>11.3</v>
      </c>
      <c r="C29" s="4">
        <v>15.96</v>
      </c>
      <c r="D29">
        <v>13.1</v>
      </c>
    </row>
    <row r="30" spans="1:16" x14ac:dyDescent="0.3">
      <c r="A30" t="s">
        <v>9</v>
      </c>
      <c r="B30">
        <v>15.92</v>
      </c>
      <c r="C30">
        <v>5.22</v>
      </c>
      <c r="D30">
        <v>13.08</v>
      </c>
    </row>
    <row r="31" spans="1:16" x14ac:dyDescent="0.3">
      <c r="A31" t="s">
        <v>9</v>
      </c>
      <c r="B31">
        <v>5.56</v>
      </c>
      <c r="C31">
        <v>5.88</v>
      </c>
      <c r="D31" s="11">
        <v>17.39</v>
      </c>
    </row>
    <row r="32" spans="1:16" x14ac:dyDescent="0.3">
      <c r="A32" s="1" t="s">
        <v>9</v>
      </c>
      <c r="B32" s="1"/>
      <c r="C32" s="1">
        <v>3.92</v>
      </c>
      <c r="D32" s="14"/>
      <c r="F32" s="22">
        <f>AVERAGE(B29:B31)</f>
        <v>10.926666666666668</v>
      </c>
      <c r="G32">
        <f>_xlfn.STDEV.S(B29:B31)</f>
        <v>5.190080281973807</v>
      </c>
      <c r="H32" s="22">
        <f>AVERAGE(C29:C32)</f>
        <v>7.7449999999999992</v>
      </c>
      <c r="I32">
        <f>_xlfn.STDEV.S(C29:C32)</f>
        <v>5.5368673453497168</v>
      </c>
      <c r="J32" s="25">
        <f>AVERAGE(D29:D31)</f>
        <v>14.523333333333333</v>
      </c>
      <c r="K32" s="18">
        <f>_xlfn.STDEV.S(D29:D31)</f>
        <v>2.4826262975593667</v>
      </c>
      <c r="L32" s="28">
        <f>AVERAGE(B29:D32)</f>
        <v>10.733000000000001</v>
      </c>
      <c r="M32">
        <f>_xlfn.STDEV.S(B29:D32)</f>
        <v>5.1326450837317372</v>
      </c>
      <c r="O32">
        <f>AVERAGE(B29:D32)</f>
        <v>10.733000000000001</v>
      </c>
    </row>
    <row r="33" spans="1:13" x14ac:dyDescent="0.3">
      <c r="A33" t="s">
        <v>10</v>
      </c>
      <c r="B33" s="4">
        <v>7.25</v>
      </c>
      <c r="C33" s="4">
        <v>3.54</v>
      </c>
      <c r="D33">
        <v>3.26</v>
      </c>
    </row>
    <row r="34" spans="1:13" x14ac:dyDescent="0.3">
      <c r="A34" t="s">
        <v>10</v>
      </c>
      <c r="B34">
        <v>11.17</v>
      </c>
      <c r="C34">
        <v>4.6900000000000004</v>
      </c>
      <c r="D34">
        <v>5.05</v>
      </c>
    </row>
    <row r="35" spans="1:13" x14ac:dyDescent="0.3">
      <c r="A35" s="1" t="s">
        <v>10</v>
      </c>
      <c r="B35" s="1">
        <v>8.34</v>
      </c>
      <c r="C35" s="1">
        <v>6.63</v>
      </c>
      <c r="D35" s="1">
        <v>5.14</v>
      </c>
      <c r="F35" s="22">
        <f>AVERAGE(B33:B35)</f>
        <v>8.92</v>
      </c>
      <c r="G35">
        <f>_xlfn.STDEV.S(B29:B31)</f>
        <v>5.190080281973807</v>
      </c>
      <c r="H35" s="22">
        <f>AVERAGE(C33:C35)</f>
        <v>4.9533333333333331</v>
      </c>
      <c r="I35">
        <f>_xlfn.STDEV.S(C33:C35)</f>
        <v>1.561740482069071</v>
      </c>
      <c r="J35" s="25">
        <f>AVERAGE(D33:D35)</f>
        <v>4.4833333333333334</v>
      </c>
      <c r="K35" s="18">
        <f>_xlfn.STDEV.S(D33:D35)</f>
        <v>1.0603930089044042</v>
      </c>
      <c r="L35" s="28">
        <f>AVERAGE(B33:D35)</f>
        <v>6.1188888888888888</v>
      </c>
      <c r="M35">
        <f>_xlfn.STDEV.S(B33:D35)</f>
        <v>2.5237395093612802</v>
      </c>
    </row>
    <row r="36" spans="1:13" x14ac:dyDescent="0.3">
      <c r="A36" t="s">
        <v>11</v>
      </c>
      <c r="B36" s="4">
        <v>3.75</v>
      </c>
      <c r="C36" s="4">
        <v>4.47</v>
      </c>
      <c r="D36">
        <v>2.13</v>
      </c>
    </row>
    <row r="37" spans="1:13" x14ac:dyDescent="0.3">
      <c r="A37" t="s">
        <v>11</v>
      </c>
      <c r="B37">
        <v>5.13</v>
      </c>
      <c r="C37">
        <v>3.51</v>
      </c>
      <c r="D37">
        <v>4.96</v>
      </c>
    </row>
    <row r="38" spans="1:13" x14ac:dyDescent="0.3">
      <c r="A38" s="1" t="s">
        <v>11</v>
      </c>
      <c r="B38" s="1">
        <v>12.75</v>
      </c>
      <c r="C38" s="1">
        <v>6.93</v>
      </c>
      <c r="D38" s="1">
        <v>7.62</v>
      </c>
      <c r="F38" s="22">
        <f>AVERAGE(B36:B38)</f>
        <v>7.21</v>
      </c>
      <c r="G38">
        <f>_xlfn.STDEV.S(B36:B38)</f>
        <v>4.8471434886951732</v>
      </c>
      <c r="H38" s="22">
        <f>AVERAGE(C36:C38)</f>
        <v>4.97</v>
      </c>
      <c r="I38">
        <f>_xlfn.STDEV.S(C36:C38)</f>
        <v>1.7639727889057688</v>
      </c>
      <c r="J38" s="25">
        <f>AVERAGE(D36:D38)</f>
        <v>4.9033333333333333</v>
      </c>
      <c r="K38" s="18">
        <f>_xlfn.STDEV.S(D36:D38)</f>
        <v>2.745438641334629</v>
      </c>
      <c r="L38" s="28">
        <f>AVERAGE(B36:D38)</f>
        <v>5.6944444444444438</v>
      </c>
      <c r="M38">
        <f>_xlfn.STDEV.S(B36:D38)</f>
        <v>3.1350921482115623</v>
      </c>
    </row>
    <row r="39" spans="1:13" x14ac:dyDescent="0.3">
      <c r="A39" t="s">
        <v>12</v>
      </c>
      <c r="B39" s="4">
        <v>5.57</v>
      </c>
      <c r="C39" s="4">
        <v>6.78</v>
      </c>
      <c r="D39">
        <v>3.92</v>
      </c>
    </row>
    <row r="40" spans="1:13" x14ac:dyDescent="0.3">
      <c r="A40" t="s">
        <v>12</v>
      </c>
      <c r="B40">
        <v>4.38</v>
      </c>
      <c r="C40">
        <v>5.6</v>
      </c>
      <c r="D40">
        <v>2.74</v>
      </c>
    </row>
    <row r="41" spans="1:13" x14ac:dyDescent="0.3">
      <c r="A41" s="1" t="s">
        <v>12</v>
      </c>
      <c r="B41" s="1">
        <v>7.87</v>
      </c>
      <c r="C41" s="1">
        <v>6.13</v>
      </c>
      <c r="D41" s="1">
        <v>3.88</v>
      </c>
      <c r="F41" s="22">
        <f>AVERAGE(B39:B41)</f>
        <v>5.94</v>
      </c>
      <c r="G41">
        <f>_xlfn.STDEV.S(B39:B41)</f>
        <v>1.7741758650145123</v>
      </c>
      <c r="H41" s="22">
        <f>AVERAGE(C39:C41)</f>
        <v>6.169999999999999</v>
      </c>
      <c r="I41">
        <f>_xlfn.STDEV.S(C39:C41)</f>
        <v>0.5910160742314885</v>
      </c>
      <c r="J41" s="25">
        <f>AVERAGE(D39:D41)</f>
        <v>3.5133333333333332</v>
      </c>
      <c r="K41" s="18">
        <f>_xlfn.STDEV.S(D39:D42)</f>
        <v>0.57189742670051369</v>
      </c>
      <c r="L41" s="28">
        <f>AVERAGE(B39:D41)</f>
        <v>5.2077777777777783</v>
      </c>
      <c r="M41">
        <f>_xlfn.STDEV.S(B39:D41)</f>
        <v>1.6159886894543662</v>
      </c>
    </row>
    <row r="42" spans="1:13" x14ac:dyDescent="0.3">
      <c r="A42" t="s">
        <v>13</v>
      </c>
      <c r="B42" s="4">
        <v>4.7300000000000004</v>
      </c>
      <c r="C42" s="4"/>
      <c r="D42">
        <v>3.18</v>
      </c>
    </row>
    <row r="43" spans="1:13" x14ac:dyDescent="0.3">
      <c r="A43" t="s">
        <v>13</v>
      </c>
      <c r="B43">
        <v>9.41</v>
      </c>
      <c r="D43">
        <v>4.05</v>
      </c>
    </row>
    <row r="44" spans="1:13" x14ac:dyDescent="0.3">
      <c r="A44" s="1" t="s">
        <v>13</v>
      </c>
      <c r="B44" s="1">
        <v>5.4</v>
      </c>
      <c r="C44" s="1"/>
      <c r="D44" s="1">
        <v>7.26</v>
      </c>
      <c r="F44" s="22">
        <f>AVERAGE(B42:B44)</f>
        <v>6.5133333333333328</v>
      </c>
      <c r="G44">
        <f>_xlfn.STDEV.S(B42:B44)</f>
        <v>2.5308562450944048</v>
      </c>
      <c r="J44" s="25">
        <f>AVERAGE(D42:D44)</f>
        <v>4.83</v>
      </c>
      <c r="K44" s="18">
        <f>_xlfn.STDEV.S(D42:D44)</f>
        <v>2.1489299662855461</v>
      </c>
      <c r="L44" s="28">
        <f>AVERAGE(D42:D44,B42:B44)</f>
        <v>5.6716666666666669</v>
      </c>
      <c r="M44">
        <f>_xlfn.STDEV.S(B42:B44,D42:D44)</f>
        <v>2.2933243701375257</v>
      </c>
    </row>
    <row r="45" spans="1:13" x14ac:dyDescent="0.3">
      <c r="A45" t="s">
        <v>14</v>
      </c>
      <c r="B45" s="4"/>
      <c r="C45" s="4"/>
      <c r="D45">
        <v>3.8</v>
      </c>
    </row>
    <row r="46" spans="1:13" x14ac:dyDescent="0.3">
      <c r="A46" t="s">
        <v>14</v>
      </c>
      <c r="D46">
        <v>3.17</v>
      </c>
    </row>
    <row r="47" spans="1:13" x14ac:dyDescent="0.3">
      <c r="A47" s="1" t="s">
        <v>14</v>
      </c>
      <c r="B47" s="1"/>
      <c r="C47" s="1"/>
      <c r="D47" s="1">
        <v>4.9400000000000004</v>
      </c>
      <c r="J47" s="25">
        <f>AVERAGE(D45:D47)</f>
        <v>3.97</v>
      </c>
      <c r="K47" s="18">
        <f>_xlfn.STDEV.S(D45:D47)</f>
        <v>0.89716219269427533</v>
      </c>
    </row>
    <row r="48" spans="1:13" x14ac:dyDescent="0.3">
      <c r="A48" s="9" t="s">
        <v>15</v>
      </c>
      <c r="D48" s="4">
        <v>7.95</v>
      </c>
    </row>
    <row r="49" spans="1:11" x14ac:dyDescent="0.3">
      <c r="A49" s="9" t="s">
        <v>15</v>
      </c>
      <c r="D49">
        <v>2.11</v>
      </c>
    </row>
    <row r="50" spans="1:11" x14ac:dyDescent="0.3">
      <c r="A50" s="15" t="s">
        <v>15</v>
      </c>
      <c r="B50" s="1"/>
      <c r="C50" s="1"/>
      <c r="D50" s="1">
        <v>3.24</v>
      </c>
      <c r="J50" s="25">
        <f>AVERAGE(D48:D50)</f>
        <v>4.4333333333333336</v>
      </c>
      <c r="K50" s="18">
        <f>_xlfn.STDEV.S(D48:D50)</f>
        <v>3.0974882297328161</v>
      </c>
    </row>
  </sheetData>
  <conditionalFormatting sqref="D10:D12 B10:C47 D19:D24 D26:D31 D33:D50">
    <cfRule type="cellIs" dxfId="10" priority="6" operator="greaterThan">
      <formula>10</formula>
    </cfRule>
  </conditionalFormatting>
  <conditionalFormatting sqref="F1:F1048576">
    <cfRule type="cellIs" dxfId="9" priority="4" operator="greaterThan">
      <formula>10</formula>
    </cfRule>
  </conditionalFormatting>
  <conditionalFormatting sqref="H1:H1048576">
    <cfRule type="cellIs" dxfId="8" priority="3" operator="greaterThan">
      <formula>10</formula>
    </cfRule>
  </conditionalFormatting>
  <conditionalFormatting sqref="J1:J1048576">
    <cfRule type="cellIs" dxfId="7" priority="2" operator="greaterThan">
      <formula>10</formula>
    </cfRule>
  </conditionalFormatting>
  <conditionalFormatting sqref="L1:L1048576">
    <cfRule type="cellIs" dxfId="6" priority="1" operator="greaterThan">
      <formula>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FEE2-CBBE-4BFE-A24B-C9602F1490A2}">
  <sheetPr>
    <tabColor rgb="FF7030A0"/>
  </sheetPr>
  <dimension ref="A1:S55"/>
  <sheetViews>
    <sheetView zoomScaleNormal="100" workbookViewId="0">
      <selection activeCell="B3" sqref="B3"/>
    </sheetView>
  </sheetViews>
  <sheetFormatPr defaultColWidth="8.77734375" defaultRowHeight="14.4" x14ac:dyDescent="0.3"/>
  <cols>
    <col min="1" max="1" width="17.77734375" customWidth="1"/>
    <col min="2" max="4" width="21.21875" customWidth="1"/>
    <col min="5" max="5" width="20" customWidth="1"/>
    <col min="7" max="7" width="10.6640625" style="22" customWidth="1"/>
    <col min="8" max="8" width="10.6640625" customWidth="1"/>
    <col min="9" max="9" width="10.6640625" style="22" customWidth="1"/>
    <col min="10" max="10" width="10.6640625" customWidth="1"/>
    <col min="11" max="11" width="10.6640625" style="22" customWidth="1"/>
    <col min="12" max="12" width="10.6640625" style="11" customWidth="1"/>
    <col min="13" max="13" width="10.6640625" style="25" customWidth="1"/>
    <col min="14" max="14" width="10.6640625" style="18" customWidth="1"/>
    <col min="15" max="15" width="10.6640625" style="30" customWidth="1"/>
    <col min="16" max="16" width="10.6640625" customWidth="1"/>
    <col min="18" max="18" width="8.77734375" style="30"/>
  </cols>
  <sheetData>
    <row r="1" spans="1:19" ht="15.6" x14ac:dyDescent="0.3">
      <c r="A1" s="40" t="s">
        <v>43</v>
      </c>
      <c r="G1" s="41"/>
      <c r="H1" s="42"/>
      <c r="I1" s="42"/>
      <c r="J1" s="42"/>
      <c r="K1" s="42"/>
      <c r="L1" s="9"/>
      <c r="M1" s="9"/>
      <c r="N1" s="43"/>
      <c r="O1" s="42"/>
      <c r="P1" s="42"/>
      <c r="Q1" s="42"/>
      <c r="R1" s="42"/>
      <c r="S1" s="42"/>
    </row>
    <row r="2" spans="1:19" x14ac:dyDescent="0.3">
      <c r="A2" s="44" t="s">
        <v>46</v>
      </c>
      <c r="G2" s="42"/>
      <c r="H2" s="42"/>
      <c r="I2" s="42"/>
      <c r="J2" s="42"/>
      <c r="K2" s="42"/>
      <c r="L2" s="9"/>
      <c r="M2" s="9"/>
      <c r="N2" s="43"/>
      <c r="O2" s="42"/>
      <c r="P2" s="42"/>
      <c r="Q2" s="42"/>
      <c r="R2" s="42"/>
      <c r="S2" s="42"/>
    </row>
    <row r="3" spans="1:19" x14ac:dyDescent="0.3">
      <c r="G3" s="42"/>
      <c r="H3" s="42"/>
      <c r="I3" s="42"/>
      <c r="J3" s="42"/>
      <c r="K3" s="42"/>
      <c r="L3" s="9"/>
      <c r="M3" s="9"/>
      <c r="N3" s="43"/>
      <c r="O3" s="42"/>
      <c r="P3" s="42"/>
      <c r="Q3" s="42"/>
      <c r="R3" s="42"/>
      <c r="S3" s="42"/>
    </row>
    <row r="4" spans="1:19" x14ac:dyDescent="0.3">
      <c r="A4" s="3" t="s">
        <v>18</v>
      </c>
      <c r="B4" s="36" t="s">
        <v>44</v>
      </c>
      <c r="C4" s="37" t="s">
        <v>45</v>
      </c>
      <c r="D4" s="38" t="s">
        <v>24</v>
      </c>
      <c r="E4" s="39" t="s">
        <v>28</v>
      </c>
      <c r="G4" s="29" t="s">
        <v>30</v>
      </c>
      <c r="H4" s="19" t="s">
        <v>23</v>
      </c>
      <c r="I4" s="29" t="s">
        <v>31</v>
      </c>
      <c r="J4" s="19" t="s">
        <v>23</v>
      </c>
      <c r="K4" s="29" t="s">
        <v>32</v>
      </c>
      <c r="L4" s="10" t="s">
        <v>23</v>
      </c>
      <c r="M4" s="23" t="s">
        <v>38</v>
      </c>
      <c r="N4" s="20" t="s">
        <v>23</v>
      </c>
      <c r="O4" s="26" t="s">
        <v>39</v>
      </c>
      <c r="P4" s="16" t="s">
        <v>23</v>
      </c>
      <c r="R4" s="26" t="s">
        <v>40</v>
      </c>
      <c r="S4" s="16" t="s">
        <v>41</v>
      </c>
    </row>
    <row r="5" spans="1:19" x14ac:dyDescent="0.3">
      <c r="A5" s="8" t="s">
        <v>26</v>
      </c>
      <c r="B5" s="10"/>
      <c r="C5" s="10"/>
      <c r="D5" s="10"/>
      <c r="E5" s="5">
        <v>4.03</v>
      </c>
      <c r="L5" s="8"/>
      <c r="M5" s="24"/>
    </row>
    <row r="6" spans="1:19" x14ac:dyDescent="0.3">
      <c r="A6" s="8" t="s">
        <v>26</v>
      </c>
      <c r="B6" s="10"/>
      <c r="C6" s="10"/>
      <c r="D6" s="10"/>
      <c r="E6" s="5">
        <v>4.3899999999999997</v>
      </c>
      <c r="L6" s="8"/>
      <c r="M6" s="24"/>
    </row>
    <row r="7" spans="1:19" x14ac:dyDescent="0.3">
      <c r="A7" s="8" t="s">
        <v>26</v>
      </c>
      <c r="B7" s="10"/>
      <c r="C7" s="10"/>
      <c r="D7" s="10"/>
      <c r="E7" s="5">
        <v>4.18</v>
      </c>
      <c r="L7" s="8"/>
      <c r="M7" s="24"/>
    </row>
    <row r="8" spans="1:19" x14ac:dyDescent="0.3">
      <c r="A8" s="8" t="s">
        <v>26</v>
      </c>
      <c r="B8" s="10"/>
      <c r="C8" s="10"/>
      <c r="D8" s="10"/>
      <c r="E8" s="5">
        <v>3.86</v>
      </c>
      <c r="L8" s="8"/>
      <c r="M8" s="24"/>
    </row>
    <row r="9" spans="1:19" x14ac:dyDescent="0.3">
      <c r="A9" s="6" t="s">
        <v>26</v>
      </c>
      <c r="B9" s="3"/>
      <c r="C9" s="3"/>
      <c r="D9" s="3"/>
      <c r="E9" s="6">
        <v>7.16</v>
      </c>
      <c r="L9" s="8"/>
      <c r="M9" s="24">
        <f>AVERAGE(E5:E9)</f>
        <v>4.7240000000000002</v>
      </c>
      <c r="N9" s="18">
        <f>_xlfn.STDEV.S(E5:E9)</f>
        <v>1.3756562070517464</v>
      </c>
      <c r="O9" s="30">
        <f>AVERAGE(B5:E9)</f>
        <v>4.7240000000000002</v>
      </c>
      <c r="P9">
        <f>_xlfn.STDEV.S(B5:E9)</f>
        <v>1.3756562070517464</v>
      </c>
      <c r="R9" s="30">
        <v>4.7240000000000002</v>
      </c>
      <c r="S9">
        <v>1.3756562070517464</v>
      </c>
    </row>
    <row r="10" spans="1:19" x14ac:dyDescent="0.3">
      <c r="A10" t="s">
        <v>16</v>
      </c>
      <c r="B10">
        <v>8.24</v>
      </c>
      <c r="C10">
        <v>5.92</v>
      </c>
      <c r="D10">
        <v>6.43</v>
      </c>
      <c r="E10">
        <v>7.16</v>
      </c>
    </row>
    <row r="11" spans="1:19" x14ac:dyDescent="0.3">
      <c r="A11" t="s">
        <v>17</v>
      </c>
      <c r="B11">
        <v>4.78</v>
      </c>
      <c r="C11">
        <v>3.59</v>
      </c>
      <c r="D11">
        <v>5.8</v>
      </c>
      <c r="E11">
        <v>6.31</v>
      </c>
    </row>
    <row r="12" spans="1:19" x14ac:dyDescent="0.3">
      <c r="A12" s="1" t="s">
        <v>17</v>
      </c>
      <c r="B12" s="1"/>
      <c r="C12" s="1"/>
      <c r="D12" s="32">
        <v>12.04</v>
      </c>
      <c r="E12" s="1">
        <v>4.78</v>
      </c>
      <c r="G12" s="22">
        <f>AVERAGE(B10:B11)</f>
        <v>6.51</v>
      </c>
      <c r="H12">
        <f>_xlfn.STDEV.S(B10:B11)</f>
        <v>2.4465894629054539</v>
      </c>
      <c r="I12" s="22">
        <f>AVERAGE(C10:C11)</f>
        <v>4.7549999999999999</v>
      </c>
      <c r="J12">
        <f>_xlfn.STDEV.S(C10:C11)</f>
        <v>1.6475588001646555</v>
      </c>
      <c r="K12" s="22">
        <f>AVERAGE(D10:D12)</f>
        <v>8.09</v>
      </c>
      <c r="L12" s="11">
        <f>_xlfn.STDEV.S(D10:D12)</f>
        <v>3.4352729149224799</v>
      </c>
      <c r="M12" s="25">
        <f>AVERAGE(E10:E12)</f>
        <v>6.083333333333333</v>
      </c>
      <c r="N12" s="18">
        <f>_xlfn.STDEV.S(E10:E12)</f>
        <v>1.2060818103815871</v>
      </c>
      <c r="O12" s="30">
        <f>AVERAGE(B10:E12)</f>
        <v>6.5049999999999999</v>
      </c>
      <c r="P12">
        <f>_xlfn.STDEV.S(B10:E12)</f>
        <v>2.3430002134016124</v>
      </c>
      <c r="R12" s="30">
        <f>AVERAGE(D10:E12)</f>
        <v>7.086666666666666</v>
      </c>
      <c r="S12">
        <f>_xlfn.STDEV.S(D10:E12)</f>
        <v>2.5515302597983585</v>
      </c>
    </row>
    <row r="13" spans="1:19" x14ac:dyDescent="0.3">
      <c r="A13" t="s">
        <v>4</v>
      </c>
    </row>
    <row r="14" spans="1:19" x14ac:dyDescent="0.3">
      <c r="A14" t="s">
        <v>4</v>
      </c>
    </row>
    <row r="15" spans="1:19" x14ac:dyDescent="0.3">
      <c r="A15" s="1" t="s">
        <v>4</v>
      </c>
      <c r="B15" s="1"/>
      <c r="C15" s="1"/>
      <c r="D15" s="1"/>
    </row>
    <row r="16" spans="1:19" x14ac:dyDescent="0.3">
      <c r="A16" t="s">
        <v>5</v>
      </c>
    </row>
    <row r="17" spans="1:19" x14ac:dyDescent="0.3">
      <c r="A17" t="s">
        <v>5</v>
      </c>
    </row>
    <row r="18" spans="1:19" x14ac:dyDescent="0.3">
      <c r="A18" s="1" t="s">
        <v>5</v>
      </c>
      <c r="B18" s="1"/>
      <c r="C18" s="1"/>
      <c r="D18" s="1"/>
    </row>
    <row r="19" spans="1:19" x14ac:dyDescent="0.3">
      <c r="A19" t="s">
        <v>6</v>
      </c>
      <c r="D19">
        <v>15.27</v>
      </c>
      <c r="E19">
        <v>15.84</v>
      </c>
    </row>
    <row r="20" spans="1:19" x14ac:dyDescent="0.3">
      <c r="A20" t="s">
        <v>6</v>
      </c>
      <c r="D20">
        <v>14.99</v>
      </c>
      <c r="E20">
        <v>15.12</v>
      </c>
    </row>
    <row r="21" spans="1:19" x14ac:dyDescent="0.3">
      <c r="A21" s="1" t="s">
        <v>6</v>
      </c>
      <c r="B21" s="1"/>
      <c r="C21" s="1"/>
      <c r="D21" s="1">
        <v>15.35</v>
      </c>
      <c r="E21" s="1">
        <v>15.14</v>
      </c>
      <c r="K21" s="22">
        <f>AVERAGE(D19:D21)</f>
        <v>15.203333333333333</v>
      </c>
      <c r="L21" s="11">
        <f>_xlfn.STDEV.S(D19:D21)</f>
        <v>0.18903262505010401</v>
      </c>
      <c r="M21" s="25">
        <f>AVERAGE(E19:E21)</f>
        <v>15.366666666666667</v>
      </c>
      <c r="N21" s="18">
        <f>_xlfn.STDEV.S(E19:E21)</f>
        <v>0.41004064839151416</v>
      </c>
      <c r="O21" s="30">
        <f>AVERAGE(D19:E21)</f>
        <v>15.284999999999998</v>
      </c>
      <c r="P21">
        <f>_xlfn.STDEV.S(D19:E21)</f>
        <v>0.29924906014889996</v>
      </c>
      <c r="R21" s="30">
        <v>15.284999999999998</v>
      </c>
      <c r="S21">
        <v>0.29924906014889996</v>
      </c>
    </row>
    <row r="22" spans="1:19" x14ac:dyDescent="0.3">
      <c r="A22" t="s">
        <v>7</v>
      </c>
      <c r="B22">
        <v>19.399999999999999</v>
      </c>
      <c r="D22">
        <v>21.09</v>
      </c>
      <c r="E22">
        <v>20.309999999999999</v>
      </c>
    </row>
    <row r="23" spans="1:19" x14ac:dyDescent="0.3">
      <c r="A23" t="s">
        <v>7</v>
      </c>
      <c r="B23">
        <v>20.49</v>
      </c>
      <c r="D23">
        <v>20.67</v>
      </c>
      <c r="E23">
        <v>20.420000000000002</v>
      </c>
    </row>
    <row r="24" spans="1:19" x14ac:dyDescent="0.3">
      <c r="A24" s="1" t="s">
        <v>7</v>
      </c>
      <c r="B24" s="1">
        <v>20.82</v>
      </c>
      <c r="C24" s="1"/>
      <c r="D24" s="1">
        <v>20.57</v>
      </c>
      <c r="E24" s="1">
        <v>20.62</v>
      </c>
      <c r="G24" s="22">
        <f>AVERAGE(B22:B24)</f>
        <v>20.236666666666668</v>
      </c>
      <c r="H24">
        <f>_xlfn.STDEV.S(B22:B24)</f>
        <v>0.74312403630439394</v>
      </c>
      <c r="K24" s="22">
        <f>AVERAGE(D22:D24)</f>
        <v>20.776666666666667</v>
      </c>
      <c r="L24" s="11">
        <f>_xlfn.STDEV.S(D22:D24)</f>
        <v>0.27592269448766454</v>
      </c>
      <c r="M24" s="25">
        <f>AVERAGE(E22:E24)</f>
        <v>20.450000000000003</v>
      </c>
      <c r="N24" s="18">
        <f>_xlfn.STDEV.S(E22:E24)</f>
        <v>0.15716233645501806</v>
      </c>
      <c r="O24" s="30">
        <f>AVERAGE(B22:E24)</f>
        <v>20.487777777777776</v>
      </c>
      <c r="P24">
        <f>_xlfn.STDEV.S(B22:E24)</f>
        <v>0.46770123417032478</v>
      </c>
      <c r="R24" s="30">
        <f>AVERAGE(D22:E24)</f>
        <v>20.613333333333333</v>
      </c>
      <c r="S24">
        <f>_xlfn.STDEV.S(D22:E24)</f>
        <v>0.26897335679703799</v>
      </c>
    </row>
    <row r="25" spans="1:19" x14ac:dyDescent="0.3">
      <c r="A25" t="s">
        <v>8</v>
      </c>
      <c r="C25">
        <v>24.56</v>
      </c>
      <c r="D25">
        <v>25.32</v>
      </c>
      <c r="E25">
        <v>25.18</v>
      </c>
    </row>
    <row r="26" spans="1:19" x14ac:dyDescent="0.3">
      <c r="A26" t="s">
        <v>8</v>
      </c>
      <c r="C26">
        <v>23.99</v>
      </c>
      <c r="D26">
        <v>25.95</v>
      </c>
      <c r="E26">
        <v>24.18</v>
      </c>
    </row>
    <row r="27" spans="1:19" x14ac:dyDescent="0.3">
      <c r="A27" s="1" t="s">
        <v>8</v>
      </c>
      <c r="B27" s="1"/>
      <c r="C27" s="1">
        <v>25.31</v>
      </c>
      <c r="D27" s="1">
        <v>25.26</v>
      </c>
      <c r="E27" s="1">
        <v>25.55</v>
      </c>
      <c r="I27" s="22">
        <f>AVERAGE(C25:C27)</f>
        <v>24.62</v>
      </c>
      <c r="J27">
        <f>_xlfn.STDEV.S(C25:C27)</f>
        <v>0.66204229472141751</v>
      </c>
      <c r="K27" s="22">
        <f>AVERAGE(D25:D27)</f>
        <v>25.51</v>
      </c>
      <c r="L27" s="11">
        <f>_xlfn.STDEV.S(D25:D27)</f>
        <v>0.38223029707232686</v>
      </c>
      <c r="M27" s="25">
        <f>AVERAGE(E25:E27)</f>
        <v>24.97</v>
      </c>
      <c r="N27" s="18">
        <f>_xlfn.STDEV.S(E25:E27)</f>
        <v>0.70873126077519721</v>
      </c>
      <c r="O27" s="30">
        <f>AVERAGE(C25:E27)</f>
        <v>25.033333333333335</v>
      </c>
      <c r="P27">
        <f>_xlfn.STDEV.S(C25:E27)</f>
        <v>0.64996153732355622</v>
      </c>
      <c r="R27" s="30">
        <f>AVERAGE(D25:E27)</f>
        <v>25.24</v>
      </c>
      <c r="S27">
        <f>_xlfn.STDEV.S(D25:E27)</f>
        <v>0.58893123537472525</v>
      </c>
    </row>
    <row r="28" spans="1:19" x14ac:dyDescent="0.3">
      <c r="A28" t="s">
        <v>9</v>
      </c>
      <c r="B28">
        <v>21.9</v>
      </c>
      <c r="C28">
        <v>21.98</v>
      </c>
      <c r="D28">
        <v>13.03</v>
      </c>
      <c r="E28">
        <v>15.41</v>
      </c>
    </row>
    <row r="29" spans="1:19" x14ac:dyDescent="0.3">
      <c r="A29" t="s">
        <v>9</v>
      </c>
      <c r="B29">
        <v>22.74</v>
      </c>
      <c r="C29">
        <v>22.6</v>
      </c>
      <c r="D29">
        <v>12.99</v>
      </c>
      <c r="E29">
        <v>9.9600000000000009</v>
      </c>
    </row>
    <row r="30" spans="1:19" x14ac:dyDescent="0.3">
      <c r="A30" s="1" t="s">
        <v>9</v>
      </c>
      <c r="B30" s="1">
        <v>22.01</v>
      </c>
      <c r="C30" s="1">
        <v>21.89</v>
      </c>
      <c r="D30" s="1">
        <v>15.71</v>
      </c>
      <c r="E30" s="1">
        <v>11.45</v>
      </c>
      <c r="G30" s="22">
        <f>AVERAGE(B28:B30)</f>
        <v>22.216666666666669</v>
      </c>
      <c r="H30">
        <f>_xlfn.STDEV.S(B28:B30)</f>
        <v>0.45654499595695125</v>
      </c>
      <c r="I30" s="22">
        <f>AVERAGE(C28:C30)</f>
        <v>22.156666666666666</v>
      </c>
      <c r="J30">
        <f>_xlfn.STDEV.S(C28:C30)</f>
        <v>0.38656607887052602</v>
      </c>
      <c r="K30" s="22">
        <f>AVERAGE(D28:D30)</f>
        <v>13.910000000000002</v>
      </c>
      <c r="L30" s="11">
        <f>_xlfn.STDEV.S(D28:D30)</f>
        <v>1.5589740215924068</v>
      </c>
      <c r="M30" s="25">
        <f>AVERAGE(E28:E30)</f>
        <v>12.273333333333333</v>
      </c>
      <c r="N30" s="18">
        <f>_xlfn.STDEV.S(E28:E30)</f>
        <v>2.8167416163598151</v>
      </c>
      <c r="O30" s="30">
        <f>AVERAGE(B28:E30)</f>
        <v>17.639166666666664</v>
      </c>
      <c r="P30">
        <f>_xlfn.STDEV.S(B28:E30)</f>
        <v>4.9874851712394523</v>
      </c>
      <c r="R30" s="30">
        <f>AVERAGE(D28:E30)</f>
        <v>13.091666666666667</v>
      </c>
      <c r="S30">
        <f>_xlfn.STDEV.S(D28:E30)</f>
        <v>2.2247194579691829</v>
      </c>
    </row>
    <row r="31" spans="1:19" x14ac:dyDescent="0.3">
      <c r="A31" t="s">
        <v>10</v>
      </c>
      <c r="B31">
        <v>20.47</v>
      </c>
      <c r="C31">
        <v>18.190000000000001</v>
      </c>
      <c r="D31">
        <v>10.76</v>
      </c>
      <c r="E31">
        <v>15.77</v>
      </c>
    </row>
    <row r="32" spans="1:19" x14ac:dyDescent="0.3">
      <c r="A32" t="s">
        <v>10</v>
      </c>
      <c r="B32">
        <v>21.12</v>
      </c>
      <c r="C32">
        <v>18.11</v>
      </c>
      <c r="D32">
        <v>8.09</v>
      </c>
      <c r="E32">
        <v>10.69</v>
      </c>
    </row>
    <row r="33" spans="1:19" x14ac:dyDescent="0.3">
      <c r="A33" s="1" t="s">
        <v>10</v>
      </c>
      <c r="B33" s="1">
        <v>21.07</v>
      </c>
      <c r="C33" s="1">
        <v>17.559999999999999</v>
      </c>
      <c r="D33" s="1">
        <v>9.14</v>
      </c>
      <c r="E33" s="1">
        <v>11.76</v>
      </c>
      <c r="G33" s="22">
        <f>AVERAGE(B31:B33)</f>
        <v>20.886666666666667</v>
      </c>
      <c r="H33">
        <f>_xlfn.STDEV.S(B31:B33)</f>
        <v>0.36170890690351276</v>
      </c>
      <c r="I33" s="22">
        <f>AVERAGE(C31:C33)</f>
        <v>17.953333333333333</v>
      </c>
      <c r="J33">
        <f>_xlfn.STDEV.S(C31:C33)</f>
        <v>0.34297716153314645</v>
      </c>
      <c r="K33" s="22">
        <f>AVERAGE(D31:D33)</f>
        <v>9.33</v>
      </c>
      <c r="L33" s="11">
        <f>_xlfn.STDEV.S(D31:D33)</f>
        <v>1.3451022265984021</v>
      </c>
      <c r="M33" s="25">
        <f>AVERAGE(E31:E33)</f>
        <v>12.74</v>
      </c>
      <c r="N33" s="18">
        <f>_xlfn.STDEV.S(E31:E33)</f>
        <v>2.6780403282997747</v>
      </c>
      <c r="O33" s="30">
        <f>AVERAGE(B31:E33)</f>
        <v>15.227500000000001</v>
      </c>
      <c r="P33">
        <f>_xlfn.STDEV.S(B31:E33)</f>
        <v>4.8592257613739172</v>
      </c>
      <c r="R33" s="30">
        <f>AVERAGE(D31:E33)</f>
        <v>11.035000000000002</v>
      </c>
      <c r="S33">
        <f>_xlfn.STDEV.S(D31:E33)</f>
        <v>2.6609979331070464</v>
      </c>
    </row>
    <row r="34" spans="1:19" x14ac:dyDescent="0.3">
      <c r="A34" t="s">
        <v>11</v>
      </c>
      <c r="B34">
        <v>14.56</v>
      </c>
      <c r="C34">
        <v>12.32</v>
      </c>
      <c r="D34">
        <v>4.3600000000000003</v>
      </c>
      <c r="E34">
        <v>18.43</v>
      </c>
    </row>
    <row r="35" spans="1:19" x14ac:dyDescent="0.3">
      <c r="A35" t="s">
        <v>11</v>
      </c>
      <c r="B35">
        <v>19.88</v>
      </c>
      <c r="C35">
        <v>17.93</v>
      </c>
      <c r="D35">
        <v>3.13</v>
      </c>
      <c r="E35">
        <v>13.32</v>
      </c>
    </row>
    <row r="36" spans="1:19" x14ac:dyDescent="0.3">
      <c r="A36" t="s">
        <v>11</v>
      </c>
      <c r="B36">
        <v>14.69</v>
      </c>
      <c r="C36">
        <v>19.12</v>
      </c>
      <c r="D36">
        <v>17.66</v>
      </c>
      <c r="E36">
        <v>11.77</v>
      </c>
    </row>
    <row r="37" spans="1:19" x14ac:dyDescent="0.3">
      <c r="A37" s="1" t="s">
        <v>11</v>
      </c>
      <c r="B37" s="1"/>
      <c r="C37" s="1"/>
      <c r="D37" s="1">
        <v>12.43</v>
      </c>
      <c r="E37" s="1"/>
      <c r="G37" s="22">
        <f>AVERAGE(B34:B36)</f>
        <v>16.376666666666665</v>
      </c>
      <c r="H37">
        <f>_xlfn.STDEV.S(B34:B36)</f>
        <v>3.0346718658420766</v>
      </c>
      <c r="I37" s="22">
        <f>AVERAGE(C34:C36)</f>
        <v>16.456666666666667</v>
      </c>
      <c r="J37">
        <f>_xlfn.STDEV.S(C34:C36)</f>
        <v>3.6315331932027251</v>
      </c>
      <c r="K37" s="22">
        <f>AVERAGE(D34:D37)</f>
        <v>9.3949999999999996</v>
      </c>
      <c r="L37" s="11">
        <f>_xlfn.STDEV.S(D34:D37)</f>
        <v>6.8828990984904035</v>
      </c>
      <c r="M37" s="25">
        <f>AVERAGE(E34:E36)</f>
        <v>14.506666666666666</v>
      </c>
      <c r="N37" s="18">
        <f>_xlfn.STDEV.S(E34:E36)</f>
        <v>3.484972501087118</v>
      </c>
      <c r="O37" s="30">
        <f>AVERAGE(B34:E37)</f>
        <v>13.815384615384614</v>
      </c>
      <c r="P37">
        <f>_xlfn.STDEV.S(B34:E37)</f>
        <v>5.2552348748408555</v>
      </c>
      <c r="R37" s="30">
        <f>AVERAGE(D34:E37)</f>
        <v>11.585714285714285</v>
      </c>
      <c r="S37">
        <f>_xlfn.STDEV.S(D34:E37)</f>
        <v>5.9330398536299995</v>
      </c>
    </row>
    <row r="38" spans="1:19" x14ac:dyDescent="0.3">
      <c r="A38" t="s">
        <v>12</v>
      </c>
      <c r="B38">
        <v>18.899999999999999</v>
      </c>
      <c r="C38">
        <v>14.74</v>
      </c>
      <c r="D38">
        <v>11.58</v>
      </c>
      <c r="E38">
        <v>6.88</v>
      </c>
    </row>
    <row r="39" spans="1:19" x14ac:dyDescent="0.3">
      <c r="A39" t="s">
        <v>12</v>
      </c>
      <c r="B39">
        <v>14.7</v>
      </c>
      <c r="C39">
        <v>19.82</v>
      </c>
      <c r="D39">
        <v>4.93</v>
      </c>
      <c r="E39">
        <v>6.89</v>
      </c>
    </row>
    <row r="40" spans="1:19" x14ac:dyDescent="0.3">
      <c r="A40" s="1" t="s">
        <v>12</v>
      </c>
      <c r="B40" s="1">
        <v>20.9</v>
      </c>
      <c r="C40" s="1">
        <v>14.61</v>
      </c>
      <c r="D40" s="1">
        <v>8.32</v>
      </c>
      <c r="E40" s="1">
        <v>7.34</v>
      </c>
      <c r="G40" s="22">
        <f>AVERAGE(B38:B40)</f>
        <v>18.166666666666664</v>
      </c>
      <c r="H40">
        <f>_xlfn.STDEV.S(B38:B40)</f>
        <v>3.164385143014901</v>
      </c>
      <c r="I40" s="22">
        <f>AVERAGE(C38:C40)</f>
        <v>16.39</v>
      </c>
      <c r="J40">
        <f>_xlfn.STDEV.S(C38:C40)</f>
        <v>2.9711782174753503</v>
      </c>
      <c r="K40" s="22">
        <f>AVERAGE(D38:D40)</f>
        <v>8.2766666666666655</v>
      </c>
      <c r="L40" s="11">
        <f>_xlfn.STDEV.S(D38:D40)</f>
        <v>3.3252117727046104</v>
      </c>
      <c r="M40" s="25">
        <f>AVERAGE(E38:E40)</f>
        <v>7.0366666666666662</v>
      </c>
      <c r="N40" s="18">
        <f>_xlfn.STDEV.S(E38:E40)</f>
        <v>0.26274195198584743</v>
      </c>
      <c r="O40" s="30">
        <f>AVERAGE(B38:E40)</f>
        <v>12.467499999999999</v>
      </c>
      <c r="P40">
        <f>_xlfn.STDEV.S(B38:E40)</f>
        <v>5.5979316391291913</v>
      </c>
      <c r="R40" s="30">
        <f>AVERAGE(D38:E40)</f>
        <v>7.6566666666666663</v>
      </c>
      <c r="S40">
        <f>_xlfn.STDEV.S(D38:E40)</f>
        <v>2.2162370510996063</v>
      </c>
    </row>
    <row r="41" spans="1:19" x14ac:dyDescent="0.3">
      <c r="A41" t="s">
        <v>13</v>
      </c>
      <c r="C41">
        <v>18.8</v>
      </c>
      <c r="D41">
        <v>15.31</v>
      </c>
      <c r="E41">
        <v>3.48</v>
      </c>
    </row>
    <row r="42" spans="1:19" x14ac:dyDescent="0.3">
      <c r="A42" t="s">
        <v>13</v>
      </c>
      <c r="D42">
        <v>3.62</v>
      </c>
      <c r="E42">
        <v>9.1300000000000008</v>
      </c>
    </row>
    <row r="43" spans="1:19" x14ac:dyDescent="0.3">
      <c r="A43" s="1" t="s">
        <v>13</v>
      </c>
      <c r="B43" s="1"/>
      <c r="C43" s="1"/>
      <c r="D43" s="1">
        <v>5.39</v>
      </c>
      <c r="E43" s="1">
        <v>3.18</v>
      </c>
      <c r="K43" s="22">
        <f>AVERAGE(D41:D43)</f>
        <v>8.1066666666666674</v>
      </c>
      <c r="L43" s="11">
        <f>_xlfn.STDEV.S(D41:D43)</f>
        <v>6.3007327616185504</v>
      </c>
      <c r="M43" s="25">
        <f>AVERAGE(E41:E43)</f>
        <v>5.2633333333333336</v>
      </c>
      <c r="N43" s="18">
        <f>_xlfn.STDEV.S(E41:E43)</f>
        <v>3.3519894590128607</v>
      </c>
      <c r="O43" s="30">
        <f>AVERAGE(C41:E43)</f>
        <v>8.4157142857142855</v>
      </c>
      <c r="P43">
        <f>_xlfn.STDEV.S(C41:E43)</f>
        <v>6.3219534352995099</v>
      </c>
      <c r="R43" s="30">
        <f>AVERAGE(D41:E43)</f>
        <v>6.6849999999999996</v>
      </c>
      <c r="S43">
        <f>_xlfn.STDEV.S(D41:E43)</f>
        <v>4.7748706788770736</v>
      </c>
    </row>
    <row r="44" spans="1:19" x14ac:dyDescent="0.3">
      <c r="A44" t="s">
        <v>14</v>
      </c>
      <c r="C44">
        <v>14.78</v>
      </c>
      <c r="D44">
        <v>12.42</v>
      </c>
      <c r="E44" s="9">
        <v>3.15</v>
      </c>
    </row>
    <row r="45" spans="1:19" x14ac:dyDescent="0.3">
      <c r="A45" t="s">
        <v>14</v>
      </c>
      <c r="C45">
        <v>19.12</v>
      </c>
      <c r="D45">
        <v>3.35</v>
      </c>
      <c r="E45">
        <v>2.23</v>
      </c>
    </row>
    <row r="46" spans="1:19" x14ac:dyDescent="0.3">
      <c r="A46" s="1" t="s">
        <v>14</v>
      </c>
      <c r="B46" s="1"/>
      <c r="C46" s="1">
        <v>12.93</v>
      </c>
      <c r="D46" s="1">
        <v>4.6500000000000004</v>
      </c>
      <c r="E46" s="1">
        <v>12.7</v>
      </c>
      <c r="I46" s="22">
        <f>AVERAGE(C44:C46)</f>
        <v>15.61</v>
      </c>
      <c r="J46">
        <f>_xlfn.STDEV.S(C44:C46)</f>
        <v>3.1773731288597538</v>
      </c>
      <c r="K46" s="22">
        <f>AVERAGE(D44:D46)</f>
        <v>6.8066666666666675</v>
      </c>
      <c r="L46" s="11">
        <f>_xlfn.STDEV.S(D44:D46)</f>
        <v>4.9045523071258312</v>
      </c>
      <c r="M46" s="25">
        <f>AVERAGE(E44:E46)</f>
        <v>6.0266666666666664</v>
      </c>
      <c r="N46" s="18">
        <f>_xlfn.STDEV.S(E44:E46)</f>
        <v>5.7975540819670961</v>
      </c>
      <c r="O46" s="30">
        <f>AVERAGE(C44:E46)</f>
        <v>9.4811111111111117</v>
      </c>
      <c r="P46">
        <f>_xlfn.STDEV.S(C44:E46)</f>
        <v>6.1793131585242635</v>
      </c>
      <c r="R46" s="30">
        <f>AVERAGE(D44:E46)</f>
        <v>6.416666666666667</v>
      </c>
      <c r="S46">
        <f>_xlfn.STDEV.S(D44:E46)</f>
        <v>4.8217244494751732</v>
      </c>
    </row>
    <row r="47" spans="1:19" x14ac:dyDescent="0.3">
      <c r="A47" t="s">
        <v>15</v>
      </c>
      <c r="C47">
        <v>2.52</v>
      </c>
      <c r="D47" s="4">
        <v>9.2899999999999991</v>
      </c>
      <c r="E47" s="4">
        <v>2.09</v>
      </c>
    </row>
    <row r="48" spans="1:19" x14ac:dyDescent="0.3">
      <c r="A48" t="s">
        <v>15</v>
      </c>
      <c r="C48">
        <v>19.420000000000002</v>
      </c>
      <c r="D48">
        <v>5.17</v>
      </c>
      <c r="E48">
        <v>4.68</v>
      </c>
    </row>
    <row r="49" spans="1:19" x14ac:dyDescent="0.3">
      <c r="A49" s="1" t="s">
        <v>15</v>
      </c>
      <c r="B49" s="1"/>
      <c r="C49" s="1">
        <v>17.350000000000001</v>
      </c>
      <c r="D49" s="1">
        <v>4.53</v>
      </c>
      <c r="E49" s="1">
        <v>4.08</v>
      </c>
      <c r="I49" s="22">
        <f>AVERAGE(C47:C49)</f>
        <v>13.096666666666669</v>
      </c>
      <c r="J49">
        <f>_xlfn.STDEV.S(C47:C49)</f>
        <v>9.2179516885983599</v>
      </c>
      <c r="K49" s="22">
        <f>AVERAGE(D47:D49)</f>
        <v>6.3299999999999992</v>
      </c>
      <c r="L49" s="11">
        <f>_xlfn.STDEV.S(D47:D49)</f>
        <v>2.5833311827948067</v>
      </c>
      <c r="M49" s="25">
        <f>AVERAGE(E47:E49)</f>
        <v>3.6166666666666667</v>
      </c>
      <c r="N49" s="18">
        <f>_xlfn.STDEV.S(E47:E49)</f>
        <v>1.3557408798636013</v>
      </c>
      <c r="O49" s="30">
        <f>AVERAGE(C47:E49)</f>
        <v>7.681111111111111</v>
      </c>
      <c r="P49">
        <f>_xlfn.STDEV.S(C47:E49)</f>
        <v>6.4224692378485653</v>
      </c>
      <c r="R49" s="30">
        <f>AVERAGE(D47:E49)</f>
        <v>4.9733333333333327</v>
      </c>
      <c r="S49">
        <f>_xlfn.STDEV.S(D47:E49)</f>
        <v>2.3692417915161532</v>
      </c>
    </row>
    <row r="50" spans="1:19" x14ac:dyDescent="0.3">
      <c r="A50" t="s">
        <v>36</v>
      </c>
      <c r="D50">
        <v>6.3</v>
      </c>
      <c r="E50">
        <v>2.33</v>
      </c>
    </row>
    <row r="51" spans="1:19" x14ac:dyDescent="0.3">
      <c r="A51" t="s">
        <v>36</v>
      </c>
      <c r="D51">
        <v>3.23</v>
      </c>
      <c r="E51">
        <v>4.68</v>
      </c>
    </row>
    <row r="52" spans="1:19" x14ac:dyDescent="0.3">
      <c r="A52" s="1" t="s">
        <v>36</v>
      </c>
      <c r="B52" s="1"/>
      <c r="C52" s="1"/>
      <c r="D52" s="1">
        <v>4.3499999999999996</v>
      </c>
      <c r="E52" s="1">
        <v>4.1100000000000003</v>
      </c>
      <c r="K52" s="22">
        <f>AVERAGE(D50:D52)</f>
        <v>4.626666666666666</v>
      </c>
      <c r="L52" s="11">
        <f>_xlfn.STDEV.S(D50:D52)</f>
        <v>1.553587246772236</v>
      </c>
      <c r="M52" s="25">
        <f>AVERAGE(E50:E52)</f>
        <v>3.706666666666667</v>
      </c>
      <c r="N52" s="18">
        <f>_xlfn.STDEV.S(E50:E52)</f>
        <v>1.2258194538076674</v>
      </c>
      <c r="O52" s="30">
        <f>AVERAGE(D50:E52)</f>
        <v>4.166666666666667</v>
      </c>
      <c r="P52">
        <f>_xlfn.STDEV.S(D50:E52)</f>
        <v>1.3492318802439651</v>
      </c>
      <c r="R52" s="31">
        <v>4.166666666666667</v>
      </c>
      <c r="S52" s="5">
        <v>1.3492318802439651</v>
      </c>
    </row>
    <row r="53" spans="1:19" x14ac:dyDescent="0.3">
      <c r="A53" t="s">
        <v>37</v>
      </c>
      <c r="D53">
        <v>4.3499999999999996</v>
      </c>
    </row>
    <row r="54" spans="1:19" x14ac:dyDescent="0.3">
      <c r="A54" t="s">
        <v>37</v>
      </c>
      <c r="D54">
        <v>4.32</v>
      </c>
    </row>
    <row r="55" spans="1:19" x14ac:dyDescent="0.3">
      <c r="A55" s="1" t="s">
        <v>37</v>
      </c>
      <c r="B55" s="1"/>
      <c r="C55" s="1"/>
      <c r="D55" s="1">
        <v>3.21</v>
      </c>
      <c r="E55" s="1"/>
    </row>
  </sheetData>
  <conditionalFormatting sqref="D10:D55">
    <cfRule type="cellIs" dxfId="5" priority="3" operator="greaterThan">
      <formula>10</formula>
    </cfRule>
  </conditionalFormatting>
  <conditionalFormatting sqref="E10:E12 B10:C36 N13:N18 E19:E52 B38:C49 N53:N55">
    <cfRule type="cellIs" dxfId="4" priority="4" operator="greaterThan">
      <formula>10</formula>
    </cfRule>
  </conditionalFormatting>
  <conditionalFormatting sqref="G1:G1048576 I1:I1048576 K1:K1048576 M1:M1048576 O1:O1048576 R1:R1048576">
    <cfRule type="cellIs" dxfId="3" priority="1" operator="greaterThan">
      <formula>10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1A7E-3911-44A2-94BA-D7DA330F822E}">
  <sheetPr>
    <tabColor theme="5" tint="0.79998168889431442"/>
  </sheetPr>
  <dimension ref="A1:D37"/>
  <sheetViews>
    <sheetView zoomScaleNormal="100" workbookViewId="0">
      <selection activeCell="L13" sqref="L13"/>
    </sheetView>
  </sheetViews>
  <sheetFormatPr defaultColWidth="8.77734375" defaultRowHeight="14.4" x14ac:dyDescent="0.3"/>
  <cols>
    <col min="1" max="1" width="17.77734375" customWidth="1"/>
    <col min="2" max="2" width="18.77734375" customWidth="1"/>
    <col min="3" max="3" width="21.21875" customWidth="1"/>
    <col min="4" max="4" width="22.6640625" customWidth="1"/>
  </cols>
  <sheetData>
    <row r="1" spans="1:4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t="s">
        <v>16</v>
      </c>
      <c r="B2">
        <v>1</v>
      </c>
      <c r="C2">
        <v>5.89</v>
      </c>
      <c r="D2" s="49">
        <f>AVERAGE(C2:C4)</f>
        <v>4.8633333333333333</v>
      </c>
    </row>
    <row r="3" spans="1:4" x14ac:dyDescent="0.3">
      <c r="A3" t="s">
        <v>17</v>
      </c>
      <c r="B3">
        <v>2</v>
      </c>
      <c r="C3">
        <v>5.56</v>
      </c>
      <c r="D3" s="49"/>
    </row>
    <row r="4" spans="1:4" x14ac:dyDescent="0.3">
      <c r="A4" s="1" t="s">
        <v>17</v>
      </c>
      <c r="B4" s="1">
        <v>3</v>
      </c>
      <c r="C4" s="1">
        <v>3.14</v>
      </c>
      <c r="D4" s="50"/>
    </row>
    <row r="5" spans="1:4" x14ac:dyDescent="0.3">
      <c r="A5" t="s">
        <v>4</v>
      </c>
      <c r="B5">
        <v>1</v>
      </c>
      <c r="C5">
        <v>21.74</v>
      </c>
      <c r="D5" s="48">
        <f>AVERAGE(C5:C7)</f>
        <v>22.50333333333333</v>
      </c>
    </row>
    <row r="6" spans="1:4" x14ac:dyDescent="0.3">
      <c r="A6" t="s">
        <v>4</v>
      </c>
      <c r="B6">
        <v>2</v>
      </c>
      <c r="C6">
        <v>23.56</v>
      </c>
      <c r="D6" s="49"/>
    </row>
    <row r="7" spans="1:4" x14ac:dyDescent="0.3">
      <c r="A7" s="1" t="s">
        <v>4</v>
      </c>
      <c r="B7" s="1">
        <v>3</v>
      </c>
      <c r="C7" s="1">
        <v>22.21</v>
      </c>
      <c r="D7" s="50"/>
    </row>
    <row r="8" spans="1:4" x14ac:dyDescent="0.3">
      <c r="A8" t="s">
        <v>5</v>
      </c>
      <c r="B8">
        <v>1</v>
      </c>
      <c r="C8">
        <v>22.06</v>
      </c>
      <c r="D8" s="48">
        <f>AVERAGE(C8:C10)</f>
        <v>22.446666666666662</v>
      </c>
    </row>
    <row r="9" spans="1:4" x14ac:dyDescent="0.3">
      <c r="A9" t="s">
        <v>5</v>
      </c>
      <c r="B9">
        <v>2</v>
      </c>
      <c r="C9">
        <v>23.65</v>
      </c>
      <c r="D9" s="49"/>
    </row>
    <row r="10" spans="1:4" x14ac:dyDescent="0.3">
      <c r="A10" s="1" t="s">
        <v>5</v>
      </c>
      <c r="B10" s="1">
        <v>3</v>
      </c>
      <c r="C10" s="1">
        <v>21.63</v>
      </c>
      <c r="D10" s="50"/>
    </row>
    <row r="11" spans="1:4" x14ac:dyDescent="0.3">
      <c r="A11" t="s">
        <v>6</v>
      </c>
      <c r="B11">
        <v>1</v>
      </c>
      <c r="C11">
        <v>21.06</v>
      </c>
      <c r="D11" s="45">
        <f>AVERAGE(C11:C13)</f>
        <v>20.38</v>
      </c>
    </row>
    <row r="12" spans="1:4" x14ac:dyDescent="0.3">
      <c r="A12" t="s">
        <v>6</v>
      </c>
      <c r="B12">
        <v>2</v>
      </c>
      <c r="C12">
        <v>20.8</v>
      </c>
      <c r="D12" s="46"/>
    </row>
    <row r="13" spans="1:4" x14ac:dyDescent="0.3">
      <c r="A13" s="1" t="s">
        <v>6</v>
      </c>
      <c r="B13" s="1">
        <v>3</v>
      </c>
      <c r="C13" s="1">
        <v>19.28</v>
      </c>
      <c r="D13" s="47"/>
    </row>
    <row r="14" spans="1:4" x14ac:dyDescent="0.3">
      <c r="A14" t="s">
        <v>7</v>
      </c>
      <c r="B14">
        <v>1</v>
      </c>
      <c r="C14">
        <v>18.88</v>
      </c>
      <c r="D14" s="48">
        <f>AVERAGE(C14:C16)</f>
        <v>20.463333333333335</v>
      </c>
    </row>
    <row r="15" spans="1:4" x14ac:dyDescent="0.3">
      <c r="A15" t="s">
        <v>7</v>
      </c>
      <c r="B15">
        <v>2</v>
      </c>
      <c r="C15">
        <v>20.9</v>
      </c>
      <c r="D15" s="49"/>
    </row>
    <row r="16" spans="1:4" x14ac:dyDescent="0.3">
      <c r="A16" s="1" t="s">
        <v>7</v>
      </c>
      <c r="B16" s="1">
        <v>3</v>
      </c>
      <c r="C16" s="1">
        <v>21.61</v>
      </c>
      <c r="D16" s="50"/>
    </row>
    <row r="17" spans="1:4" x14ac:dyDescent="0.3">
      <c r="A17" t="s">
        <v>8</v>
      </c>
      <c r="B17">
        <v>1</v>
      </c>
      <c r="C17">
        <v>4.0199999999999996</v>
      </c>
      <c r="D17" s="48">
        <f>AVERAGE(C17:C19)</f>
        <v>5.4666666666666659</v>
      </c>
    </row>
    <row r="18" spans="1:4" x14ac:dyDescent="0.3">
      <c r="A18" t="s">
        <v>8</v>
      </c>
      <c r="B18">
        <v>2</v>
      </c>
      <c r="C18">
        <v>5.91</v>
      </c>
      <c r="D18" s="49"/>
    </row>
    <row r="19" spans="1:4" x14ac:dyDescent="0.3">
      <c r="A19" s="1" t="s">
        <v>8</v>
      </c>
      <c r="B19" s="1">
        <v>3</v>
      </c>
      <c r="C19" s="1">
        <v>6.47</v>
      </c>
      <c r="D19" s="50"/>
    </row>
    <row r="20" spans="1:4" x14ac:dyDescent="0.3">
      <c r="A20" t="s">
        <v>9</v>
      </c>
      <c r="B20">
        <v>1</v>
      </c>
      <c r="C20">
        <v>11.3</v>
      </c>
      <c r="D20" s="48">
        <f>AVERAGE(C20:C22)</f>
        <v>10.926666666666668</v>
      </c>
    </row>
    <row r="21" spans="1:4" x14ac:dyDescent="0.3">
      <c r="A21" t="s">
        <v>9</v>
      </c>
      <c r="B21">
        <v>2</v>
      </c>
      <c r="C21">
        <v>15.92</v>
      </c>
      <c r="D21" s="49"/>
    </row>
    <row r="22" spans="1:4" x14ac:dyDescent="0.3">
      <c r="A22" s="1" t="s">
        <v>9</v>
      </c>
      <c r="B22" s="1">
        <v>3</v>
      </c>
      <c r="C22" s="1">
        <v>5.56</v>
      </c>
      <c r="D22" s="50"/>
    </row>
    <row r="23" spans="1:4" x14ac:dyDescent="0.3">
      <c r="A23" t="s">
        <v>10</v>
      </c>
      <c r="B23">
        <v>1</v>
      </c>
      <c r="C23">
        <v>7.25</v>
      </c>
      <c r="D23" s="45">
        <f>AVERAGE(C23:C25)</f>
        <v>8.92</v>
      </c>
    </row>
    <row r="24" spans="1:4" x14ac:dyDescent="0.3">
      <c r="A24" t="s">
        <v>10</v>
      </c>
      <c r="B24">
        <v>2</v>
      </c>
      <c r="C24">
        <v>11.17</v>
      </c>
      <c r="D24" s="46"/>
    </row>
    <row r="25" spans="1:4" x14ac:dyDescent="0.3">
      <c r="A25" s="1" t="s">
        <v>10</v>
      </c>
      <c r="B25" s="1">
        <v>3</v>
      </c>
      <c r="C25" s="1">
        <v>8.34</v>
      </c>
      <c r="D25" s="47"/>
    </row>
    <row r="26" spans="1:4" x14ac:dyDescent="0.3">
      <c r="A26" t="s">
        <v>11</v>
      </c>
      <c r="B26">
        <v>1</v>
      </c>
      <c r="C26">
        <v>3.75</v>
      </c>
      <c r="D26" s="45">
        <f>AVERAGE(C26:C28)</f>
        <v>7.21</v>
      </c>
    </row>
    <row r="27" spans="1:4" x14ac:dyDescent="0.3">
      <c r="A27" t="s">
        <v>11</v>
      </c>
      <c r="B27">
        <v>2</v>
      </c>
      <c r="C27">
        <v>5.13</v>
      </c>
      <c r="D27" s="46"/>
    </row>
    <row r="28" spans="1:4" x14ac:dyDescent="0.3">
      <c r="A28" s="1" t="s">
        <v>11</v>
      </c>
      <c r="B28" s="1">
        <v>3</v>
      </c>
      <c r="C28" s="1">
        <v>12.75</v>
      </c>
      <c r="D28" s="47"/>
    </row>
    <row r="29" spans="1:4" x14ac:dyDescent="0.3">
      <c r="A29" t="s">
        <v>12</v>
      </c>
      <c r="B29">
        <v>1</v>
      </c>
      <c r="C29">
        <v>5.57</v>
      </c>
      <c r="D29" s="45">
        <f>AVERAGE(C29:C31)</f>
        <v>5.94</v>
      </c>
    </row>
    <row r="30" spans="1:4" x14ac:dyDescent="0.3">
      <c r="A30" t="s">
        <v>12</v>
      </c>
      <c r="B30">
        <v>2</v>
      </c>
      <c r="C30">
        <v>4.38</v>
      </c>
      <c r="D30" s="46"/>
    </row>
    <row r="31" spans="1:4" x14ac:dyDescent="0.3">
      <c r="A31" s="1" t="s">
        <v>12</v>
      </c>
      <c r="B31" s="1">
        <v>3</v>
      </c>
      <c r="C31" s="1">
        <v>7.87</v>
      </c>
      <c r="D31" s="47"/>
    </row>
    <row r="32" spans="1:4" x14ac:dyDescent="0.3">
      <c r="A32" t="s">
        <v>13</v>
      </c>
      <c r="B32">
        <v>1</v>
      </c>
      <c r="C32">
        <v>4.7300000000000004</v>
      </c>
      <c r="D32" s="48">
        <f>AVERAGE(C32:C34)</f>
        <v>6.5133333333333328</v>
      </c>
    </row>
    <row r="33" spans="1:4" x14ac:dyDescent="0.3">
      <c r="A33" t="s">
        <v>13</v>
      </c>
      <c r="B33">
        <v>2</v>
      </c>
      <c r="C33">
        <v>9.41</v>
      </c>
      <c r="D33" s="49"/>
    </row>
    <row r="34" spans="1:4" x14ac:dyDescent="0.3">
      <c r="A34" s="1" t="s">
        <v>13</v>
      </c>
      <c r="B34" s="1">
        <v>3</v>
      </c>
      <c r="C34" s="1">
        <v>5.4</v>
      </c>
      <c r="D34" s="50"/>
    </row>
    <row r="35" spans="1:4" x14ac:dyDescent="0.3">
      <c r="A35" t="s">
        <v>14</v>
      </c>
    </row>
    <row r="36" spans="1:4" x14ac:dyDescent="0.3">
      <c r="A36" t="s">
        <v>14</v>
      </c>
    </row>
    <row r="37" spans="1:4" x14ac:dyDescent="0.3">
      <c r="A37" s="1" t="s">
        <v>14</v>
      </c>
      <c r="B37" s="1"/>
      <c r="C37" s="1"/>
      <c r="D37" s="1"/>
    </row>
  </sheetData>
  <mergeCells count="11">
    <mergeCell ref="D2:D4"/>
    <mergeCell ref="D5:D7"/>
    <mergeCell ref="D11:D13"/>
    <mergeCell ref="D14:D16"/>
    <mergeCell ref="D17:D19"/>
    <mergeCell ref="D23:D25"/>
    <mergeCell ref="D26:D28"/>
    <mergeCell ref="D29:D31"/>
    <mergeCell ref="D32:D34"/>
    <mergeCell ref="D8:D10"/>
    <mergeCell ref="D20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9CE77-930F-4C7D-916B-27E346D962C9}">
  <sheetPr>
    <tabColor rgb="FFFFFF00"/>
  </sheetPr>
  <dimension ref="A1:D39"/>
  <sheetViews>
    <sheetView topLeftCell="A7" zoomScaleNormal="100" workbookViewId="0">
      <selection activeCell="G13" sqref="G13"/>
    </sheetView>
  </sheetViews>
  <sheetFormatPr defaultColWidth="8.77734375" defaultRowHeight="14.4" x14ac:dyDescent="0.3"/>
  <cols>
    <col min="1" max="1" width="17.77734375" customWidth="1"/>
    <col min="2" max="2" width="18.77734375" customWidth="1"/>
    <col min="3" max="3" width="21.21875" customWidth="1"/>
    <col min="4" max="4" width="22.6640625" customWidth="1"/>
  </cols>
  <sheetData>
    <row r="1" spans="1:4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t="s">
        <v>16</v>
      </c>
      <c r="B2">
        <v>1</v>
      </c>
      <c r="C2">
        <v>5.92</v>
      </c>
      <c r="D2" s="49">
        <f>AVERAGE(C2:C4)</f>
        <v>4.7549999999999999</v>
      </c>
    </row>
    <row r="3" spans="1:4" x14ac:dyDescent="0.3">
      <c r="A3" t="s">
        <v>17</v>
      </c>
      <c r="B3">
        <v>2</v>
      </c>
      <c r="C3">
        <v>3.59</v>
      </c>
      <c r="D3" s="49"/>
    </row>
    <row r="4" spans="1:4" x14ac:dyDescent="0.3">
      <c r="A4" s="1" t="s">
        <v>17</v>
      </c>
      <c r="B4" s="1">
        <v>3</v>
      </c>
      <c r="C4" s="1"/>
      <c r="D4" s="50"/>
    </row>
    <row r="5" spans="1:4" x14ac:dyDescent="0.3">
      <c r="A5" t="s">
        <v>4</v>
      </c>
      <c r="B5">
        <v>1</v>
      </c>
      <c r="D5" s="48"/>
    </row>
    <row r="6" spans="1:4" x14ac:dyDescent="0.3">
      <c r="A6" t="s">
        <v>4</v>
      </c>
      <c r="B6">
        <v>2</v>
      </c>
      <c r="D6" s="49"/>
    </row>
    <row r="7" spans="1:4" x14ac:dyDescent="0.3">
      <c r="A7" s="1" t="s">
        <v>4</v>
      </c>
      <c r="B7" s="1">
        <v>3</v>
      </c>
      <c r="C7" s="1"/>
      <c r="D7" s="50"/>
    </row>
    <row r="8" spans="1:4" x14ac:dyDescent="0.3">
      <c r="A8" t="s">
        <v>5</v>
      </c>
      <c r="B8">
        <v>1</v>
      </c>
      <c r="D8" s="48"/>
    </row>
    <row r="9" spans="1:4" x14ac:dyDescent="0.3">
      <c r="A9" t="s">
        <v>5</v>
      </c>
      <c r="B9">
        <v>2</v>
      </c>
      <c r="D9" s="49"/>
    </row>
    <row r="10" spans="1:4" x14ac:dyDescent="0.3">
      <c r="A10" s="1" t="s">
        <v>5</v>
      </c>
      <c r="B10" s="1">
        <v>3</v>
      </c>
      <c r="C10" s="1"/>
      <c r="D10" s="50"/>
    </row>
    <row r="11" spans="1:4" x14ac:dyDescent="0.3">
      <c r="A11" t="s">
        <v>6</v>
      </c>
      <c r="B11">
        <v>1</v>
      </c>
      <c r="D11" s="45"/>
    </row>
    <row r="12" spans="1:4" x14ac:dyDescent="0.3">
      <c r="A12" t="s">
        <v>6</v>
      </c>
      <c r="B12">
        <v>2</v>
      </c>
      <c r="D12" s="46"/>
    </row>
    <row r="13" spans="1:4" x14ac:dyDescent="0.3">
      <c r="A13" s="1" t="s">
        <v>6</v>
      </c>
      <c r="B13" s="1">
        <v>3</v>
      </c>
      <c r="C13" s="1"/>
      <c r="D13" s="47"/>
    </row>
    <row r="14" spans="1:4" x14ac:dyDescent="0.3">
      <c r="A14" t="s">
        <v>7</v>
      </c>
      <c r="B14">
        <v>1</v>
      </c>
      <c r="C14">
        <v>4.3</v>
      </c>
      <c r="D14" s="48">
        <f>AVERAGE(C14:C17)</f>
        <v>11.190000000000001</v>
      </c>
    </row>
    <row r="15" spans="1:4" x14ac:dyDescent="0.3">
      <c r="A15" t="s">
        <v>7</v>
      </c>
      <c r="B15">
        <v>2</v>
      </c>
      <c r="C15">
        <v>7.25</v>
      </c>
      <c r="D15" s="49"/>
    </row>
    <row r="16" spans="1:4" x14ac:dyDescent="0.3">
      <c r="A16" t="s">
        <v>7</v>
      </c>
      <c r="B16">
        <v>3</v>
      </c>
      <c r="C16">
        <v>13.22</v>
      </c>
      <c r="D16" s="49"/>
    </row>
    <row r="17" spans="1:4" x14ac:dyDescent="0.3">
      <c r="A17" s="1" t="s">
        <v>7</v>
      </c>
      <c r="B17" s="1">
        <v>4</v>
      </c>
      <c r="C17" s="1">
        <v>19.989999999999998</v>
      </c>
      <c r="D17" s="50"/>
    </row>
    <row r="18" spans="1:4" x14ac:dyDescent="0.3">
      <c r="A18" t="s">
        <v>8</v>
      </c>
      <c r="B18">
        <v>1</v>
      </c>
      <c r="C18">
        <v>16.55</v>
      </c>
      <c r="D18" s="48">
        <f>AVERAGE(C18:C20)</f>
        <v>17.84</v>
      </c>
    </row>
    <row r="19" spans="1:4" x14ac:dyDescent="0.3">
      <c r="A19" t="s">
        <v>8</v>
      </c>
      <c r="B19">
        <v>2</v>
      </c>
      <c r="C19">
        <v>20.89</v>
      </c>
      <c r="D19" s="49"/>
    </row>
    <row r="20" spans="1:4" x14ac:dyDescent="0.3">
      <c r="A20" s="1" t="s">
        <v>8</v>
      </c>
      <c r="B20" s="1">
        <v>3</v>
      </c>
      <c r="C20" s="1">
        <v>16.079999999999998</v>
      </c>
      <c r="D20" s="50"/>
    </row>
    <row r="21" spans="1:4" x14ac:dyDescent="0.3">
      <c r="A21" t="s">
        <v>9</v>
      </c>
      <c r="B21">
        <v>1</v>
      </c>
      <c r="C21">
        <v>15.96</v>
      </c>
      <c r="D21" s="48">
        <f>AVERAGE(C21:C24)</f>
        <v>7.7449999999999992</v>
      </c>
    </row>
    <row r="22" spans="1:4" x14ac:dyDescent="0.3">
      <c r="A22" t="s">
        <v>9</v>
      </c>
      <c r="B22">
        <v>2</v>
      </c>
      <c r="C22">
        <v>5.22</v>
      </c>
      <c r="D22" s="49"/>
    </row>
    <row r="23" spans="1:4" x14ac:dyDescent="0.3">
      <c r="A23" t="s">
        <v>9</v>
      </c>
      <c r="B23">
        <v>3</v>
      </c>
      <c r="C23">
        <v>5.88</v>
      </c>
      <c r="D23" s="49"/>
    </row>
    <row r="24" spans="1:4" x14ac:dyDescent="0.3">
      <c r="A24" s="1" t="s">
        <v>9</v>
      </c>
      <c r="B24" s="1">
        <v>4</v>
      </c>
      <c r="C24" s="1">
        <v>3.92</v>
      </c>
      <c r="D24" s="50"/>
    </row>
    <row r="25" spans="1:4" x14ac:dyDescent="0.3">
      <c r="A25" t="s">
        <v>10</v>
      </c>
      <c r="B25">
        <v>1</v>
      </c>
      <c r="C25">
        <v>3.54</v>
      </c>
      <c r="D25" s="45">
        <f>AVERAGE(C25:C27)</f>
        <v>4.9533333333333331</v>
      </c>
    </row>
    <row r="26" spans="1:4" x14ac:dyDescent="0.3">
      <c r="A26" t="s">
        <v>10</v>
      </c>
      <c r="B26">
        <v>2</v>
      </c>
      <c r="C26">
        <v>4.6900000000000004</v>
      </c>
      <c r="D26" s="46"/>
    </row>
    <row r="27" spans="1:4" x14ac:dyDescent="0.3">
      <c r="A27" s="1" t="s">
        <v>10</v>
      </c>
      <c r="B27" s="1">
        <v>3</v>
      </c>
      <c r="C27" s="1">
        <v>6.63</v>
      </c>
      <c r="D27" s="47"/>
    </row>
    <row r="28" spans="1:4" x14ac:dyDescent="0.3">
      <c r="A28" t="s">
        <v>11</v>
      </c>
      <c r="B28">
        <v>1</v>
      </c>
      <c r="C28">
        <v>4.47</v>
      </c>
      <c r="D28" s="45">
        <f>AVERAGE(C28:C30)</f>
        <v>4.97</v>
      </c>
    </row>
    <row r="29" spans="1:4" x14ac:dyDescent="0.3">
      <c r="A29" t="s">
        <v>11</v>
      </c>
      <c r="B29">
        <v>2</v>
      </c>
      <c r="C29">
        <v>3.51</v>
      </c>
      <c r="D29" s="46"/>
    </row>
    <row r="30" spans="1:4" x14ac:dyDescent="0.3">
      <c r="A30" s="1" t="s">
        <v>11</v>
      </c>
      <c r="B30" s="1">
        <v>3</v>
      </c>
      <c r="C30" s="1">
        <v>6.93</v>
      </c>
      <c r="D30" s="47"/>
    </row>
    <row r="31" spans="1:4" x14ac:dyDescent="0.3">
      <c r="A31" t="s">
        <v>12</v>
      </c>
      <c r="B31">
        <v>1</v>
      </c>
      <c r="C31">
        <v>6.78</v>
      </c>
      <c r="D31" s="45">
        <f>AVERAGE(C31:C33)</f>
        <v>6.169999999999999</v>
      </c>
    </row>
    <row r="32" spans="1:4" x14ac:dyDescent="0.3">
      <c r="A32" t="s">
        <v>12</v>
      </c>
      <c r="B32">
        <v>2</v>
      </c>
      <c r="C32">
        <v>5.6</v>
      </c>
      <c r="D32" s="46"/>
    </row>
    <row r="33" spans="1:4" x14ac:dyDescent="0.3">
      <c r="A33" s="1" t="s">
        <v>12</v>
      </c>
      <c r="B33" s="1">
        <v>3</v>
      </c>
      <c r="C33" s="1">
        <v>6.13</v>
      </c>
      <c r="D33" s="47"/>
    </row>
    <row r="34" spans="1:4" x14ac:dyDescent="0.3">
      <c r="A34" t="s">
        <v>13</v>
      </c>
      <c r="B34">
        <v>1</v>
      </c>
      <c r="D34" s="48" t="e">
        <f>AVERAGE(C34:C36)</f>
        <v>#DIV/0!</v>
      </c>
    </row>
    <row r="35" spans="1:4" x14ac:dyDescent="0.3">
      <c r="A35" t="s">
        <v>13</v>
      </c>
      <c r="B35">
        <v>2</v>
      </c>
      <c r="D35" s="49"/>
    </row>
    <row r="36" spans="1:4" x14ac:dyDescent="0.3">
      <c r="A36" s="1" t="s">
        <v>13</v>
      </c>
      <c r="B36" s="1">
        <v>3</v>
      </c>
      <c r="C36" s="1"/>
      <c r="D36" s="50"/>
    </row>
    <row r="37" spans="1:4" x14ac:dyDescent="0.3">
      <c r="A37" t="s">
        <v>14</v>
      </c>
    </row>
    <row r="38" spans="1:4" x14ac:dyDescent="0.3">
      <c r="A38" t="s">
        <v>14</v>
      </c>
    </row>
    <row r="39" spans="1:4" x14ac:dyDescent="0.3">
      <c r="A39" s="1" t="s">
        <v>14</v>
      </c>
      <c r="B39" s="1"/>
      <c r="C39" s="1"/>
      <c r="D39" s="1"/>
    </row>
  </sheetData>
  <mergeCells count="11">
    <mergeCell ref="D18:D20"/>
    <mergeCell ref="D14:D17"/>
    <mergeCell ref="D2:D4"/>
    <mergeCell ref="D5:D7"/>
    <mergeCell ref="D8:D10"/>
    <mergeCell ref="D11:D13"/>
    <mergeCell ref="D21:D24"/>
    <mergeCell ref="D25:D27"/>
    <mergeCell ref="D28:D30"/>
    <mergeCell ref="D31:D33"/>
    <mergeCell ref="D34:D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C48B-C8E9-4FD1-BF64-CFAF7690FA67}">
  <sheetPr>
    <tabColor rgb="FFFFC000"/>
  </sheetPr>
  <dimension ref="A1:Q52"/>
  <sheetViews>
    <sheetView workbookViewId="0">
      <selection activeCell="H26" sqref="H26"/>
    </sheetView>
  </sheetViews>
  <sheetFormatPr defaultColWidth="8.77734375" defaultRowHeight="14.4" x14ac:dyDescent="0.3"/>
  <cols>
    <col min="1" max="1" width="17.77734375" customWidth="1"/>
    <col min="2" max="2" width="18.77734375" customWidth="1"/>
    <col min="3" max="3" width="21.21875" customWidth="1"/>
    <col min="4" max="4" width="24.33203125" customWidth="1"/>
  </cols>
  <sheetData>
    <row r="1" spans="1: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23</v>
      </c>
    </row>
    <row r="2" spans="1:5" x14ac:dyDescent="0.3">
      <c r="A2" s="5" t="s">
        <v>26</v>
      </c>
      <c r="B2" s="5">
        <v>1</v>
      </c>
      <c r="C2">
        <v>5.89</v>
      </c>
      <c r="D2" s="51">
        <f>AVERAGE(C2:C6)</f>
        <v>4.6719999999999997</v>
      </c>
      <c r="E2" s="2"/>
    </row>
    <row r="3" spans="1:5" x14ac:dyDescent="0.3">
      <c r="A3" s="5" t="s">
        <v>26</v>
      </c>
      <c r="B3" s="5">
        <v>2</v>
      </c>
      <c r="C3" s="5">
        <v>4.5199999999999996</v>
      </c>
      <c r="D3" s="52"/>
      <c r="E3" s="2"/>
    </row>
    <row r="4" spans="1:5" x14ac:dyDescent="0.3">
      <c r="A4" s="5" t="s">
        <v>26</v>
      </c>
      <c r="B4" s="5">
        <v>3</v>
      </c>
      <c r="C4" s="5">
        <v>5.25</v>
      </c>
      <c r="D4" s="52"/>
      <c r="E4" s="2"/>
    </row>
    <row r="5" spans="1:5" x14ac:dyDescent="0.3">
      <c r="A5" s="5" t="s">
        <v>26</v>
      </c>
      <c r="B5" s="5">
        <v>4</v>
      </c>
      <c r="C5">
        <v>4.45</v>
      </c>
      <c r="D5" s="52"/>
      <c r="E5" s="2"/>
    </row>
    <row r="6" spans="1:5" x14ac:dyDescent="0.3">
      <c r="A6" s="6" t="s">
        <v>26</v>
      </c>
      <c r="B6" s="6">
        <v>5</v>
      </c>
      <c r="C6" s="6">
        <v>3.25</v>
      </c>
      <c r="D6" s="53"/>
      <c r="E6" s="5">
        <f>_xlfn.STDEV.S(C2:C6)</f>
        <v>0.98894893700332209</v>
      </c>
    </row>
    <row r="7" spans="1:5" x14ac:dyDescent="0.3">
      <c r="A7" t="s">
        <v>16</v>
      </c>
      <c r="B7">
        <v>1</v>
      </c>
      <c r="C7">
        <v>4.13</v>
      </c>
      <c r="D7" s="49">
        <f>AVERAGE(C7:C9)</f>
        <v>4.1833333333333336</v>
      </c>
    </row>
    <row r="8" spans="1:5" x14ac:dyDescent="0.3">
      <c r="A8" t="s">
        <v>17</v>
      </c>
      <c r="B8">
        <v>2</v>
      </c>
      <c r="C8">
        <v>3.75</v>
      </c>
      <c r="D8" s="49"/>
    </row>
    <row r="9" spans="1:5" x14ac:dyDescent="0.3">
      <c r="A9" s="1" t="s">
        <v>17</v>
      </c>
      <c r="B9" s="1">
        <v>3</v>
      </c>
      <c r="C9" s="1">
        <v>4.67</v>
      </c>
      <c r="D9" s="50"/>
      <c r="E9">
        <f>_xlfn.STDEV.S(C7:C9)</f>
        <v>0.46231302526895485</v>
      </c>
    </row>
    <row r="10" spans="1:5" x14ac:dyDescent="0.3">
      <c r="A10" t="s">
        <v>4</v>
      </c>
      <c r="B10">
        <v>1</v>
      </c>
      <c r="D10" s="48"/>
    </row>
    <row r="11" spans="1:5" x14ac:dyDescent="0.3">
      <c r="A11" t="s">
        <v>4</v>
      </c>
      <c r="B11">
        <v>2</v>
      </c>
      <c r="D11" s="49"/>
    </row>
    <row r="12" spans="1:5" x14ac:dyDescent="0.3">
      <c r="A12" s="1" t="s">
        <v>4</v>
      </c>
      <c r="B12" s="1">
        <v>3</v>
      </c>
      <c r="C12" s="1"/>
      <c r="D12" s="50"/>
    </row>
    <row r="13" spans="1:5" x14ac:dyDescent="0.3">
      <c r="A13" t="s">
        <v>5</v>
      </c>
      <c r="B13">
        <v>1</v>
      </c>
      <c r="D13" s="48"/>
    </row>
    <row r="14" spans="1:5" x14ac:dyDescent="0.3">
      <c r="A14" t="s">
        <v>5</v>
      </c>
      <c r="B14">
        <v>2</v>
      </c>
      <c r="D14" s="49"/>
    </row>
    <row r="15" spans="1:5" x14ac:dyDescent="0.3">
      <c r="A15" s="1" t="s">
        <v>5</v>
      </c>
      <c r="B15" s="1">
        <v>3</v>
      </c>
      <c r="C15" s="1"/>
      <c r="D15" s="50"/>
    </row>
    <row r="16" spans="1:5" x14ac:dyDescent="0.3">
      <c r="A16" t="s">
        <v>6</v>
      </c>
      <c r="B16">
        <v>1</v>
      </c>
      <c r="C16">
        <v>20.48</v>
      </c>
      <c r="D16" s="45">
        <f>AVERAGE(C16:C18)</f>
        <v>19.803333333333331</v>
      </c>
    </row>
    <row r="17" spans="1:5" x14ac:dyDescent="0.3">
      <c r="A17" t="s">
        <v>6</v>
      </c>
      <c r="B17">
        <v>2</v>
      </c>
      <c r="C17">
        <v>18.95</v>
      </c>
      <c r="D17" s="46"/>
    </row>
    <row r="18" spans="1:5" x14ac:dyDescent="0.3">
      <c r="A18" s="1" t="s">
        <v>6</v>
      </c>
      <c r="B18" s="1">
        <v>3</v>
      </c>
      <c r="C18" s="1">
        <v>19.98</v>
      </c>
      <c r="D18" s="47"/>
      <c r="E18">
        <f>_xlfn.STDEV.S(C16:C18)</f>
        <v>0.7801495583113115</v>
      </c>
    </row>
    <row r="19" spans="1:5" x14ac:dyDescent="0.3">
      <c r="A19" t="s">
        <v>7</v>
      </c>
      <c r="B19">
        <v>1</v>
      </c>
      <c r="C19">
        <v>20.94</v>
      </c>
      <c r="D19" s="48">
        <f>AVERAGE(C19:C21)</f>
        <v>19.670000000000002</v>
      </c>
    </row>
    <row r="20" spans="1:5" x14ac:dyDescent="0.3">
      <c r="A20" t="s">
        <v>7</v>
      </c>
      <c r="B20">
        <v>2</v>
      </c>
      <c r="C20">
        <v>18.45</v>
      </c>
      <c r="D20" s="49"/>
    </row>
    <row r="21" spans="1:5" x14ac:dyDescent="0.3">
      <c r="A21" s="1" t="s">
        <v>7</v>
      </c>
      <c r="B21" s="1">
        <v>3</v>
      </c>
      <c r="C21" s="1">
        <v>19.62</v>
      </c>
      <c r="D21" s="50"/>
      <c r="E21">
        <f>_xlfn.STDEV.S(C19:C21)</f>
        <v>1.2457527844640774</v>
      </c>
    </row>
    <row r="22" spans="1:5" x14ac:dyDescent="0.3">
      <c r="A22" t="s">
        <v>8</v>
      </c>
      <c r="B22">
        <v>1</v>
      </c>
      <c r="C22">
        <v>12.1</v>
      </c>
      <c r="D22" s="48">
        <f>AVERAGE(C22:C24)</f>
        <v>10.573333333333332</v>
      </c>
    </row>
    <row r="23" spans="1:5" x14ac:dyDescent="0.3">
      <c r="A23" t="s">
        <v>8</v>
      </c>
      <c r="B23">
        <v>2</v>
      </c>
      <c r="C23">
        <v>9.83</v>
      </c>
      <c r="D23" s="49"/>
    </row>
    <row r="24" spans="1:5" x14ac:dyDescent="0.3">
      <c r="A24" s="1" t="s">
        <v>8</v>
      </c>
      <c r="B24" s="1">
        <v>3</v>
      </c>
      <c r="C24" s="1">
        <v>9.7899999999999991</v>
      </c>
      <c r="D24" s="50"/>
      <c r="E24">
        <f>_xlfn.STDEV.S(C22:C24)</f>
        <v>1.3222833786043513</v>
      </c>
    </row>
    <row r="25" spans="1:5" x14ac:dyDescent="0.3">
      <c r="A25" t="s">
        <v>9</v>
      </c>
      <c r="B25">
        <v>1</v>
      </c>
      <c r="C25">
        <v>13.1</v>
      </c>
      <c r="D25" s="48">
        <f>AVERAGE(C25:C27)</f>
        <v>14.523333333333333</v>
      </c>
    </row>
    <row r="26" spans="1:5" x14ac:dyDescent="0.3">
      <c r="A26" t="s">
        <v>9</v>
      </c>
      <c r="B26">
        <v>2</v>
      </c>
      <c r="C26">
        <v>13.08</v>
      </c>
      <c r="D26" s="49"/>
    </row>
    <row r="27" spans="1:5" x14ac:dyDescent="0.3">
      <c r="A27" s="1" t="s">
        <v>9</v>
      </c>
      <c r="B27" s="1">
        <v>3</v>
      </c>
      <c r="C27" s="1">
        <v>17.39</v>
      </c>
      <c r="D27" s="50"/>
      <c r="E27">
        <f>_xlfn.STDEV.S(C25:C27)</f>
        <v>2.4826262975593667</v>
      </c>
    </row>
    <row r="28" spans="1:5" x14ac:dyDescent="0.3">
      <c r="A28" t="s">
        <v>10</v>
      </c>
      <c r="B28">
        <v>1</v>
      </c>
      <c r="C28">
        <v>3.26</v>
      </c>
      <c r="D28" s="45">
        <f>AVERAGE(C28:C30)</f>
        <v>4.4833333333333334</v>
      </c>
    </row>
    <row r="29" spans="1:5" x14ac:dyDescent="0.3">
      <c r="A29" t="s">
        <v>10</v>
      </c>
      <c r="B29">
        <v>2</v>
      </c>
      <c r="C29">
        <v>5.05</v>
      </c>
      <c r="D29" s="46"/>
    </row>
    <row r="30" spans="1:5" x14ac:dyDescent="0.3">
      <c r="A30" s="1" t="s">
        <v>10</v>
      </c>
      <c r="B30" s="1">
        <v>3</v>
      </c>
      <c r="C30" s="1">
        <v>5.14</v>
      </c>
      <c r="D30" s="47"/>
      <c r="E30">
        <f>_xlfn.STDEV.S(C28:C30)</f>
        <v>1.0603930089044042</v>
      </c>
    </row>
    <row r="31" spans="1:5" x14ac:dyDescent="0.3">
      <c r="A31" t="s">
        <v>11</v>
      </c>
      <c r="B31">
        <v>1</v>
      </c>
      <c r="C31">
        <v>2.13</v>
      </c>
      <c r="D31" s="45">
        <f>AVERAGE(C31:C34)</f>
        <v>4.9033333333333333</v>
      </c>
    </row>
    <row r="32" spans="1:5" x14ac:dyDescent="0.3">
      <c r="A32" t="s">
        <v>11</v>
      </c>
      <c r="B32">
        <v>2</v>
      </c>
      <c r="C32">
        <v>4.96</v>
      </c>
      <c r="D32" s="46"/>
    </row>
    <row r="33" spans="1:17" x14ac:dyDescent="0.3">
      <c r="A33" t="s">
        <v>11</v>
      </c>
      <c r="B33">
        <v>3</v>
      </c>
      <c r="C33">
        <v>7.62</v>
      </c>
      <c r="D33" s="46"/>
    </row>
    <row r="34" spans="1:17" x14ac:dyDescent="0.3">
      <c r="A34" s="1" t="s">
        <v>11</v>
      </c>
      <c r="B34" s="1">
        <v>4</v>
      </c>
      <c r="C34" s="1"/>
      <c r="D34" s="47"/>
      <c r="E34">
        <f>_xlfn.STDEV.S(C32:C34)</f>
        <v>1.8809040379562139</v>
      </c>
    </row>
    <row r="35" spans="1:17" x14ac:dyDescent="0.3">
      <c r="A35" t="s">
        <v>12</v>
      </c>
      <c r="B35">
        <v>1</v>
      </c>
      <c r="C35">
        <v>3.92</v>
      </c>
      <c r="D35" s="45">
        <f>AVERAGE(C35:C37)</f>
        <v>3.5133333333333332</v>
      </c>
    </row>
    <row r="36" spans="1:17" x14ac:dyDescent="0.3">
      <c r="A36" t="s">
        <v>12</v>
      </c>
      <c r="B36">
        <v>2</v>
      </c>
      <c r="C36">
        <v>2.74</v>
      </c>
      <c r="D36" s="46"/>
    </row>
    <row r="37" spans="1:17" x14ac:dyDescent="0.3">
      <c r="A37" s="1" t="s">
        <v>12</v>
      </c>
      <c r="B37" s="1">
        <v>3</v>
      </c>
      <c r="C37" s="1">
        <v>3.88</v>
      </c>
      <c r="D37" s="47"/>
      <c r="E37">
        <f>_xlfn.STDEV.S(C35:C37)</f>
        <v>0.67002487516011877</v>
      </c>
    </row>
    <row r="38" spans="1:17" x14ac:dyDescent="0.3">
      <c r="A38" t="s">
        <v>13</v>
      </c>
      <c r="B38">
        <v>1</v>
      </c>
      <c r="C38">
        <v>3.18</v>
      </c>
      <c r="D38" s="48">
        <f>AVERAGE(C38:C40)</f>
        <v>4.83</v>
      </c>
      <c r="Q38" t="s">
        <v>7</v>
      </c>
    </row>
    <row r="39" spans="1:17" x14ac:dyDescent="0.3">
      <c r="A39" t="s">
        <v>13</v>
      </c>
      <c r="B39">
        <v>2</v>
      </c>
      <c r="C39">
        <v>4.05</v>
      </c>
      <c r="D39" s="49"/>
    </row>
    <row r="40" spans="1:17" x14ac:dyDescent="0.3">
      <c r="A40" s="1" t="s">
        <v>13</v>
      </c>
      <c r="B40" s="1">
        <v>3</v>
      </c>
      <c r="C40" s="1">
        <v>7.26</v>
      </c>
      <c r="D40" s="50"/>
      <c r="E40">
        <f>_xlfn.STDEV.S(C38:C40)</f>
        <v>2.1489299662855461</v>
      </c>
    </row>
    <row r="41" spans="1:17" x14ac:dyDescent="0.3">
      <c r="A41" t="s">
        <v>14</v>
      </c>
      <c r="B41">
        <v>1</v>
      </c>
      <c r="C41">
        <v>3.8</v>
      </c>
      <c r="D41" s="45">
        <f>AVERAGE(C41:C43)</f>
        <v>3.97</v>
      </c>
    </row>
    <row r="42" spans="1:17" x14ac:dyDescent="0.3">
      <c r="A42" t="s">
        <v>14</v>
      </c>
      <c r="B42">
        <v>2</v>
      </c>
      <c r="C42">
        <v>3.17</v>
      </c>
      <c r="D42" s="46"/>
    </row>
    <row r="43" spans="1:17" x14ac:dyDescent="0.3">
      <c r="A43" s="1" t="s">
        <v>14</v>
      </c>
      <c r="B43" s="1">
        <v>3</v>
      </c>
      <c r="C43" s="1">
        <v>4.9400000000000004</v>
      </c>
      <c r="D43" s="47"/>
      <c r="E43">
        <f>_xlfn.STDEV.S(C41:C43)</f>
        <v>0.89716219269427533</v>
      </c>
    </row>
    <row r="44" spans="1:17" x14ac:dyDescent="0.3">
      <c r="A44" s="4" t="s">
        <v>15</v>
      </c>
      <c r="B44" s="4">
        <v>1</v>
      </c>
      <c r="C44" s="4">
        <v>7.95</v>
      </c>
      <c r="D44" s="45">
        <f>AVERAGE(C44:C46)</f>
        <v>4.4333333333333336</v>
      </c>
    </row>
    <row r="45" spans="1:17" x14ac:dyDescent="0.3">
      <c r="A45" t="s">
        <v>15</v>
      </c>
      <c r="B45">
        <v>2</v>
      </c>
      <c r="C45">
        <v>2.11</v>
      </c>
      <c r="D45" s="46"/>
    </row>
    <row r="46" spans="1:17" x14ac:dyDescent="0.3">
      <c r="A46" s="1" t="s">
        <v>15</v>
      </c>
      <c r="B46" s="1">
        <v>3</v>
      </c>
      <c r="C46" s="1">
        <v>3.24</v>
      </c>
      <c r="D46" s="47"/>
      <c r="E46">
        <f>_xlfn.STDEV.S(C44:C46)</f>
        <v>3.0974882297328161</v>
      </c>
    </row>
    <row r="47" spans="1:17" x14ac:dyDescent="0.3">
      <c r="A47" t="s">
        <v>21</v>
      </c>
      <c r="B47">
        <v>1</v>
      </c>
      <c r="D47" s="45" t="e">
        <f>AVERAGE(C47:C49)</f>
        <v>#DIV/0!</v>
      </c>
    </row>
    <row r="48" spans="1:17" x14ac:dyDescent="0.3">
      <c r="A48" t="s">
        <v>21</v>
      </c>
      <c r="B48">
        <v>2</v>
      </c>
      <c r="D48" s="46"/>
    </row>
    <row r="49" spans="1:5" x14ac:dyDescent="0.3">
      <c r="A49" s="1" t="s">
        <v>21</v>
      </c>
      <c r="B49" s="1">
        <v>3</v>
      </c>
      <c r="C49" s="1"/>
      <c r="D49" s="47"/>
      <c r="E49" t="e">
        <f>_xlfn.STDEV.S(C47:C49)</f>
        <v>#DIV/0!</v>
      </c>
    </row>
    <row r="50" spans="1:5" x14ac:dyDescent="0.3">
      <c r="A50" t="s">
        <v>22</v>
      </c>
      <c r="B50">
        <v>1</v>
      </c>
      <c r="D50" s="45" t="e">
        <f>AVERAGE(C50:C52)</f>
        <v>#DIV/0!</v>
      </c>
    </row>
    <row r="51" spans="1:5" x14ac:dyDescent="0.3">
      <c r="A51" t="s">
        <v>22</v>
      </c>
      <c r="B51">
        <v>2</v>
      </c>
      <c r="D51" s="46"/>
    </row>
    <row r="52" spans="1:5" x14ac:dyDescent="0.3">
      <c r="A52" s="1" t="s">
        <v>22</v>
      </c>
      <c r="B52" s="1">
        <v>3</v>
      </c>
      <c r="C52" s="1"/>
      <c r="D52" s="47"/>
      <c r="E52" t="e">
        <f>_xlfn.STDEV.S(C50:C52)</f>
        <v>#DIV/0!</v>
      </c>
    </row>
  </sheetData>
  <mergeCells count="16">
    <mergeCell ref="D22:D24"/>
    <mergeCell ref="D2:D6"/>
    <mergeCell ref="D7:D9"/>
    <mergeCell ref="D10:D12"/>
    <mergeCell ref="D13:D15"/>
    <mergeCell ref="D16:D18"/>
    <mergeCell ref="D19:D21"/>
    <mergeCell ref="D44:D46"/>
    <mergeCell ref="D47:D49"/>
    <mergeCell ref="D50:D52"/>
    <mergeCell ref="D25:D27"/>
    <mergeCell ref="D28:D30"/>
    <mergeCell ref="D31:D34"/>
    <mergeCell ref="D35:D37"/>
    <mergeCell ref="D38:D40"/>
    <mergeCell ref="D41:D43"/>
  </mergeCells>
  <conditionalFormatting sqref="C7:C52">
    <cfRule type="cellIs" dxfId="2" priority="3" operator="greaterThan">
      <formula>10</formula>
    </cfRule>
  </conditionalFormatting>
  <conditionalFormatting sqref="F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D361-E4AA-4E2D-87AA-F470CE736C4D}">
  <sheetPr>
    <tabColor theme="7" tint="0.79998168889431442"/>
  </sheetPr>
  <dimension ref="A1:F37"/>
  <sheetViews>
    <sheetView workbookViewId="0">
      <selection activeCell="F5" sqref="F5"/>
    </sheetView>
  </sheetViews>
  <sheetFormatPr defaultColWidth="8.77734375" defaultRowHeight="14.4" x14ac:dyDescent="0.3"/>
  <cols>
    <col min="1" max="1" width="17.77734375" customWidth="1"/>
    <col min="2" max="2" width="18.77734375" customWidth="1"/>
    <col min="3" max="3" width="21.21875" customWidth="1"/>
    <col min="4" max="4" width="22.6640625" customWidth="1"/>
  </cols>
  <sheetData>
    <row r="1" spans="1:6" x14ac:dyDescent="0.3">
      <c r="A1" s="2" t="s">
        <v>18</v>
      </c>
      <c r="B1" s="2" t="s">
        <v>1</v>
      </c>
      <c r="C1" s="2" t="s">
        <v>2</v>
      </c>
      <c r="D1" s="2" t="s">
        <v>3</v>
      </c>
    </row>
    <row r="2" spans="1:6" x14ac:dyDescent="0.3">
      <c r="A2" t="s">
        <v>16</v>
      </c>
      <c r="B2">
        <v>1</v>
      </c>
      <c r="C2">
        <v>8.24</v>
      </c>
      <c r="D2" s="49">
        <f>AVERAGE(C2:C4)</f>
        <v>6.51</v>
      </c>
      <c r="F2" s="2" t="s">
        <v>47</v>
      </c>
    </row>
    <row r="3" spans="1:6" x14ac:dyDescent="0.3">
      <c r="A3" t="s">
        <v>17</v>
      </c>
      <c r="B3">
        <v>2</v>
      </c>
      <c r="C3">
        <v>4.78</v>
      </c>
      <c r="D3" s="49"/>
    </row>
    <row r="4" spans="1:6" x14ac:dyDescent="0.3">
      <c r="A4" s="1" t="s">
        <v>17</v>
      </c>
      <c r="B4" s="1">
        <v>3</v>
      </c>
      <c r="C4" s="1"/>
      <c r="D4" s="50"/>
    </row>
    <row r="5" spans="1:6" x14ac:dyDescent="0.3">
      <c r="A5" t="s">
        <v>4</v>
      </c>
      <c r="B5">
        <v>1</v>
      </c>
      <c r="D5" s="48" t="e">
        <f>AVERAGE(C5:C7)</f>
        <v>#DIV/0!</v>
      </c>
    </row>
    <row r="6" spans="1:6" x14ac:dyDescent="0.3">
      <c r="A6" t="s">
        <v>4</v>
      </c>
      <c r="B6">
        <v>2</v>
      </c>
      <c r="D6" s="49"/>
    </row>
    <row r="7" spans="1:6" x14ac:dyDescent="0.3">
      <c r="A7" s="1" t="s">
        <v>4</v>
      </c>
      <c r="B7" s="1">
        <v>3</v>
      </c>
      <c r="C7" s="1"/>
      <c r="D7" s="50"/>
    </row>
    <row r="8" spans="1:6" x14ac:dyDescent="0.3">
      <c r="A8" t="s">
        <v>5</v>
      </c>
      <c r="B8">
        <v>1</v>
      </c>
      <c r="D8" s="48" t="e">
        <f>AVERAGE(C8:C10)</f>
        <v>#DIV/0!</v>
      </c>
    </row>
    <row r="9" spans="1:6" x14ac:dyDescent="0.3">
      <c r="A9" t="s">
        <v>5</v>
      </c>
      <c r="B9">
        <v>2</v>
      </c>
      <c r="D9" s="49"/>
    </row>
    <row r="10" spans="1:6" x14ac:dyDescent="0.3">
      <c r="A10" s="1" t="s">
        <v>5</v>
      </c>
      <c r="B10" s="1">
        <v>3</v>
      </c>
      <c r="C10" s="1"/>
      <c r="D10" s="50"/>
    </row>
    <row r="11" spans="1:6" x14ac:dyDescent="0.3">
      <c r="A11" t="s">
        <v>6</v>
      </c>
      <c r="B11">
        <v>1</v>
      </c>
      <c r="D11" s="45" t="e">
        <f>AVERAGE(C11:C13)</f>
        <v>#DIV/0!</v>
      </c>
    </row>
    <row r="12" spans="1:6" x14ac:dyDescent="0.3">
      <c r="A12" t="s">
        <v>6</v>
      </c>
      <c r="B12">
        <v>2</v>
      </c>
      <c r="D12" s="46"/>
    </row>
    <row r="13" spans="1:6" x14ac:dyDescent="0.3">
      <c r="A13" s="1" t="s">
        <v>6</v>
      </c>
      <c r="B13" s="1">
        <v>3</v>
      </c>
      <c r="C13" s="1"/>
      <c r="D13" s="47"/>
    </row>
    <row r="14" spans="1:6" x14ac:dyDescent="0.3">
      <c r="A14" t="s">
        <v>7</v>
      </c>
      <c r="B14">
        <v>1</v>
      </c>
      <c r="C14">
        <v>19.399999999999999</v>
      </c>
      <c r="D14" s="48">
        <f>AVERAGE(C14:C16)</f>
        <v>20.236666666666668</v>
      </c>
    </row>
    <row r="15" spans="1:6" x14ac:dyDescent="0.3">
      <c r="A15" t="s">
        <v>7</v>
      </c>
      <c r="B15">
        <v>2</v>
      </c>
      <c r="C15">
        <v>20.49</v>
      </c>
      <c r="D15" s="49"/>
    </row>
    <row r="16" spans="1:6" x14ac:dyDescent="0.3">
      <c r="A16" s="1" t="s">
        <v>7</v>
      </c>
      <c r="B16" s="1">
        <v>3</v>
      </c>
      <c r="C16" s="1">
        <v>20.82</v>
      </c>
      <c r="D16" s="50"/>
    </row>
    <row r="17" spans="1:4" x14ac:dyDescent="0.3">
      <c r="A17" t="s">
        <v>8</v>
      </c>
      <c r="B17">
        <v>1</v>
      </c>
      <c r="D17" s="48" t="e">
        <f>AVERAGE(C17:C19)</f>
        <v>#DIV/0!</v>
      </c>
    </row>
    <row r="18" spans="1:4" x14ac:dyDescent="0.3">
      <c r="A18" t="s">
        <v>8</v>
      </c>
      <c r="B18">
        <v>2</v>
      </c>
      <c r="D18" s="49"/>
    </row>
    <row r="19" spans="1:4" x14ac:dyDescent="0.3">
      <c r="A19" s="1" t="s">
        <v>8</v>
      </c>
      <c r="B19" s="1">
        <v>3</v>
      </c>
      <c r="C19" s="1"/>
      <c r="D19" s="50"/>
    </row>
    <row r="20" spans="1:4" x14ac:dyDescent="0.3">
      <c r="A20" t="s">
        <v>9</v>
      </c>
      <c r="B20">
        <v>1</v>
      </c>
      <c r="C20">
        <v>21.9</v>
      </c>
      <c r="D20" s="48">
        <f>AVERAGE(C20:C22)</f>
        <v>22.216666666666669</v>
      </c>
    </row>
    <row r="21" spans="1:4" x14ac:dyDescent="0.3">
      <c r="A21" t="s">
        <v>9</v>
      </c>
      <c r="B21">
        <v>2</v>
      </c>
      <c r="C21">
        <v>22.74</v>
      </c>
      <c r="D21" s="49"/>
    </row>
    <row r="22" spans="1:4" x14ac:dyDescent="0.3">
      <c r="A22" s="1" t="s">
        <v>9</v>
      </c>
      <c r="B22" s="1">
        <v>3</v>
      </c>
      <c r="C22" s="1">
        <v>22.01</v>
      </c>
      <c r="D22" s="50"/>
    </row>
    <row r="23" spans="1:4" x14ac:dyDescent="0.3">
      <c r="A23" t="s">
        <v>10</v>
      </c>
      <c r="B23">
        <v>1</v>
      </c>
      <c r="C23">
        <v>20.47</v>
      </c>
      <c r="D23" s="45">
        <f>AVERAGE(C23:C25)</f>
        <v>20.886666666666667</v>
      </c>
    </row>
    <row r="24" spans="1:4" x14ac:dyDescent="0.3">
      <c r="A24" t="s">
        <v>10</v>
      </c>
      <c r="B24">
        <v>2</v>
      </c>
      <c r="C24">
        <v>21.12</v>
      </c>
      <c r="D24" s="46"/>
    </row>
    <row r="25" spans="1:4" x14ac:dyDescent="0.3">
      <c r="A25" s="1" t="s">
        <v>10</v>
      </c>
      <c r="B25" s="1">
        <v>3</v>
      </c>
      <c r="C25" s="1">
        <v>21.07</v>
      </c>
      <c r="D25" s="47"/>
    </row>
    <row r="26" spans="1:4" x14ac:dyDescent="0.3">
      <c r="A26" t="s">
        <v>11</v>
      </c>
      <c r="B26">
        <v>1</v>
      </c>
      <c r="C26">
        <v>14.56</v>
      </c>
      <c r="D26" s="45">
        <f>AVERAGE(C26:C28)</f>
        <v>16.376666666666665</v>
      </c>
    </row>
    <row r="27" spans="1:4" x14ac:dyDescent="0.3">
      <c r="A27" t="s">
        <v>11</v>
      </c>
      <c r="B27">
        <v>2</v>
      </c>
      <c r="C27">
        <v>19.88</v>
      </c>
      <c r="D27" s="46"/>
    </row>
    <row r="28" spans="1:4" x14ac:dyDescent="0.3">
      <c r="A28" s="1" t="s">
        <v>11</v>
      </c>
      <c r="B28" s="1">
        <v>3</v>
      </c>
      <c r="C28" s="1">
        <v>14.69</v>
      </c>
      <c r="D28" s="47"/>
    </row>
    <row r="29" spans="1:4" x14ac:dyDescent="0.3">
      <c r="A29" t="s">
        <v>12</v>
      </c>
      <c r="B29">
        <v>1</v>
      </c>
      <c r="C29">
        <v>18.899999999999999</v>
      </c>
      <c r="D29" s="45">
        <f>AVERAGE(C29:C31)</f>
        <v>18.166666666666664</v>
      </c>
    </row>
    <row r="30" spans="1:4" x14ac:dyDescent="0.3">
      <c r="A30" t="s">
        <v>12</v>
      </c>
      <c r="B30">
        <v>2</v>
      </c>
      <c r="C30">
        <v>14.7</v>
      </c>
      <c r="D30" s="46"/>
    </row>
    <row r="31" spans="1:4" x14ac:dyDescent="0.3">
      <c r="A31" s="1" t="s">
        <v>12</v>
      </c>
      <c r="B31" s="1">
        <v>3</v>
      </c>
      <c r="C31" s="1">
        <v>20.9</v>
      </c>
      <c r="D31" s="47"/>
    </row>
    <row r="32" spans="1:4" x14ac:dyDescent="0.3">
      <c r="A32" t="s">
        <v>13</v>
      </c>
      <c r="B32">
        <v>1</v>
      </c>
      <c r="D32" s="48" t="e">
        <f>AVERAGE(C32:C34)</f>
        <v>#DIV/0!</v>
      </c>
    </row>
    <row r="33" spans="1:4" x14ac:dyDescent="0.3">
      <c r="A33" t="s">
        <v>13</v>
      </c>
      <c r="B33">
        <v>2</v>
      </c>
      <c r="D33" s="49"/>
    </row>
    <row r="34" spans="1:4" x14ac:dyDescent="0.3">
      <c r="A34" s="1" t="s">
        <v>13</v>
      </c>
      <c r="B34" s="1">
        <v>3</v>
      </c>
      <c r="C34" s="1"/>
      <c r="D34" s="50"/>
    </row>
    <row r="35" spans="1:4" x14ac:dyDescent="0.3">
      <c r="A35" t="s">
        <v>14</v>
      </c>
    </row>
    <row r="36" spans="1:4" x14ac:dyDescent="0.3">
      <c r="A36" t="s">
        <v>14</v>
      </c>
    </row>
    <row r="37" spans="1:4" x14ac:dyDescent="0.3">
      <c r="A37" s="1" t="s">
        <v>14</v>
      </c>
      <c r="B37" s="1"/>
      <c r="C37" s="1"/>
      <c r="D37" s="1"/>
    </row>
  </sheetData>
  <mergeCells count="11">
    <mergeCell ref="D17:D19"/>
    <mergeCell ref="D2:D4"/>
    <mergeCell ref="D5:D7"/>
    <mergeCell ref="D8:D10"/>
    <mergeCell ref="D11:D13"/>
    <mergeCell ref="D14:D16"/>
    <mergeCell ref="D20:D22"/>
    <mergeCell ref="D23:D25"/>
    <mergeCell ref="D26:D28"/>
    <mergeCell ref="D29:D31"/>
    <mergeCell ref="D32:D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33C1-0F90-402C-9E4A-4763103B5ED9}">
  <sheetPr>
    <tabColor rgb="FFCCFF66"/>
  </sheetPr>
  <dimension ref="A1:F40"/>
  <sheetViews>
    <sheetView workbookViewId="0">
      <selection activeCell="F5" sqref="F5"/>
    </sheetView>
  </sheetViews>
  <sheetFormatPr defaultColWidth="8.77734375" defaultRowHeight="14.4" x14ac:dyDescent="0.3"/>
  <cols>
    <col min="1" max="1" width="17.77734375" customWidth="1"/>
    <col min="2" max="2" width="18.77734375" customWidth="1"/>
    <col min="3" max="3" width="21.21875" customWidth="1"/>
    <col min="4" max="4" width="22.6640625" customWidth="1"/>
  </cols>
  <sheetData>
    <row r="1" spans="1:6" x14ac:dyDescent="0.3">
      <c r="A1" s="2" t="s">
        <v>18</v>
      </c>
      <c r="B1" s="2" t="s">
        <v>1</v>
      </c>
      <c r="C1" s="2" t="s">
        <v>2</v>
      </c>
      <c r="D1" s="2" t="s">
        <v>3</v>
      </c>
    </row>
    <row r="2" spans="1:6" x14ac:dyDescent="0.3">
      <c r="A2" t="s">
        <v>16</v>
      </c>
      <c r="B2">
        <v>1</v>
      </c>
      <c r="C2">
        <v>5.92</v>
      </c>
      <c r="D2" s="49">
        <f>AVERAGE(C2:C4)</f>
        <v>4.7549999999999999</v>
      </c>
      <c r="F2" s="2" t="s">
        <v>47</v>
      </c>
    </row>
    <row r="3" spans="1:6" x14ac:dyDescent="0.3">
      <c r="A3" t="s">
        <v>17</v>
      </c>
      <c r="B3">
        <v>2</v>
      </c>
      <c r="C3">
        <v>3.59</v>
      </c>
      <c r="D3" s="49"/>
    </row>
    <row r="4" spans="1:6" x14ac:dyDescent="0.3">
      <c r="A4" s="1" t="s">
        <v>17</v>
      </c>
      <c r="B4" s="1">
        <v>3</v>
      </c>
      <c r="C4" s="1"/>
      <c r="D4" s="50"/>
    </row>
    <row r="5" spans="1:6" x14ac:dyDescent="0.3">
      <c r="A5" t="s">
        <v>4</v>
      </c>
      <c r="B5">
        <v>1</v>
      </c>
      <c r="D5" s="48" t="e">
        <f>AVERAGE(C5:C7)</f>
        <v>#DIV/0!</v>
      </c>
    </row>
    <row r="6" spans="1:6" x14ac:dyDescent="0.3">
      <c r="A6" t="s">
        <v>4</v>
      </c>
      <c r="B6">
        <v>2</v>
      </c>
      <c r="D6" s="49"/>
    </row>
    <row r="7" spans="1:6" x14ac:dyDescent="0.3">
      <c r="A7" s="1" t="s">
        <v>4</v>
      </c>
      <c r="B7" s="1">
        <v>3</v>
      </c>
      <c r="C7" s="1"/>
      <c r="D7" s="50"/>
    </row>
    <row r="8" spans="1:6" x14ac:dyDescent="0.3">
      <c r="A8" t="s">
        <v>5</v>
      </c>
      <c r="B8">
        <v>1</v>
      </c>
      <c r="D8" s="48" t="e">
        <f>AVERAGE(C8:C10)</f>
        <v>#DIV/0!</v>
      </c>
    </row>
    <row r="9" spans="1:6" x14ac:dyDescent="0.3">
      <c r="A9" t="s">
        <v>5</v>
      </c>
      <c r="B9">
        <v>2</v>
      </c>
      <c r="D9" s="49"/>
    </row>
    <row r="10" spans="1:6" x14ac:dyDescent="0.3">
      <c r="A10" s="1" t="s">
        <v>5</v>
      </c>
      <c r="B10" s="1">
        <v>3</v>
      </c>
      <c r="C10" s="1"/>
      <c r="D10" s="50"/>
    </row>
    <row r="11" spans="1:6" x14ac:dyDescent="0.3">
      <c r="A11" t="s">
        <v>6</v>
      </c>
      <c r="B11">
        <v>1</v>
      </c>
      <c r="D11" s="45" t="e">
        <f>AVERAGE(C11:C13)</f>
        <v>#DIV/0!</v>
      </c>
    </row>
    <row r="12" spans="1:6" x14ac:dyDescent="0.3">
      <c r="A12" t="s">
        <v>6</v>
      </c>
      <c r="B12">
        <v>2</v>
      </c>
      <c r="D12" s="46"/>
    </row>
    <row r="13" spans="1:6" x14ac:dyDescent="0.3">
      <c r="A13" s="1" t="s">
        <v>6</v>
      </c>
      <c r="B13" s="1">
        <v>3</v>
      </c>
      <c r="C13" s="1"/>
      <c r="D13" s="47"/>
    </row>
    <row r="14" spans="1:6" x14ac:dyDescent="0.3">
      <c r="A14" t="s">
        <v>7</v>
      </c>
      <c r="B14">
        <v>1</v>
      </c>
      <c r="D14" s="48" t="e">
        <f>AVERAGE(C14:C16)</f>
        <v>#DIV/0!</v>
      </c>
    </row>
    <row r="15" spans="1:6" x14ac:dyDescent="0.3">
      <c r="A15" t="s">
        <v>7</v>
      </c>
      <c r="B15">
        <v>2</v>
      </c>
      <c r="D15" s="49"/>
    </row>
    <row r="16" spans="1:6" x14ac:dyDescent="0.3">
      <c r="A16" s="1" t="s">
        <v>7</v>
      </c>
      <c r="B16" s="1">
        <v>3</v>
      </c>
      <c r="C16" s="1"/>
      <c r="D16" s="50"/>
    </row>
    <row r="17" spans="1:4" x14ac:dyDescent="0.3">
      <c r="A17" t="s">
        <v>8</v>
      </c>
      <c r="B17">
        <v>1</v>
      </c>
      <c r="C17">
        <v>24.56</v>
      </c>
      <c r="D17" s="48">
        <f>AVERAGE(C17:C19)</f>
        <v>24.62</v>
      </c>
    </row>
    <row r="18" spans="1:4" x14ac:dyDescent="0.3">
      <c r="A18" t="s">
        <v>8</v>
      </c>
      <c r="B18">
        <v>2</v>
      </c>
      <c r="C18">
        <v>23.99</v>
      </c>
      <c r="D18" s="49"/>
    </row>
    <row r="19" spans="1:4" x14ac:dyDescent="0.3">
      <c r="A19" s="1" t="s">
        <v>8</v>
      </c>
      <c r="B19" s="1">
        <v>3</v>
      </c>
      <c r="C19" s="1">
        <v>25.31</v>
      </c>
      <c r="D19" s="50"/>
    </row>
    <row r="20" spans="1:4" x14ac:dyDescent="0.3">
      <c r="A20" t="s">
        <v>9</v>
      </c>
      <c r="B20">
        <v>1</v>
      </c>
      <c r="C20">
        <v>21.98</v>
      </c>
      <c r="D20" s="48">
        <f>AVERAGE(C20:C22)</f>
        <v>22.156666666666666</v>
      </c>
    </row>
    <row r="21" spans="1:4" x14ac:dyDescent="0.3">
      <c r="A21" t="s">
        <v>9</v>
      </c>
      <c r="B21">
        <v>2</v>
      </c>
      <c r="C21">
        <v>22.6</v>
      </c>
      <c r="D21" s="49"/>
    </row>
    <row r="22" spans="1:4" x14ac:dyDescent="0.3">
      <c r="A22" s="1" t="s">
        <v>9</v>
      </c>
      <c r="B22" s="1">
        <v>3</v>
      </c>
      <c r="C22" s="1">
        <v>21.89</v>
      </c>
      <c r="D22" s="50"/>
    </row>
    <row r="23" spans="1:4" x14ac:dyDescent="0.3">
      <c r="A23" t="s">
        <v>10</v>
      </c>
      <c r="B23">
        <v>1</v>
      </c>
      <c r="C23">
        <v>18.190000000000001</v>
      </c>
      <c r="D23" s="45">
        <f>AVERAGE(C23:C25)</f>
        <v>17.953333333333333</v>
      </c>
    </row>
    <row r="24" spans="1:4" x14ac:dyDescent="0.3">
      <c r="A24" t="s">
        <v>10</v>
      </c>
      <c r="B24">
        <v>2</v>
      </c>
      <c r="C24">
        <v>18.11</v>
      </c>
      <c r="D24" s="46"/>
    </row>
    <row r="25" spans="1:4" x14ac:dyDescent="0.3">
      <c r="A25" s="1" t="s">
        <v>10</v>
      </c>
      <c r="B25" s="1">
        <v>3</v>
      </c>
      <c r="C25" s="1">
        <v>17.559999999999999</v>
      </c>
      <c r="D25" s="47"/>
    </row>
    <row r="26" spans="1:4" x14ac:dyDescent="0.3">
      <c r="A26" t="s">
        <v>11</v>
      </c>
      <c r="B26">
        <v>1</v>
      </c>
      <c r="C26">
        <v>12.32</v>
      </c>
      <c r="D26" s="45">
        <f>AVERAGE(C26:C28)</f>
        <v>16.456666666666667</v>
      </c>
    </row>
    <row r="27" spans="1:4" x14ac:dyDescent="0.3">
      <c r="A27" t="s">
        <v>11</v>
      </c>
      <c r="B27">
        <v>2</v>
      </c>
      <c r="C27">
        <v>17.93</v>
      </c>
      <c r="D27" s="46"/>
    </row>
    <row r="28" spans="1:4" x14ac:dyDescent="0.3">
      <c r="A28" s="1" t="s">
        <v>11</v>
      </c>
      <c r="B28" s="1">
        <v>3</v>
      </c>
      <c r="C28" s="1">
        <v>19.12</v>
      </c>
      <c r="D28" s="47"/>
    </row>
    <row r="29" spans="1:4" x14ac:dyDescent="0.3">
      <c r="A29" t="s">
        <v>12</v>
      </c>
      <c r="B29">
        <v>1</v>
      </c>
      <c r="C29">
        <v>14.74</v>
      </c>
      <c r="D29" s="45">
        <f>AVERAGE(C29:C31)</f>
        <v>16.39</v>
      </c>
    </row>
    <row r="30" spans="1:4" x14ac:dyDescent="0.3">
      <c r="A30" t="s">
        <v>12</v>
      </c>
      <c r="B30">
        <v>2</v>
      </c>
      <c r="C30">
        <v>19.82</v>
      </c>
      <c r="D30" s="46"/>
    </row>
    <row r="31" spans="1:4" x14ac:dyDescent="0.3">
      <c r="A31" s="1" t="s">
        <v>12</v>
      </c>
      <c r="B31" s="1">
        <v>3</v>
      </c>
      <c r="C31" s="1">
        <v>14.61</v>
      </c>
      <c r="D31" s="47"/>
    </row>
    <row r="32" spans="1:4" x14ac:dyDescent="0.3">
      <c r="A32" t="s">
        <v>13</v>
      </c>
      <c r="B32">
        <v>1</v>
      </c>
      <c r="C32">
        <v>18.8</v>
      </c>
      <c r="D32" s="48">
        <f>AVERAGE(C32:C34)</f>
        <v>18.8</v>
      </c>
    </row>
    <row r="33" spans="1:4" x14ac:dyDescent="0.3">
      <c r="A33" t="s">
        <v>13</v>
      </c>
      <c r="B33">
        <v>2</v>
      </c>
      <c r="D33" s="49"/>
    </row>
    <row r="34" spans="1:4" x14ac:dyDescent="0.3">
      <c r="A34" s="1" t="s">
        <v>13</v>
      </c>
      <c r="B34" s="1">
        <v>3</v>
      </c>
      <c r="C34" s="1"/>
      <c r="D34" s="50"/>
    </row>
    <row r="35" spans="1:4" x14ac:dyDescent="0.3">
      <c r="A35" t="s">
        <v>14</v>
      </c>
      <c r="B35">
        <v>1</v>
      </c>
      <c r="C35">
        <v>14.78</v>
      </c>
      <c r="D35" s="45">
        <f>AVERAGE(C35:C37)</f>
        <v>15.61</v>
      </c>
    </row>
    <row r="36" spans="1:4" x14ac:dyDescent="0.3">
      <c r="A36" t="s">
        <v>14</v>
      </c>
      <c r="B36">
        <v>2</v>
      </c>
      <c r="C36">
        <v>19.12</v>
      </c>
      <c r="D36" s="46"/>
    </row>
    <row r="37" spans="1:4" x14ac:dyDescent="0.3">
      <c r="A37" s="1" t="s">
        <v>14</v>
      </c>
      <c r="B37" s="1">
        <v>3</v>
      </c>
      <c r="C37" s="1">
        <v>12.93</v>
      </c>
      <c r="D37" s="47"/>
    </row>
    <row r="38" spans="1:4" x14ac:dyDescent="0.3">
      <c r="A38" t="s">
        <v>15</v>
      </c>
      <c r="B38">
        <v>1</v>
      </c>
      <c r="C38">
        <v>2.52</v>
      </c>
      <c r="D38" s="45">
        <f>AVERAGE(C38:C40)</f>
        <v>13.096666666666669</v>
      </c>
    </row>
    <row r="39" spans="1:4" x14ac:dyDescent="0.3">
      <c r="A39" t="s">
        <v>15</v>
      </c>
      <c r="B39">
        <v>2</v>
      </c>
      <c r="C39">
        <v>19.420000000000002</v>
      </c>
      <c r="D39" s="46"/>
    </row>
    <row r="40" spans="1:4" x14ac:dyDescent="0.3">
      <c r="A40" t="s">
        <v>15</v>
      </c>
      <c r="B40">
        <v>3</v>
      </c>
      <c r="C40">
        <v>17.350000000000001</v>
      </c>
      <c r="D40" s="46"/>
    </row>
  </sheetData>
  <mergeCells count="13">
    <mergeCell ref="D38:D40"/>
    <mergeCell ref="D35:D37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18B0-61F0-4DB2-AE30-984247A3B111}">
  <sheetPr>
    <tabColor rgb="FFFF66FF"/>
  </sheetPr>
  <dimension ref="A1:Q47"/>
  <sheetViews>
    <sheetView workbookViewId="0">
      <selection activeCell="G26" sqref="G26"/>
    </sheetView>
  </sheetViews>
  <sheetFormatPr defaultColWidth="8.77734375" defaultRowHeight="14.4" x14ac:dyDescent="0.3"/>
  <cols>
    <col min="1" max="1" width="17.77734375" customWidth="1"/>
    <col min="2" max="2" width="18.77734375" customWidth="1"/>
    <col min="3" max="3" width="21.21875" customWidth="1"/>
    <col min="4" max="4" width="24.33203125" customWidth="1"/>
  </cols>
  <sheetData>
    <row r="1" spans="1:8" x14ac:dyDescent="0.3">
      <c r="A1" s="2" t="s">
        <v>18</v>
      </c>
      <c r="B1" s="2" t="s">
        <v>1</v>
      </c>
      <c r="C1" s="2" t="s">
        <v>2</v>
      </c>
      <c r="D1" s="2" t="s">
        <v>3</v>
      </c>
      <c r="E1" s="2" t="s">
        <v>23</v>
      </c>
    </row>
    <row r="2" spans="1:8" x14ac:dyDescent="0.3">
      <c r="A2" t="s">
        <v>16</v>
      </c>
      <c r="B2">
        <v>1</v>
      </c>
      <c r="C2">
        <v>6.43</v>
      </c>
      <c r="D2" s="49">
        <f>AVERAGE(C2:C4)</f>
        <v>8.09</v>
      </c>
    </row>
    <row r="3" spans="1:8" x14ac:dyDescent="0.3">
      <c r="A3" t="s">
        <v>17</v>
      </c>
      <c r="B3">
        <v>2</v>
      </c>
      <c r="C3">
        <v>5.8</v>
      </c>
      <c r="D3" s="49"/>
    </row>
    <row r="4" spans="1:8" x14ac:dyDescent="0.3">
      <c r="A4" s="1" t="s">
        <v>17</v>
      </c>
      <c r="B4" s="1">
        <v>3</v>
      </c>
      <c r="C4" s="1">
        <v>12.04</v>
      </c>
      <c r="D4" s="50"/>
      <c r="E4">
        <f>_xlfn.STDEV.S(C2:C4)</f>
        <v>3.4352729149224799</v>
      </c>
      <c r="G4">
        <f>AVERAGE(C2:C3)</f>
        <v>6.1150000000000002</v>
      </c>
      <c r="H4">
        <f>_xlfn.STDEV.S(C2:C3)</f>
        <v>0.44547727214752486</v>
      </c>
    </row>
    <row r="5" spans="1:8" x14ac:dyDescent="0.3">
      <c r="A5" t="s">
        <v>4</v>
      </c>
      <c r="B5">
        <v>1</v>
      </c>
      <c r="D5" s="48"/>
    </row>
    <row r="6" spans="1:8" x14ac:dyDescent="0.3">
      <c r="A6" t="s">
        <v>4</v>
      </c>
      <c r="B6">
        <v>2</v>
      </c>
      <c r="D6" s="49"/>
    </row>
    <row r="7" spans="1:8" x14ac:dyDescent="0.3">
      <c r="A7" s="1" t="s">
        <v>4</v>
      </c>
      <c r="B7" s="1">
        <v>3</v>
      </c>
      <c r="C7" s="1"/>
      <c r="D7" s="50"/>
    </row>
    <row r="8" spans="1:8" x14ac:dyDescent="0.3">
      <c r="A8" t="s">
        <v>5</v>
      </c>
      <c r="B8">
        <v>1</v>
      </c>
      <c r="D8" s="48"/>
    </row>
    <row r="9" spans="1:8" x14ac:dyDescent="0.3">
      <c r="A9" t="s">
        <v>5</v>
      </c>
      <c r="B9">
        <v>2</v>
      </c>
      <c r="D9" s="49"/>
    </row>
    <row r="10" spans="1:8" x14ac:dyDescent="0.3">
      <c r="A10" s="1" t="s">
        <v>5</v>
      </c>
      <c r="B10" s="1">
        <v>3</v>
      </c>
      <c r="C10" s="1"/>
      <c r="D10" s="50"/>
    </row>
    <row r="11" spans="1:8" x14ac:dyDescent="0.3">
      <c r="A11" t="s">
        <v>6</v>
      </c>
      <c r="B11">
        <v>1</v>
      </c>
      <c r="C11">
        <v>15.27</v>
      </c>
      <c r="D11" s="45">
        <f>AVERAGE(C11:C13)</f>
        <v>15.203333333333333</v>
      </c>
    </row>
    <row r="12" spans="1:8" x14ac:dyDescent="0.3">
      <c r="A12" t="s">
        <v>6</v>
      </c>
      <c r="B12">
        <v>2</v>
      </c>
      <c r="C12">
        <v>14.99</v>
      </c>
      <c r="D12" s="46"/>
    </row>
    <row r="13" spans="1:8" x14ac:dyDescent="0.3">
      <c r="A13" s="1" t="s">
        <v>6</v>
      </c>
      <c r="B13" s="1">
        <v>3</v>
      </c>
      <c r="C13" s="1">
        <v>15.35</v>
      </c>
      <c r="D13" s="47"/>
      <c r="E13">
        <f>_xlfn.STDEV.S(C11:C13)</f>
        <v>0.18903262505010401</v>
      </c>
    </row>
    <row r="14" spans="1:8" x14ac:dyDescent="0.3">
      <c r="A14" t="s">
        <v>7</v>
      </c>
      <c r="B14">
        <v>1</v>
      </c>
      <c r="C14">
        <v>21.09</v>
      </c>
      <c r="D14" s="48">
        <f>AVERAGE(C14:C16)</f>
        <v>20.776666666666667</v>
      </c>
    </row>
    <row r="15" spans="1:8" x14ac:dyDescent="0.3">
      <c r="A15" t="s">
        <v>7</v>
      </c>
      <c r="B15">
        <v>2</v>
      </c>
      <c r="C15">
        <v>20.67</v>
      </c>
      <c r="D15" s="49"/>
    </row>
    <row r="16" spans="1:8" x14ac:dyDescent="0.3">
      <c r="A16" s="1" t="s">
        <v>7</v>
      </c>
      <c r="B16" s="1">
        <v>3</v>
      </c>
      <c r="C16" s="1">
        <v>20.57</v>
      </c>
      <c r="D16" s="50"/>
      <c r="E16">
        <f>_xlfn.STDEV.S(C14:C16)</f>
        <v>0.27592269448766454</v>
      </c>
    </row>
    <row r="17" spans="1:8" x14ac:dyDescent="0.3">
      <c r="A17" t="s">
        <v>8</v>
      </c>
      <c r="B17">
        <v>1</v>
      </c>
      <c r="C17">
        <v>25.32</v>
      </c>
      <c r="D17" s="48">
        <f>AVERAGE(C17:C19)</f>
        <v>25.51</v>
      </c>
    </row>
    <row r="18" spans="1:8" x14ac:dyDescent="0.3">
      <c r="A18" t="s">
        <v>8</v>
      </c>
      <c r="B18">
        <v>2</v>
      </c>
      <c r="C18">
        <v>25.95</v>
      </c>
      <c r="D18" s="49"/>
    </row>
    <row r="19" spans="1:8" x14ac:dyDescent="0.3">
      <c r="A19" s="1" t="s">
        <v>8</v>
      </c>
      <c r="B19" s="1">
        <v>3</v>
      </c>
      <c r="C19" s="1">
        <v>25.26</v>
      </c>
      <c r="D19" s="50"/>
      <c r="E19">
        <f>_xlfn.STDEV.S(C17:C19)</f>
        <v>0.38223029707232686</v>
      </c>
    </row>
    <row r="20" spans="1:8" x14ac:dyDescent="0.3">
      <c r="A20" t="s">
        <v>9</v>
      </c>
      <c r="B20">
        <v>1</v>
      </c>
      <c r="C20">
        <v>13.03</v>
      </c>
      <c r="D20" s="48">
        <f>AVERAGE(C20:C22)</f>
        <v>13.910000000000002</v>
      </c>
    </row>
    <row r="21" spans="1:8" x14ac:dyDescent="0.3">
      <c r="A21" t="s">
        <v>9</v>
      </c>
      <c r="B21">
        <v>2</v>
      </c>
      <c r="C21">
        <v>12.99</v>
      </c>
      <c r="D21" s="49"/>
    </row>
    <row r="22" spans="1:8" x14ac:dyDescent="0.3">
      <c r="A22" s="1" t="s">
        <v>9</v>
      </c>
      <c r="B22" s="1">
        <v>3</v>
      </c>
      <c r="C22" s="1">
        <v>15.71</v>
      </c>
      <c r="D22" s="50"/>
      <c r="E22">
        <f>_xlfn.STDEV.S(C20:C22)</f>
        <v>1.5589740215924068</v>
      </c>
    </row>
    <row r="23" spans="1:8" x14ac:dyDescent="0.3">
      <c r="A23" t="s">
        <v>10</v>
      </c>
      <c r="B23">
        <v>1</v>
      </c>
      <c r="C23">
        <v>10.76</v>
      </c>
      <c r="D23" s="45">
        <f>AVERAGE(C23:C25)</f>
        <v>9.33</v>
      </c>
    </row>
    <row r="24" spans="1:8" x14ac:dyDescent="0.3">
      <c r="A24" t="s">
        <v>10</v>
      </c>
      <c r="B24">
        <v>2</v>
      </c>
      <c r="C24">
        <v>8.09</v>
      </c>
      <c r="D24" s="46"/>
    </row>
    <row r="25" spans="1:8" x14ac:dyDescent="0.3">
      <c r="A25" s="1" t="s">
        <v>10</v>
      </c>
      <c r="B25" s="1">
        <v>3</v>
      </c>
      <c r="C25" s="1">
        <v>9.14</v>
      </c>
      <c r="D25" s="47"/>
      <c r="E25">
        <f>_xlfn.STDEV.S(C23:C25)</f>
        <v>1.3451022265984021</v>
      </c>
    </row>
    <row r="26" spans="1:8" x14ac:dyDescent="0.3">
      <c r="A26" t="s">
        <v>11</v>
      </c>
      <c r="B26">
        <v>1</v>
      </c>
      <c r="C26">
        <v>4.3600000000000003</v>
      </c>
      <c r="D26" s="45">
        <f>AVERAGE(C26:C29)</f>
        <v>9.3949999999999996</v>
      </c>
    </row>
    <row r="27" spans="1:8" x14ac:dyDescent="0.3">
      <c r="A27" t="s">
        <v>11</v>
      </c>
      <c r="B27">
        <v>2</v>
      </c>
      <c r="C27">
        <v>3.13</v>
      </c>
      <c r="D27" s="46"/>
    </row>
    <row r="28" spans="1:8" x14ac:dyDescent="0.3">
      <c r="A28" t="s">
        <v>11</v>
      </c>
      <c r="B28">
        <v>3</v>
      </c>
      <c r="C28">
        <v>17.66</v>
      </c>
      <c r="D28" s="46"/>
      <c r="G28" t="s">
        <v>25</v>
      </c>
    </row>
    <row r="29" spans="1:8" x14ac:dyDescent="0.3">
      <c r="A29" s="1" t="s">
        <v>11</v>
      </c>
      <c r="B29" s="1">
        <v>4</v>
      </c>
      <c r="C29" s="1">
        <v>12.43</v>
      </c>
      <c r="D29" s="47"/>
      <c r="E29">
        <f>_xlfn.STDEV.S(C27:C29)</f>
        <v>7.3593908262391787</v>
      </c>
      <c r="G29">
        <f>AVERAGE(C26:C28)</f>
        <v>8.3833333333333329</v>
      </c>
      <c r="H29">
        <f>_xlfn.STDEV.S(C26:C28)</f>
        <v>8.0573341331567807</v>
      </c>
    </row>
    <row r="30" spans="1:8" x14ac:dyDescent="0.3">
      <c r="A30" t="s">
        <v>12</v>
      </c>
      <c r="B30">
        <v>1</v>
      </c>
      <c r="C30">
        <v>11.58</v>
      </c>
      <c r="D30" s="45">
        <f>AVERAGE(C30:C32)</f>
        <v>8.2766666666666655</v>
      </c>
    </row>
    <row r="31" spans="1:8" x14ac:dyDescent="0.3">
      <c r="A31" t="s">
        <v>12</v>
      </c>
      <c r="B31">
        <v>2</v>
      </c>
      <c r="C31">
        <v>4.93</v>
      </c>
      <c r="D31" s="46"/>
    </row>
    <row r="32" spans="1:8" x14ac:dyDescent="0.3">
      <c r="A32" s="1" t="s">
        <v>12</v>
      </c>
      <c r="B32" s="1">
        <v>3</v>
      </c>
      <c r="C32" s="1">
        <v>8.32</v>
      </c>
      <c r="D32" s="47"/>
      <c r="E32">
        <f>_xlfn.STDEV.S(C30:C32)</f>
        <v>3.3252117727046104</v>
      </c>
    </row>
    <row r="33" spans="1:17" x14ac:dyDescent="0.3">
      <c r="A33" t="s">
        <v>13</v>
      </c>
      <c r="B33">
        <v>1</v>
      </c>
      <c r="C33">
        <v>15.31</v>
      </c>
      <c r="D33" s="48">
        <f>AVERAGE(C33:C35)</f>
        <v>8.1066666666666674</v>
      </c>
      <c r="Q33" t="s">
        <v>7</v>
      </c>
    </row>
    <row r="34" spans="1:17" x14ac:dyDescent="0.3">
      <c r="A34" t="s">
        <v>13</v>
      </c>
      <c r="B34">
        <v>2</v>
      </c>
      <c r="C34">
        <v>3.62</v>
      </c>
      <c r="D34" s="49"/>
    </row>
    <row r="35" spans="1:17" x14ac:dyDescent="0.3">
      <c r="A35" s="1" t="s">
        <v>13</v>
      </c>
      <c r="B35" s="1">
        <v>3</v>
      </c>
      <c r="C35" s="1">
        <v>5.39</v>
      </c>
      <c r="D35" s="50"/>
      <c r="E35">
        <f>_xlfn.STDEV.S(C33:C35)</f>
        <v>6.3007327616185504</v>
      </c>
    </row>
    <row r="36" spans="1:17" x14ac:dyDescent="0.3">
      <c r="A36" t="s">
        <v>14</v>
      </c>
      <c r="B36">
        <v>1</v>
      </c>
      <c r="C36">
        <v>12.42</v>
      </c>
      <c r="D36" s="45">
        <f>AVERAGE(C36:C38)</f>
        <v>6.8066666666666675</v>
      </c>
    </row>
    <row r="37" spans="1:17" x14ac:dyDescent="0.3">
      <c r="A37" t="s">
        <v>14</v>
      </c>
      <c r="B37">
        <v>2</v>
      </c>
      <c r="C37">
        <v>3.35</v>
      </c>
      <c r="D37" s="46"/>
    </row>
    <row r="38" spans="1:17" x14ac:dyDescent="0.3">
      <c r="A38" s="1" t="s">
        <v>14</v>
      </c>
      <c r="B38" s="1">
        <v>3</v>
      </c>
      <c r="C38" s="1">
        <v>4.6500000000000004</v>
      </c>
      <c r="D38" s="47"/>
      <c r="E38">
        <f>_xlfn.STDEV.S(C36:C38)</f>
        <v>4.9045523071258312</v>
      </c>
    </row>
    <row r="39" spans="1:17" x14ac:dyDescent="0.3">
      <c r="A39" s="4" t="s">
        <v>15</v>
      </c>
      <c r="B39" s="4">
        <v>1</v>
      </c>
      <c r="C39" s="4">
        <v>9.2899999999999991</v>
      </c>
      <c r="D39" s="45">
        <f>AVERAGE(C39:C41)</f>
        <v>6.3299999999999992</v>
      </c>
    </row>
    <row r="40" spans="1:17" x14ac:dyDescent="0.3">
      <c r="A40" t="s">
        <v>15</v>
      </c>
      <c r="B40">
        <v>2</v>
      </c>
      <c r="C40">
        <v>5.17</v>
      </c>
      <c r="D40" s="46"/>
    </row>
    <row r="41" spans="1:17" x14ac:dyDescent="0.3">
      <c r="A41" s="1" t="s">
        <v>15</v>
      </c>
      <c r="B41" s="1">
        <v>3</v>
      </c>
      <c r="C41" s="1">
        <v>4.53</v>
      </c>
      <c r="D41" s="47"/>
      <c r="E41">
        <f>_xlfn.STDEV.S(C39:C41)</f>
        <v>2.5833311827948067</v>
      </c>
    </row>
    <row r="42" spans="1:17" x14ac:dyDescent="0.3">
      <c r="A42" t="s">
        <v>21</v>
      </c>
      <c r="B42">
        <v>1</v>
      </c>
      <c r="C42">
        <v>6.3</v>
      </c>
      <c r="D42" s="45">
        <f>AVERAGE(C42:C44)</f>
        <v>4.626666666666666</v>
      </c>
    </row>
    <row r="43" spans="1:17" x14ac:dyDescent="0.3">
      <c r="A43" t="s">
        <v>21</v>
      </c>
      <c r="B43">
        <v>2</v>
      </c>
      <c r="C43">
        <v>3.23</v>
      </c>
      <c r="D43" s="46"/>
    </row>
    <row r="44" spans="1:17" x14ac:dyDescent="0.3">
      <c r="A44" s="1" t="s">
        <v>21</v>
      </c>
      <c r="B44" s="1">
        <v>3</v>
      </c>
      <c r="C44" s="1">
        <v>4.3499999999999996</v>
      </c>
      <c r="D44" s="47"/>
      <c r="E44">
        <f>_xlfn.STDEV.S(C42:C44)</f>
        <v>1.553587246772236</v>
      </c>
    </row>
    <row r="45" spans="1:17" x14ac:dyDescent="0.3">
      <c r="A45" t="s">
        <v>22</v>
      </c>
      <c r="B45">
        <v>1</v>
      </c>
      <c r="C45">
        <v>4.3499999999999996</v>
      </c>
      <c r="D45" s="45">
        <f>AVERAGE(C45:C47)</f>
        <v>3.9599999999999995</v>
      </c>
    </row>
    <row r="46" spans="1:17" x14ac:dyDescent="0.3">
      <c r="A46" t="s">
        <v>22</v>
      </c>
      <c r="B46">
        <v>2</v>
      </c>
      <c r="C46">
        <v>4.32</v>
      </c>
      <c r="D46" s="46"/>
    </row>
    <row r="47" spans="1:17" x14ac:dyDescent="0.3">
      <c r="A47" s="1" t="s">
        <v>22</v>
      </c>
      <c r="B47" s="1">
        <v>3</v>
      </c>
      <c r="C47" s="1">
        <v>3.21</v>
      </c>
      <c r="D47" s="47"/>
      <c r="E47">
        <f>_xlfn.STDEV.S(C45:C47)</f>
        <v>0.64969223483123451</v>
      </c>
    </row>
  </sheetData>
  <mergeCells count="15">
    <mergeCell ref="D39:D41"/>
    <mergeCell ref="D42:D44"/>
    <mergeCell ref="D45:D47"/>
    <mergeCell ref="D20:D22"/>
    <mergeCell ref="D23:D25"/>
    <mergeCell ref="D26:D29"/>
    <mergeCell ref="D30:D32"/>
    <mergeCell ref="D33:D35"/>
    <mergeCell ref="D36:D38"/>
    <mergeCell ref="D17:D19"/>
    <mergeCell ref="D2:D4"/>
    <mergeCell ref="D5:D7"/>
    <mergeCell ref="D8:D10"/>
    <mergeCell ref="D11:D13"/>
    <mergeCell ref="D14:D16"/>
  </mergeCells>
  <conditionalFormatting sqref="C2:C47">
    <cfRule type="cellIs" dxfId="1" priority="1" operator="greaterThan">
      <formula>10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77C2-EC70-4E34-AF92-ADE5F6137862}">
  <sheetPr>
    <tabColor rgb="FFFF0000"/>
  </sheetPr>
  <dimension ref="A1:Q52"/>
  <sheetViews>
    <sheetView workbookViewId="0">
      <selection activeCell="H16" sqref="H16"/>
    </sheetView>
  </sheetViews>
  <sheetFormatPr defaultColWidth="8.77734375" defaultRowHeight="14.4" x14ac:dyDescent="0.3"/>
  <cols>
    <col min="1" max="1" width="17.77734375" customWidth="1"/>
    <col min="2" max="2" width="18.77734375" customWidth="1"/>
    <col min="3" max="3" width="21.21875" customWidth="1"/>
    <col min="4" max="4" width="24.33203125" customWidth="1"/>
  </cols>
  <sheetData>
    <row r="1" spans="1:8" x14ac:dyDescent="0.3">
      <c r="A1" s="3" t="s">
        <v>18</v>
      </c>
      <c r="B1" s="3" t="s">
        <v>1</v>
      </c>
      <c r="C1" s="3" t="s">
        <v>2</v>
      </c>
      <c r="D1" s="3" t="s">
        <v>3</v>
      </c>
      <c r="E1" s="2" t="s">
        <v>23</v>
      </c>
    </row>
    <row r="2" spans="1:8" x14ac:dyDescent="0.3">
      <c r="A2" s="7" t="s">
        <v>27</v>
      </c>
      <c r="B2" s="5">
        <v>1</v>
      </c>
      <c r="C2" s="5">
        <v>4.03</v>
      </c>
      <c r="D2" s="5"/>
      <c r="E2" s="2"/>
    </row>
    <row r="3" spans="1:8" x14ac:dyDescent="0.3">
      <c r="A3" s="8" t="s">
        <v>27</v>
      </c>
      <c r="B3" s="5">
        <v>2</v>
      </c>
      <c r="C3" s="5">
        <v>4.3899999999999997</v>
      </c>
      <c r="D3" s="5"/>
      <c r="E3" s="2"/>
    </row>
    <row r="4" spans="1:8" x14ac:dyDescent="0.3">
      <c r="A4" s="8" t="s">
        <v>27</v>
      </c>
      <c r="B4" s="5">
        <v>3</v>
      </c>
      <c r="C4" s="5">
        <v>4.18</v>
      </c>
      <c r="D4" s="5"/>
      <c r="E4" s="2"/>
    </row>
    <row r="5" spans="1:8" x14ac:dyDescent="0.3">
      <c r="A5" s="8" t="s">
        <v>27</v>
      </c>
      <c r="B5" s="5">
        <v>4</v>
      </c>
      <c r="C5" s="5">
        <v>3.86</v>
      </c>
      <c r="D5" s="5"/>
      <c r="E5" s="2"/>
    </row>
    <row r="6" spans="1:8" x14ac:dyDescent="0.3">
      <c r="A6" s="6" t="s">
        <v>27</v>
      </c>
      <c r="B6" s="6">
        <v>5</v>
      </c>
      <c r="C6" s="6">
        <v>7.16</v>
      </c>
      <c r="D6" s="6"/>
      <c r="E6" s="2"/>
    </row>
    <row r="7" spans="1:8" x14ac:dyDescent="0.3">
      <c r="A7" t="s">
        <v>16</v>
      </c>
      <c r="B7">
        <v>1</v>
      </c>
      <c r="C7">
        <v>7.16</v>
      </c>
      <c r="D7" s="49">
        <f>AVERAGE(C7:C9)</f>
        <v>6.083333333333333</v>
      </c>
    </row>
    <row r="8" spans="1:8" x14ac:dyDescent="0.3">
      <c r="A8" t="s">
        <v>17</v>
      </c>
      <c r="B8">
        <v>2</v>
      </c>
      <c r="C8">
        <v>6.31</v>
      </c>
      <c r="D8" s="49"/>
    </row>
    <row r="9" spans="1:8" x14ac:dyDescent="0.3">
      <c r="A9" s="1" t="s">
        <v>17</v>
      </c>
      <c r="B9" s="1">
        <v>3</v>
      </c>
      <c r="C9" s="1">
        <v>4.78</v>
      </c>
      <c r="D9" s="50"/>
      <c r="E9">
        <f>_xlfn.STDEV.S(C7:C9)</f>
        <v>1.2060818103815871</v>
      </c>
      <c r="G9">
        <f>AVERAGE(C7:C8)</f>
        <v>6.7349999999999994</v>
      </c>
      <c r="H9">
        <f>_xlfn.STDEV.S(C7:C8)</f>
        <v>0.60104076400856576</v>
      </c>
    </row>
    <row r="10" spans="1:8" x14ac:dyDescent="0.3">
      <c r="A10" t="s">
        <v>4</v>
      </c>
      <c r="B10">
        <v>1</v>
      </c>
      <c r="D10" s="48"/>
    </row>
    <row r="11" spans="1:8" x14ac:dyDescent="0.3">
      <c r="A11" t="s">
        <v>4</v>
      </c>
      <c r="B11">
        <v>2</v>
      </c>
      <c r="D11" s="49"/>
    </row>
    <row r="12" spans="1:8" x14ac:dyDescent="0.3">
      <c r="A12" s="1" t="s">
        <v>4</v>
      </c>
      <c r="B12" s="1">
        <v>3</v>
      </c>
      <c r="C12" s="1"/>
      <c r="D12" s="50"/>
    </row>
    <row r="13" spans="1:8" x14ac:dyDescent="0.3">
      <c r="A13" t="s">
        <v>5</v>
      </c>
      <c r="B13">
        <v>1</v>
      </c>
      <c r="D13" s="48"/>
    </row>
    <row r="14" spans="1:8" x14ac:dyDescent="0.3">
      <c r="A14" t="s">
        <v>5</v>
      </c>
      <c r="B14">
        <v>2</v>
      </c>
      <c r="D14" s="49"/>
    </row>
    <row r="15" spans="1:8" x14ac:dyDescent="0.3">
      <c r="A15" s="1" t="s">
        <v>5</v>
      </c>
      <c r="B15" s="1">
        <v>3</v>
      </c>
      <c r="C15" s="1"/>
      <c r="D15" s="50"/>
    </row>
    <row r="16" spans="1:8" x14ac:dyDescent="0.3">
      <c r="A16" t="s">
        <v>6</v>
      </c>
      <c r="B16">
        <v>1</v>
      </c>
      <c r="C16">
        <v>15.84</v>
      </c>
      <c r="D16" s="45">
        <f>AVERAGE(C16:C18)</f>
        <v>15.366666666666667</v>
      </c>
    </row>
    <row r="17" spans="1:5" x14ac:dyDescent="0.3">
      <c r="A17" t="s">
        <v>6</v>
      </c>
      <c r="B17">
        <v>2</v>
      </c>
      <c r="C17">
        <v>15.12</v>
      </c>
      <c r="D17" s="46"/>
    </row>
    <row r="18" spans="1:5" x14ac:dyDescent="0.3">
      <c r="A18" s="1" t="s">
        <v>6</v>
      </c>
      <c r="B18" s="1">
        <v>3</v>
      </c>
      <c r="C18" s="1">
        <v>15.14</v>
      </c>
      <c r="D18" s="47"/>
      <c r="E18">
        <f>_xlfn.STDEV.S(C16:C18)</f>
        <v>0.41004064839151416</v>
      </c>
    </row>
    <row r="19" spans="1:5" x14ac:dyDescent="0.3">
      <c r="A19" t="s">
        <v>7</v>
      </c>
      <c r="B19">
        <v>1</v>
      </c>
      <c r="C19">
        <v>20.309999999999999</v>
      </c>
      <c r="D19" s="48">
        <f>AVERAGE(C19:C21)</f>
        <v>20.450000000000003</v>
      </c>
    </row>
    <row r="20" spans="1:5" x14ac:dyDescent="0.3">
      <c r="A20" t="s">
        <v>7</v>
      </c>
      <c r="B20">
        <v>2</v>
      </c>
      <c r="C20">
        <v>20.420000000000002</v>
      </c>
      <c r="D20" s="49"/>
    </row>
    <row r="21" spans="1:5" x14ac:dyDescent="0.3">
      <c r="A21" s="1" t="s">
        <v>7</v>
      </c>
      <c r="B21" s="1">
        <v>3</v>
      </c>
      <c r="C21" s="1">
        <v>20.62</v>
      </c>
      <c r="D21" s="50"/>
      <c r="E21">
        <f>_xlfn.STDEV.S(C19:C21)</f>
        <v>0.15716233645501806</v>
      </c>
    </row>
    <row r="22" spans="1:5" x14ac:dyDescent="0.3">
      <c r="A22" t="s">
        <v>8</v>
      </c>
      <c r="B22">
        <v>1</v>
      </c>
      <c r="C22">
        <v>25.18</v>
      </c>
      <c r="D22" s="48">
        <f>AVERAGE(C22:C24)</f>
        <v>24.97</v>
      </c>
    </row>
    <row r="23" spans="1:5" x14ac:dyDescent="0.3">
      <c r="A23" t="s">
        <v>8</v>
      </c>
      <c r="B23">
        <v>2</v>
      </c>
      <c r="C23">
        <v>24.18</v>
      </c>
      <c r="D23" s="49"/>
    </row>
    <row r="24" spans="1:5" x14ac:dyDescent="0.3">
      <c r="A24" s="1" t="s">
        <v>8</v>
      </c>
      <c r="B24" s="1">
        <v>3</v>
      </c>
      <c r="C24" s="1">
        <v>25.55</v>
      </c>
      <c r="D24" s="50"/>
      <c r="E24">
        <f>_xlfn.STDEV.S(C22:C24)</f>
        <v>0.70873126077519721</v>
      </c>
    </row>
    <row r="25" spans="1:5" x14ac:dyDescent="0.3">
      <c r="A25" t="s">
        <v>9</v>
      </c>
      <c r="B25">
        <v>1</v>
      </c>
      <c r="C25">
        <v>15.41</v>
      </c>
      <c r="D25" s="48">
        <f>AVERAGE(C25:C27)</f>
        <v>12.273333333333333</v>
      </c>
    </row>
    <row r="26" spans="1:5" x14ac:dyDescent="0.3">
      <c r="A26" t="s">
        <v>9</v>
      </c>
      <c r="B26">
        <v>2</v>
      </c>
      <c r="C26">
        <v>9.9600000000000009</v>
      </c>
      <c r="D26" s="49"/>
    </row>
    <row r="27" spans="1:5" x14ac:dyDescent="0.3">
      <c r="A27" s="1" t="s">
        <v>9</v>
      </c>
      <c r="B27" s="1">
        <v>3</v>
      </c>
      <c r="C27" s="1">
        <v>11.45</v>
      </c>
      <c r="D27" s="50"/>
      <c r="E27">
        <f>_xlfn.STDEV.S(C25:C27)</f>
        <v>2.8167416163598151</v>
      </c>
    </row>
    <row r="28" spans="1:5" x14ac:dyDescent="0.3">
      <c r="A28" t="s">
        <v>10</v>
      </c>
      <c r="B28">
        <v>1</v>
      </c>
      <c r="C28">
        <v>15.77</v>
      </c>
      <c r="D28" s="45">
        <f>AVERAGE(C28:C30)</f>
        <v>12.74</v>
      </c>
    </row>
    <row r="29" spans="1:5" x14ac:dyDescent="0.3">
      <c r="A29" t="s">
        <v>10</v>
      </c>
      <c r="B29">
        <v>2</v>
      </c>
      <c r="C29">
        <v>10.69</v>
      </c>
      <c r="D29" s="46"/>
    </row>
    <row r="30" spans="1:5" x14ac:dyDescent="0.3">
      <c r="A30" s="1" t="s">
        <v>10</v>
      </c>
      <c r="B30" s="1">
        <v>3</v>
      </c>
      <c r="C30" s="1">
        <v>11.76</v>
      </c>
      <c r="D30" s="47"/>
      <c r="E30">
        <f>_xlfn.STDEV.S(C28:C30)</f>
        <v>2.6780403282997747</v>
      </c>
    </row>
    <row r="31" spans="1:5" x14ac:dyDescent="0.3">
      <c r="A31" t="s">
        <v>11</v>
      </c>
      <c r="B31">
        <v>1</v>
      </c>
      <c r="C31">
        <v>18.43</v>
      </c>
      <c r="D31" s="45">
        <f>AVERAGE(C31:C34)</f>
        <v>14.506666666666666</v>
      </c>
    </row>
    <row r="32" spans="1:5" x14ac:dyDescent="0.3">
      <c r="A32" t="s">
        <v>11</v>
      </c>
      <c r="B32">
        <v>2</v>
      </c>
      <c r="C32">
        <v>13.32</v>
      </c>
      <c r="D32" s="46"/>
    </row>
    <row r="33" spans="1:17" x14ac:dyDescent="0.3">
      <c r="A33" t="s">
        <v>11</v>
      </c>
      <c r="B33">
        <v>3</v>
      </c>
      <c r="C33">
        <v>11.77</v>
      </c>
      <c r="D33" s="46"/>
    </row>
    <row r="34" spans="1:17" x14ac:dyDescent="0.3">
      <c r="A34" s="1" t="s">
        <v>11</v>
      </c>
      <c r="B34" s="1">
        <v>4</v>
      </c>
      <c r="C34" s="1"/>
      <c r="D34" s="47"/>
      <c r="E34">
        <f>_xlfn.STDEV.S(C32:C34)</f>
        <v>1.0960155108391492</v>
      </c>
    </row>
    <row r="35" spans="1:17" x14ac:dyDescent="0.3">
      <c r="A35" t="s">
        <v>12</v>
      </c>
      <c r="B35">
        <v>1</v>
      </c>
      <c r="C35">
        <v>6.88</v>
      </c>
      <c r="D35" s="45">
        <f>AVERAGE(C35:C37)</f>
        <v>7.0366666666666662</v>
      </c>
    </row>
    <row r="36" spans="1:17" x14ac:dyDescent="0.3">
      <c r="A36" t="s">
        <v>12</v>
      </c>
      <c r="B36">
        <v>2</v>
      </c>
      <c r="C36">
        <v>6.89</v>
      </c>
      <c r="D36" s="46"/>
    </row>
    <row r="37" spans="1:17" x14ac:dyDescent="0.3">
      <c r="A37" s="1" t="s">
        <v>12</v>
      </c>
      <c r="B37" s="1">
        <v>3</v>
      </c>
      <c r="C37" s="1">
        <v>7.34</v>
      </c>
      <c r="D37" s="47"/>
      <c r="E37">
        <f>_xlfn.STDEV.S(C35:C37)</f>
        <v>0.26274195198584743</v>
      </c>
    </row>
    <row r="38" spans="1:17" x14ac:dyDescent="0.3">
      <c r="A38" t="s">
        <v>13</v>
      </c>
      <c r="B38">
        <v>1</v>
      </c>
      <c r="C38">
        <v>3.48</v>
      </c>
      <c r="D38" s="48">
        <f>AVERAGE(C38:C40)</f>
        <v>5.2633333333333336</v>
      </c>
      <c r="Q38" t="s">
        <v>7</v>
      </c>
    </row>
    <row r="39" spans="1:17" x14ac:dyDescent="0.3">
      <c r="A39" t="s">
        <v>13</v>
      </c>
      <c r="B39">
        <v>2</v>
      </c>
      <c r="C39">
        <v>9.1300000000000008</v>
      </c>
      <c r="D39" s="49"/>
    </row>
    <row r="40" spans="1:17" x14ac:dyDescent="0.3">
      <c r="A40" s="1" t="s">
        <v>13</v>
      </c>
      <c r="B40" s="1">
        <v>3</v>
      </c>
      <c r="C40" s="1">
        <v>3.18</v>
      </c>
      <c r="D40" s="50"/>
      <c r="E40">
        <f>_xlfn.STDEV.S(C38:C40)</f>
        <v>3.3519894590128607</v>
      </c>
    </row>
    <row r="41" spans="1:17" x14ac:dyDescent="0.3">
      <c r="A41" t="s">
        <v>14</v>
      </c>
      <c r="B41">
        <v>1</v>
      </c>
      <c r="C41" s="9">
        <v>3.15</v>
      </c>
      <c r="D41" s="45">
        <f>AVERAGE(C41:C43)</f>
        <v>6.0266666666666664</v>
      </c>
    </row>
    <row r="42" spans="1:17" x14ac:dyDescent="0.3">
      <c r="A42" t="s">
        <v>14</v>
      </c>
      <c r="B42">
        <v>2</v>
      </c>
      <c r="C42">
        <v>2.23</v>
      </c>
      <c r="D42" s="46"/>
    </row>
    <row r="43" spans="1:17" x14ac:dyDescent="0.3">
      <c r="A43" s="1" t="s">
        <v>14</v>
      </c>
      <c r="B43" s="1">
        <v>3</v>
      </c>
      <c r="C43" s="1">
        <v>12.7</v>
      </c>
      <c r="D43" s="47"/>
      <c r="E43">
        <f>_xlfn.STDEV.S(C41:C43)</f>
        <v>5.7975540819670961</v>
      </c>
    </row>
    <row r="44" spans="1:17" x14ac:dyDescent="0.3">
      <c r="A44" s="4" t="s">
        <v>15</v>
      </c>
      <c r="B44" s="4">
        <v>1</v>
      </c>
      <c r="C44" s="4">
        <v>2.09</v>
      </c>
      <c r="D44" s="45">
        <f>AVERAGE(C44:C46)</f>
        <v>3.6166666666666667</v>
      </c>
    </row>
    <row r="45" spans="1:17" x14ac:dyDescent="0.3">
      <c r="A45" t="s">
        <v>15</v>
      </c>
      <c r="B45">
        <v>2</v>
      </c>
      <c r="C45">
        <v>4.68</v>
      </c>
      <c r="D45" s="46"/>
    </row>
    <row r="46" spans="1:17" x14ac:dyDescent="0.3">
      <c r="A46" s="1" t="s">
        <v>15</v>
      </c>
      <c r="B46" s="1">
        <v>3</v>
      </c>
      <c r="C46" s="1">
        <v>4.08</v>
      </c>
      <c r="D46" s="47"/>
      <c r="E46">
        <f>_xlfn.STDEV.S(C44:C46)</f>
        <v>1.3557408798636013</v>
      </c>
    </row>
    <row r="47" spans="1:17" x14ac:dyDescent="0.3">
      <c r="A47" t="s">
        <v>21</v>
      </c>
      <c r="B47">
        <v>1</v>
      </c>
      <c r="C47">
        <v>2.33</v>
      </c>
      <c r="D47" s="45">
        <f>AVERAGE(C47:C49)</f>
        <v>3.706666666666667</v>
      </c>
    </row>
    <row r="48" spans="1:17" x14ac:dyDescent="0.3">
      <c r="A48" t="s">
        <v>21</v>
      </c>
      <c r="B48">
        <v>2</v>
      </c>
      <c r="C48">
        <v>4.68</v>
      </c>
      <c r="D48" s="46"/>
    </row>
    <row r="49" spans="1:5" x14ac:dyDescent="0.3">
      <c r="A49" s="1" t="s">
        <v>21</v>
      </c>
      <c r="B49" s="1">
        <v>3</v>
      </c>
      <c r="C49" s="1">
        <v>4.1100000000000003</v>
      </c>
      <c r="D49" s="47"/>
      <c r="E49">
        <f>_xlfn.STDEV.S(C47:C49)</f>
        <v>1.2258194538076674</v>
      </c>
    </row>
    <row r="50" spans="1:5" x14ac:dyDescent="0.3">
      <c r="A50" t="s">
        <v>22</v>
      </c>
      <c r="B50">
        <v>1</v>
      </c>
      <c r="D50" s="45" t="e">
        <f>AVERAGE(C50:C52)</f>
        <v>#DIV/0!</v>
      </c>
    </row>
    <row r="51" spans="1:5" x14ac:dyDescent="0.3">
      <c r="A51" t="s">
        <v>22</v>
      </c>
      <c r="B51">
        <v>2</v>
      </c>
      <c r="D51" s="46"/>
    </row>
    <row r="52" spans="1:5" x14ac:dyDescent="0.3">
      <c r="A52" s="1" t="s">
        <v>22</v>
      </c>
      <c r="B52" s="1">
        <v>3</v>
      </c>
      <c r="C52" s="1"/>
      <c r="D52" s="47"/>
      <c r="E52" t="e">
        <f>_xlfn.STDEV.S(C50:C52)</f>
        <v>#DIV/0!</v>
      </c>
    </row>
  </sheetData>
  <mergeCells count="15">
    <mergeCell ref="D22:D24"/>
    <mergeCell ref="D7:D9"/>
    <mergeCell ref="D10:D12"/>
    <mergeCell ref="D13:D15"/>
    <mergeCell ref="D16:D18"/>
    <mergeCell ref="D19:D21"/>
    <mergeCell ref="D44:D46"/>
    <mergeCell ref="D47:D49"/>
    <mergeCell ref="D50:D52"/>
    <mergeCell ref="D25:D27"/>
    <mergeCell ref="D28:D30"/>
    <mergeCell ref="D31:D34"/>
    <mergeCell ref="D35:D37"/>
    <mergeCell ref="D38:D40"/>
    <mergeCell ref="D41:D43"/>
  </mergeCells>
  <conditionalFormatting sqref="C7:C52">
    <cfRule type="cellIs" dxfId="0" priority="1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PFOS combined</vt:lpstr>
      <vt:lpstr>PFOA combined</vt:lpstr>
      <vt:lpstr>PFOS 07_02_2025</vt:lpstr>
      <vt:lpstr>PFOS 07_03_2025</vt:lpstr>
      <vt:lpstr>PFOS 07_14_2025</vt:lpstr>
      <vt:lpstr>PFOA 07_02_2025</vt:lpstr>
      <vt:lpstr>PFOA 07_03_2025</vt:lpstr>
      <vt:lpstr>PFOA 07_10_2025</vt:lpstr>
      <vt:lpstr>PFOA 07_15_2025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Klein, Logan</dc:creator>
  <cp:lastModifiedBy>Gavett, Stephen</cp:lastModifiedBy>
  <dcterms:created xsi:type="dcterms:W3CDTF">2025-07-08T12:58:51Z</dcterms:created>
  <dcterms:modified xsi:type="dcterms:W3CDTF">2025-09-10T18:26:36Z</dcterms:modified>
</cp:coreProperties>
</file>