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usepa-my.sharepoint.com/personal/gavett_stephen_epa_gov/Documents/HAPS research/ACR BD DCM TCE analysis/Science Hub record/Revised Science Hub record/"/>
    </mc:Choice>
  </mc:AlternateContent>
  <xr:revisionPtr revIDLastSave="307" documentId="8_{14BFC537-E84F-4BB7-8ADD-20B8B20D276F}" xr6:coauthVersionLast="47" xr6:coauthVersionMax="47" xr10:uidLastSave="{6790C61A-6D5F-4955-9D1D-37F94D48CE95}"/>
  <bookViews>
    <workbookView xWindow="-108" yWindow="-108" windowWidth="23256" windowHeight="13896" activeTab="1" xr2:uid="{0FC32667-0CB4-486D-BC91-7FCF1BBD13C5}"/>
  </bookViews>
  <sheets>
    <sheet name="ST7 and SF1-SF3 data" sheetId="10" r:id="rId1"/>
    <sheet name="SF4 - SF6 data" sheetId="1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0" i="10" l="1"/>
  <c r="E90" i="10"/>
  <c r="F90" i="10"/>
  <c r="G90" i="10"/>
  <c r="H90" i="10"/>
  <c r="D91" i="10"/>
  <c r="E91" i="10"/>
  <c r="F91" i="10"/>
  <c r="G91" i="10"/>
  <c r="H91" i="10"/>
  <c r="D92" i="10"/>
  <c r="E92" i="10"/>
  <c r="F92" i="10"/>
  <c r="G92" i="10"/>
  <c r="H92" i="10"/>
  <c r="D93" i="10"/>
  <c r="E93" i="10"/>
  <c r="F93" i="10"/>
  <c r="G93" i="10"/>
  <c r="H93" i="10"/>
  <c r="D94" i="10"/>
  <c r="E94" i="10"/>
  <c r="F94" i="10"/>
  <c r="G94" i="10"/>
  <c r="H94" i="10"/>
  <c r="D95" i="10"/>
  <c r="E95" i="10"/>
  <c r="F95" i="10"/>
  <c r="G95" i="10"/>
  <c r="H95" i="10"/>
  <c r="D96" i="10"/>
  <c r="E96" i="10"/>
  <c r="F96" i="10"/>
  <c r="G96" i="10"/>
  <c r="H96" i="10"/>
  <c r="D97" i="10"/>
  <c r="E97" i="10"/>
  <c r="F97" i="10"/>
  <c r="G97" i="10"/>
  <c r="H97" i="10"/>
  <c r="D98" i="10"/>
  <c r="E98" i="10"/>
  <c r="F98" i="10"/>
  <c r="G98" i="10"/>
  <c r="H98" i="10"/>
  <c r="D99" i="10"/>
  <c r="E99" i="10"/>
  <c r="F99" i="10"/>
  <c r="G99" i="10"/>
  <c r="H99" i="10"/>
  <c r="D100" i="10"/>
  <c r="E100" i="10"/>
  <c r="F100" i="10"/>
  <c r="G100" i="10"/>
  <c r="H100" i="10"/>
  <c r="D101" i="10"/>
  <c r="E101" i="10"/>
  <c r="F101" i="10"/>
  <c r="G101" i="10"/>
  <c r="H101" i="10"/>
  <c r="D102" i="10"/>
  <c r="E102" i="10"/>
  <c r="F102" i="10"/>
  <c r="G102" i="10"/>
  <c r="H102" i="10"/>
  <c r="D103" i="10"/>
  <c r="E103" i="10"/>
  <c r="F103" i="10"/>
  <c r="G103" i="10"/>
  <c r="H103" i="10"/>
  <c r="D104" i="10"/>
  <c r="E104" i="10"/>
  <c r="F104" i="10"/>
  <c r="G104" i="10"/>
  <c r="H104" i="10"/>
  <c r="D105" i="10"/>
  <c r="E105" i="10"/>
  <c r="F105" i="10"/>
  <c r="G105" i="10"/>
  <c r="H105" i="10"/>
  <c r="D106" i="10"/>
  <c r="E106" i="10"/>
  <c r="F106" i="10"/>
  <c r="G106" i="10"/>
  <c r="H106" i="10"/>
  <c r="D107" i="10"/>
  <c r="E107" i="10"/>
  <c r="F107" i="10"/>
  <c r="G107" i="10"/>
  <c r="H107" i="10"/>
  <c r="D108" i="10"/>
  <c r="E108" i="10"/>
  <c r="F108" i="10"/>
  <c r="G108" i="10"/>
  <c r="H108" i="10"/>
  <c r="D86" i="10"/>
  <c r="E86" i="10"/>
  <c r="F86" i="10"/>
  <c r="G86" i="10"/>
  <c r="H86" i="10"/>
  <c r="D87" i="10"/>
  <c r="E87" i="10"/>
  <c r="F87" i="10"/>
  <c r="G87" i="10"/>
  <c r="H87" i="10"/>
  <c r="D88" i="10"/>
  <c r="E88" i="10"/>
  <c r="F88" i="10"/>
  <c r="G88" i="10"/>
  <c r="H88" i="10"/>
  <c r="D89" i="10"/>
  <c r="E89" i="10"/>
  <c r="F89" i="10"/>
  <c r="G89" i="10"/>
  <c r="H89" i="10"/>
  <c r="H85" i="10"/>
  <c r="G85" i="10"/>
  <c r="F85" i="10"/>
  <c r="E85" i="10"/>
  <c r="D85" i="10"/>
</calcChain>
</file>

<file path=xl/sharedStrings.xml><?xml version="1.0" encoding="utf-8"?>
<sst xmlns="http://schemas.openxmlformats.org/spreadsheetml/2006/main" count="721" uniqueCount="73">
  <si>
    <t>Target Concentration</t>
  </si>
  <si>
    <t>Hours of Exposure</t>
  </si>
  <si>
    <t>Acrolein</t>
  </si>
  <si>
    <t>0.32 ppm</t>
  </si>
  <si>
    <t>1.00 ppm</t>
  </si>
  <si>
    <t>3.16 ppm</t>
  </si>
  <si>
    <t>Trichloroethylene</t>
  </si>
  <si>
    <t>10.00 ppm</t>
  </si>
  <si>
    <t>31.60 ppm</t>
  </si>
  <si>
    <t>100.0 ppm</t>
  </si>
  <si>
    <t>Dichloromethane</t>
  </si>
  <si>
    <t>15.81 ppm</t>
  </si>
  <si>
    <t>50.00 ppm</t>
  </si>
  <si>
    <t>158.1 ppm</t>
  </si>
  <si>
    <t>500.0 ppm</t>
  </si>
  <si>
    <t>1,3-Butadiene</t>
  </si>
  <si>
    <t>5.00 ppm</t>
  </si>
  <si>
    <t>BD</t>
  </si>
  <si>
    <t>DCM</t>
  </si>
  <si>
    <t>TCE</t>
  </si>
  <si>
    <t>Actual PPM</t>
  </si>
  <si>
    <t>N/A</t>
  </si>
  <si>
    <t>Predicted lung concentration mg/L</t>
  </si>
  <si>
    <t>species</t>
  </si>
  <si>
    <t>chemical</t>
  </si>
  <si>
    <t>chemical.name</t>
  </si>
  <si>
    <t>dose</t>
  </si>
  <si>
    <t>mg/L</t>
  </si>
  <si>
    <t>rat</t>
  </si>
  <si>
    <t>mouse</t>
  </si>
  <si>
    <t>uM</t>
  </si>
  <si>
    <t>dose duration (hr)</t>
  </si>
  <si>
    <t>time (hr)</t>
  </si>
  <si>
    <r>
      <t>Andersen, M. E., Clewell III, H. J., Gargas, M. L., Smith, F. A., &amp; Reitz, R. H. (1987). Physiologically based pharmacokinetics and the risk assessment process for methylene chloride. </t>
    </r>
    <r>
      <rPr>
        <i/>
        <sz val="8"/>
        <color rgb="FF222222"/>
        <rFont val="Arial"/>
        <family val="2"/>
      </rPr>
      <t>Toxicology and applied pharmacology</t>
    </r>
    <r>
      <rPr>
        <sz val="8"/>
        <color rgb="FF222222"/>
        <rFont val="Arial"/>
        <family val="2"/>
      </rPr>
      <t>, </t>
    </r>
    <r>
      <rPr>
        <i/>
        <sz val="8"/>
        <color rgb="FF222222"/>
        <rFont val="Arial"/>
        <family val="2"/>
      </rPr>
      <t>87</t>
    </r>
    <r>
      <rPr>
        <sz val="8"/>
        <color rgb="FF222222"/>
        <rFont val="Arial"/>
        <family val="2"/>
      </rPr>
      <t>(2), 185-205.</t>
    </r>
  </si>
  <si>
    <t>Anderson et al. 1987</t>
  </si>
  <si>
    <r>
      <t>Clewell 3rd, H. J., Gentry, P. R., Covington, T. R., &amp; Gearhart, J. M. (2000). Development of a physiologically based pharmacokinetic model of trichloroethylene and its metabolites for use in risk assessment. </t>
    </r>
    <r>
      <rPr>
        <i/>
        <sz val="8"/>
        <color rgb="FF222222"/>
        <rFont val="Arial"/>
        <family val="2"/>
      </rPr>
      <t>Environmental health perspectives</t>
    </r>
    <r>
      <rPr>
        <sz val="8"/>
        <color rgb="FF222222"/>
        <rFont val="Arial"/>
        <family val="2"/>
      </rPr>
      <t>, </t>
    </r>
    <r>
      <rPr>
        <i/>
        <sz val="8"/>
        <color rgb="FF222222"/>
        <rFont val="Arial"/>
        <family val="2"/>
      </rPr>
      <t>108</t>
    </r>
    <r>
      <rPr>
        <sz val="8"/>
        <color rgb="FF222222"/>
        <rFont val="Arial"/>
        <family val="2"/>
      </rPr>
      <t>(suppl 2), 283-305.</t>
    </r>
  </si>
  <si>
    <t>Clewell et al., 2000</t>
  </si>
  <si>
    <r>
      <t>Campbell, J., Van Landingham, C., Crowell, S., Gentry, R., Kaden, D., Fiebelkorn, S., ... &amp; Clewell, H. (2015). A preliminary regional PBPK model of lung metabolism for improving species dependent descriptions of 1, 3-butadiene and its metabolites. </t>
    </r>
    <r>
      <rPr>
        <i/>
        <sz val="8"/>
        <color rgb="FF222222"/>
        <rFont val="Arial"/>
        <family val="2"/>
      </rPr>
      <t>Chemico-biological interactions</t>
    </r>
    <r>
      <rPr>
        <sz val="8"/>
        <color rgb="FF222222"/>
        <rFont val="Arial"/>
        <family val="2"/>
      </rPr>
      <t>, </t>
    </r>
    <r>
      <rPr>
        <i/>
        <sz val="8"/>
        <color rgb="FF222222"/>
        <rFont val="Arial"/>
        <family val="2"/>
      </rPr>
      <t>238</t>
    </r>
    <r>
      <rPr>
        <sz val="8"/>
        <color rgb="FF222222"/>
        <rFont val="Arial"/>
        <family val="2"/>
      </rPr>
      <t>, 102-110.</t>
    </r>
  </si>
  <si>
    <t>Campbell et al., 2015</t>
  </si>
  <si>
    <t>dose units</t>
  </si>
  <si>
    <t>ppm</t>
  </si>
  <si>
    <t>Experimental data reference</t>
  </si>
  <si>
    <t>Figure</t>
  </si>
  <si>
    <t xml:space="preserve">Blood concentration </t>
  </si>
  <si>
    <t>Blood units</t>
  </si>
  <si>
    <t>httk Prediction concentration</t>
  </si>
  <si>
    <t>Prediction units</t>
  </si>
  <si>
    <r>
      <rPr>
        <b/>
        <sz val="11"/>
        <color theme="1"/>
        <rFont val="Calibri"/>
        <family val="2"/>
      </rPr>
      <t>Supplemental Table S7 data.</t>
    </r>
    <r>
      <rPr>
        <sz val="11"/>
        <color theme="1"/>
        <rFont val="Calibri"/>
        <family val="2"/>
      </rPr>
      <t xml:space="preserve"> httk predictions: external doses in ppm and internal lung concentrations in mg/L. Values in </t>
    </r>
    <r>
      <rPr>
        <b/>
        <sz val="11"/>
        <color rgb="FF7030A0"/>
        <rFont val="Calibri"/>
        <family val="2"/>
      </rPr>
      <t>bold purple</t>
    </r>
    <r>
      <rPr>
        <sz val="11"/>
        <color theme="1"/>
        <rFont val="Calibri"/>
        <family val="2"/>
      </rPr>
      <t xml:space="preserve"> replicated in Supplemental Table S7 (Lung Cmax; mg/L)</t>
    </r>
  </si>
  <si>
    <r>
      <rPr>
        <b/>
        <sz val="11"/>
        <color theme="1"/>
        <rFont val="Calibri"/>
        <family val="2"/>
      </rPr>
      <t>Supplemental Table S7 data.</t>
    </r>
    <r>
      <rPr>
        <sz val="11"/>
        <color theme="1"/>
        <rFont val="Calibri"/>
        <family val="2"/>
      </rPr>
      <t xml:space="preserve"> httk predictions: external doses in ppm and internal lung AUC mg/L-h. Values in </t>
    </r>
    <r>
      <rPr>
        <b/>
        <sz val="11"/>
        <color rgb="FF7030A0"/>
        <rFont val="Calibri"/>
        <family val="2"/>
      </rPr>
      <t>bold purple</t>
    </r>
    <r>
      <rPr>
        <sz val="11"/>
        <color theme="1"/>
        <rFont val="Calibri"/>
        <family val="2"/>
      </rPr>
      <t xml:space="preserve"> replicated in Supplemental Table S7 (Lung AUC; mg/L-h)</t>
    </r>
  </si>
  <si>
    <r>
      <t xml:space="preserve">The time course data (mg/L; columns C through Q) were used to fit the curves shown in </t>
    </r>
    <r>
      <rPr>
        <b/>
        <sz val="11"/>
        <color theme="1"/>
        <rFont val="Calibri"/>
        <family val="2"/>
      </rPr>
      <t>Supplemental Figures S1, S2 and S3</t>
    </r>
    <r>
      <rPr>
        <sz val="11"/>
        <color theme="1"/>
        <rFont val="Calibri"/>
        <family val="2"/>
      </rPr>
      <t>.</t>
    </r>
  </si>
  <si>
    <t>Predicted Lung AUC</t>
  </si>
  <si>
    <r>
      <rPr>
        <b/>
        <sz val="11"/>
        <color theme="1"/>
        <rFont val="Aptos Narrow"/>
        <family val="2"/>
        <scheme val="minor"/>
      </rPr>
      <t>Data for Supplemental Figures S4, S5, and S6.</t>
    </r>
    <r>
      <rPr>
        <sz val="11"/>
        <color theme="1"/>
        <rFont val="Aptos Narrow"/>
        <family val="2"/>
        <scheme val="minor"/>
      </rPr>
      <t xml:space="preserve"> Measured blood concentrations (column C) compared to  predicted concentrations (column L) in </t>
    </r>
    <r>
      <rPr>
        <sz val="11"/>
        <color rgb="FF7030A0"/>
        <rFont val="Aptos Narrow"/>
        <family val="2"/>
        <scheme val="minor"/>
      </rPr>
      <t>purple font</t>
    </r>
  </si>
  <si>
    <t>Predicted cell concentration mg/L</t>
  </si>
  <si>
    <t>0.03 ppm</t>
  </si>
  <si>
    <t>0.10 ppm</t>
  </si>
  <si>
    <t>0.16 ppm</t>
  </si>
  <si>
    <t>0.50 ppm</t>
  </si>
  <si>
    <t>1.58 ppm</t>
  </si>
  <si>
    <t>10.0 ppm</t>
  </si>
  <si>
    <t>31.6 ppm</t>
  </si>
  <si>
    <t>100 ppm</t>
  </si>
  <si>
    <t>Acrolein, BEAS-2B</t>
  </si>
  <si>
    <t>Trichloroethylene, pHBEC</t>
  </si>
  <si>
    <t>Dichloromethane, pHBEC</t>
  </si>
  <si>
    <t>Dichloromethane,      BEAS-2B</t>
  </si>
  <si>
    <t>500 ppm</t>
  </si>
  <si>
    <r>
      <rPr>
        <b/>
        <sz val="11"/>
        <color theme="1"/>
        <rFont val="Calibri"/>
        <family val="2"/>
      </rPr>
      <t>Supplemental Table S7 data.</t>
    </r>
    <r>
      <rPr>
        <sz val="11"/>
        <color theme="1"/>
        <rFont val="Calibri"/>
        <family val="2"/>
      </rPr>
      <t xml:space="preserve"> In vitro calculations using blood:air partitioning coefficients: external doses in ppm and estimated cell concentrations in mg/L.</t>
    </r>
  </si>
  <si>
    <r>
      <rPr>
        <b/>
        <sz val="11"/>
        <color theme="1"/>
        <rFont val="Calibri"/>
        <family val="2"/>
      </rPr>
      <t>Supplemental Table S7 data.</t>
    </r>
    <r>
      <rPr>
        <sz val="11"/>
        <color theme="1"/>
        <rFont val="Calibri"/>
        <family val="2"/>
      </rPr>
      <t xml:space="preserve">  In vitro calculations using blood:air partitioning coefficients: external doses in ppm and predicted internal cell AUC mg/L-h. </t>
    </r>
  </si>
  <si>
    <r>
      <t xml:space="preserve">Values in </t>
    </r>
    <r>
      <rPr>
        <b/>
        <sz val="11"/>
        <color rgb="FF7030A0"/>
        <rFont val="Calibri"/>
        <family val="2"/>
      </rPr>
      <t>bold purple</t>
    </r>
    <r>
      <rPr>
        <sz val="11"/>
        <color theme="1"/>
        <rFont val="Calibri"/>
        <family val="2"/>
      </rPr>
      <t xml:space="preserve"> replicated in Supplemental Table S7 (In Vitro AUC; mg/L-h)</t>
    </r>
  </si>
  <si>
    <r>
      <t xml:space="preserve">Values in </t>
    </r>
    <r>
      <rPr>
        <b/>
        <sz val="11"/>
        <color rgb="FF7030A0"/>
        <rFont val="Calibri"/>
        <family val="2"/>
      </rPr>
      <t>bold purple</t>
    </r>
    <r>
      <rPr>
        <sz val="11"/>
        <color theme="1"/>
        <rFont val="Calibri"/>
        <family val="2"/>
      </rPr>
      <t xml:space="preserve"> replicated in Supplemental Table S7 (In vitro Cmax; mg/L)</t>
    </r>
  </si>
  <si>
    <t>SF5</t>
  </si>
  <si>
    <t>SF6</t>
  </si>
  <si>
    <t>SF4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</si>
</sst>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0"/>
      <name val="Calibri"/>
      <family val="2"/>
    </font>
    <font>
      <b/>
      <sz val="11"/>
      <color theme="1"/>
      <name val="Aptos Narrow"/>
      <family val="2"/>
      <scheme val="minor"/>
    </font>
    <font>
      <sz val="8"/>
      <color rgb="FF222222"/>
      <name val="Arial"/>
      <family val="2"/>
    </font>
    <font>
      <i/>
      <sz val="8"/>
      <color rgb="FF222222"/>
      <name val="Arial"/>
      <family val="2"/>
    </font>
    <font>
      <sz val="8"/>
      <name val="Aptos Narrow"/>
      <family val="2"/>
      <scheme val="minor"/>
    </font>
    <font>
      <b/>
      <sz val="11"/>
      <color rgb="FF7030A0"/>
      <name val="Calibri"/>
      <family val="2"/>
    </font>
    <font>
      <sz val="11"/>
      <color rgb="FF7030A0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sz val="11"/>
      <name val="Aptos Narrow"/>
      <family val="2"/>
      <scheme val="minor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dashDotDot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2" fillId="0" borderId="0" xfId="0" applyFont="1" applyBorder="1"/>
    <xf numFmtId="164" fontId="11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165" fontId="10" fillId="0" borderId="0" xfId="0" applyNumberFormat="1" applyFont="1" applyAlignment="1">
      <alignment horizontal="center" wrapText="1"/>
    </xf>
    <xf numFmtId="165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2" fillId="0" borderId="0" xfId="0" applyNumberFormat="1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Border="1" applyAlignment="1">
      <alignment horizontal="center" wrapText="1"/>
    </xf>
    <xf numFmtId="164" fontId="12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0" fontId="0" fillId="0" borderId="2" xfId="0" applyFont="1" applyBorder="1" applyAlignment="1">
      <alignment horizontal="center"/>
    </xf>
    <xf numFmtId="164" fontId="12" fillId="0" borderId="2" xfId="0" applyNumberFormat="1" applyFont="1" applyBorder="1" applyAlignment="1">
      <alignment horizontal="center"/>
    </xf>
    <xf numFmtId="164" fontId="11" fillId="0" borderId="2" xfId="0" applyNumberFormat="1" applyFont="1" applyBorder="1" applyAlignment="1">
      <alignment horizontal="center"/>
    </xf>
    <xf numFmtId="2" fontId="12" fillId="0" borderId="2" xfId="0" applyNumberFormat="1" applyFont="1" applyBorder="1" applyAlignment="1">
      <alignment horizontal="center"/>
    </xf>
    <xf numFmtId="2" fontId="12" fillId="0" borderId="0" xfId="0" applyNumberFormat="1" applyFont="1" applyBorder="1" applyAlignment="1">
      <alignment horizontal="center"/>
    </xf>
    <xf numFmtId="2" fontId="12" fillId="0" borderId="0" xfId="0" applyNumberFormat="1" applyFont="1" applyAlignment="1">
      <alignment horizontal="center"/>
    </xf>
    <xf numFmtId="2" fontId="13" fillId="0" borderId="1" xfId="0" applyNumberFormat="1" applyFon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165" fontId="11" fillId="0" borderId="2" xfId="0" applyNumberFormat="1" applyFont="1" applyBorder="1" applyAlignment="1">
      <alignment horizontal="center"/>
    </xf>
    <xf numFmtId="165" fontId="12" fillId="0" borderId="0" xfId="0" applyNumberFormat="1" applyFont="1" applyAlignment="1">
      <alignment horizontal="center"/>
    </xf>
    <xf numFmtId="165" fontId="12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wrapText="1"/>
    </xf>
    <xf numFmtId="164" fontId="3" fillId="0" borderId="0" xfId="0" applyNumberFormat="1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4" fontId="3" fillId="0" borderId="0" xfId="0" applyNumberFormat="1" applyFont="1" applyAlignment="1"/>
    <xf numFmtId="0" fontId="0" fillId="0" borderId="5" xfId="0" applyBorder="1" applyAlignment="1">
      <alignment horizontal="center"/>
    </xf>
    <xf numFmtId="2" fontId="0" fillId="0" borderId="5" xfId="0" applyNumberFormat="1" applyBorder="1" applyAlignment="1">
      <alignment horizontal="center"/>
    </xf>
    <xf numFmtId="165" fontId="10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A2156-B011-4673-B9B7-C192A69A4CC8}">
  <dimension ref="A1:R108"/>
  <sheetViews>
    <sheetView zoomScaleNormal="100" workbookViewId="0">
      <selection activeCell="J2" sqref="J2"/>
    </sheetView>
  </sheetViews>
  <sheetFormatPr defaultColWidth="8.88671875" defaultRowHeight="14.4" x14ac:dyDescent="0.3"/>
  <cols>
    <col min="1" max="1" width="21.44140625" style="5" customWidth="1"/>
    <col min="2" max="2" width="14" style="5" customWidth="1"/>
    <col min="3" max="3" width="14" style="10" customWidth="1"/>
    <col min="4" max="14" width="8.77734375" style="8" customWidth="1"/>
    <col min="15" max="17" width="8.77734375" style="9" customWidth="1"/>
    <col min="18" max="16384" width="8.88671875" style="1"/>
  </cols>
  <sheetData>
    <row r="1" spans="1:17" x14ac:dyDescent="0.3">
      <c r="A1" s="3" t="s">
        <v>47</v>
      </c>
      <c r="B1" s="7"/>
    </row>
    <row r="2" spans="1:17" ht="16.2" customHeight="1" x14ac:dyDescent="0.3">
      <c r="A2" s="1" t="s">
        <v>49</v>
      </c>
    </row>
    <row r="3" spans="1:17" ht="16.2" customHeight="1" x14ac:dyDescent="0.3">
      <c r="A3" s="42" t="s">
        <v>22</v>
      </c>
      <c r="B3" s="44" t="s">
        <v>0</v>
      </c>
      <c r="D3" s="46" t="s">
        <v>1</v>
      </c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</row>
    <row r="4" spans="1:17" ht="16.2" customHeight="1" thickBot="1" x14ac:dyDescent="0.35">
      <c r="A4" s="43"/>
      <c r="B4" s="45"/>
      <c r="C4" s="11" t="s">
        <v>20</v>
      </c>
      <c r="D4" s="11">
        <v>0.25</v>
      </c>
      <c r="E4" s="11">
        <v>0.5</v>
      </c>
      <c r="F4" s="11">
        <v>1</v>
      </c>
      <c r="G4" s="11">
        <v>1.5</v>
      </c>
      <c r="H4" s="11">
        <v>2</v>
      </c>
      <c r="I4" s="11">
        <v>2.5</v>
      </c>
      <c r="J4" s="11">
        <v>3</v>
      </c>
      <c r="K4" s="11">
        <v>3.5</v>
      </c>
      <c r="L4" s="11">
        <v>4</v>
      </c>
      <c r="M4" s="11">
        <v>4.25</v>
      </c>
      <c r="N4" s="11">
        <v>4.5</v>
      </c>
      <c r="O4" s="11">
        <v>5</v>
      </c>
      <c r="P4" s="11">
        <v>5.5</v>
      </c>
      <c r="Q4" s="11">
        <v>6</v>
      </c>
    </row>
    <row r="5" spans="1:17" ht="16.2" customHeight="1" x14ac:dyDescent="0.3">
      <c r="A5" s="40" t="s">
        <v>2</v>
      </c>
      <c r="B5" s="25" t="s">
        <v>3</v>
      </c>
      <c r="C5" s="34">
        <v>0.37</v>
      </c>
      <c r="D5" s="27" t="s">
        <v>21</v>
      </c>
      <c r="E5" s="27" t="s">
        <v>21</v>
      </c>
      <c r="F5" s="27" t="s">
        <v>21</v>
      </c>
      <c r="G5" s="27" t="s">
        <v>21</v>
      </c>
      <c r="H5" s="27" t="s">
        <v>21</v>
      </c>
      <c r="I5" s="27" t="s">
        <v>21</v>
      </c>
      <c r="J5" s="27" t="s">
        <v>21</v>
      </c>
      <c r="K5" s="27" t="s">
        <v>21</v>
      </c>
      <c r="L5" s="27" t="s">
        <v>21</v>
      </c>
      <c r="M5" s="27" t="s">
        <v>21</v>
      </c>
      <c r="N5" s="27" t="s">
        <v>21</v>
      </c>
      <c r="O5" s="28" t="s">
        <v>21</v>
      </c>
      <c r="P5" s="28" t="s">
        <v>21</v>
      </c>
      <c r="Q5" s="28" t="s">
        <v>21</v>
      </c>
    </row>
    <row r="6" spans="1:17" ht="16.2" customHeight="1" x14ac:dyDescent="0.3">
      <c r="A6" s="40"/>
      <c r="B6" s="25" t="s">
        <v>4</v>
      </c>
      <c r="C6" s="34">
        <v>1.07</v>
      </c>
      <c r="D6" s="27" t="s">
        <v>21</v>
      </c>
      <c r="E6" s="27" t="s">
        <v>21</v>
      </c>
      <c r="F6" s="27" t="s">
        <v>21</v>
      </c>
      <c r="G6" s="27" t="s">
        <v>21</v>
      </c>
      <c r="H6" s="27" t="s">
        <v>21</v>
      </c>
      <c r="I6" s="27" t="s">
        <v>21</v>
      </c>
      <c r="J6" s="27" t="s">
        <v>21</v>
      </c>
      <c r="K6" s="27" t="s">
        <v>21</v>
      </c>
      <c r="L6" s="27" t="s">
        <v>21</v>
      </c>
      <c r="M6" s="27" t="s">
        <v>21</v>
      </c>
      <c r="N6" s="27" t="s">
        <v>21</v>
      </c>
      <c r="O6" s="28" t="s">
        <v>21</v>
      </c>
      <c r="P6" s="28" t="s">
        <v>21</v>
      </c>
      <c r="Q6" s="28" t="s">
        <v>21</v>
      </c>
    </row>
    <row r="7" spans="1:17" ht="16.2" customHeight="1" x14ac:dyDescent="0.3">
      <c r="A7" s="41"/>
      <c r="B7" s="29" t="s">
        <v>5</v>
      </c>
      <c r="C7" s="32">
        <v>3.23</v>
      </c>
      <c r="D7" s="30" t="s">
        <v>21</v>
      </c>
      <c r="E7" s="30" t="s">
        <v>21</v>
      </c>
      <c r="F7" s="30" t="s">
        <v>21</v>
      </c>
      <c r="G7" s="30" t="s">
        <v>21</v>
      </c>
      <c r="H7" s="30" t="s">
        <v>21</v>
      </c>
      <c r="I7" s="30" t="s">
        <v>21</v>
      </c>
      <c r="J7" s="30" t="s">
        <v>21</v>
      </c>
      <c r="K7" s="30" t="s">
        <v>21</v>
      </c>
      <c r="L7" s="30" t="s">
        <v>21</v>
      </c>
      <c r="M7" s="30" t="s">
        <v>21</v>
      </c>
      <c r="N7" s="30" t="s">
        <v>21</v>
      </c>
      <c r="O7" s="30" t="s">
        <v>21</v>
      </c>
      <c r="P7" s="30" t="s">
        <v>21</v>
      </c>
      <c r="Q7" s="30" t="s">
        <v>21</v>
      </c>
    </row>
    <row r="8" spans="1:17" ht="16.2" customHeight="1" x14ac:dyDescent="0.3">
      <c r="A8" s="40" t="s">
        <v>6</v>
      </c>
      <c r="B8" s="25" t="s">
        <v>5</v>
      </c>
      <c r="C8" s="34">
        <v>3.1</v>
      </c>
      <c r="D8" s="27">
        <v>1.1999999999999999E-3</v>
      </c>
      <c r="E8" s="27">
        <v>9.9000000000000005E-2</v>
      </c>
      <c r="F8" s="27">
        <v>0.16</v>
      </c>
      <c r="G8" s="27">
        <v>0.18</v>
      </c>
      <c r="H8" s="27">
        <v>0.2</v>
      </c>
      <c r="I8" s="27">
        <v>0.21</v>
      </c>
      <c r="J8" s="27">
        <v>0.22</v>
      </c>
      <c r="K8" s="27">
        <v>0.22</v>
      </c>
      <c r="L8" s="13">
        <v>0.221</v>
      </c>
      <c r="M8" s="27">
        <v>0.12</v>
      </c>
      <c r="N8" s="27">
        <v>8.6999999999999994E-2</v>
      </c>
      <c r="O8" s="28">
        <v>0.05</v>
      </c>
      <c r="P8" s="28">
        <v>2.9000000000000001E-2</v>
      </c>
      <c r="Q8" s="28">
        <v>1.6E-2</v>
      </c>
    </row>
    <row r="9" spans="1:17" ht="16.2" customHeight="1" x14ac:dyDescent="0.3">
      <c r="A9" s="40"/>
      <c r="B9" s="25" t="s">
        <v>7</v>
      </c>
      <c r="C9" s="34">
        <v>10.3</v>
      </c>
      <c r="D9" s="27">
        <v>3.3999999999999998E-3</v>
      </c>
      <c r="E9" s="27">
        <v>0.34</v>
      </c>
      <c r="F9" s="27">
        <v>0.53</v>
      </c>
      <c r="G9" s="27">
        <v>0.64</v>
      </c>
      <c r="H9" s="27">
        <v>0.71</v>
      </c>
      <c r="I9" s="27">
        <v>0.74</v>
      </c>
      <c r="J9" s="27">
        <v>0.76</v>
      </c>
      <c r="K9" s="27">
        <v>0.78</v>
      </c>
      <c r="L9" s="13">
        <v>0.78600000000000003</v>
      </c>
      <c r="M9" s="27">
        <v>0.43</v>
      </c>
      <c r="N9" s="27">
        <v>0.31</v>
      </c>
      <c r="O9" s="28">
        <v>0.18</v>
      </c>
      <c r="P9" s="28">
        <v>9.9000000000000005E-2</v>
      </c>
      <c r="Q9" s="28">
        <v>5.8000000000000003E-2</v>
      </c>
    </row>
    <row r="10" spans="1:17" ht="16.2" customHeight="1" x14ac:dyDescent="0.3">
      <c r="A10" s="40"/>
      <c r="B10" s="25" t="s">
        <v>8</v>
      </c>
      <c r="C10" s="34">
        <v>31.06</v>
      </c>
      <c r="D10" s="27">
        <v>0.01</v>
      </c>
      <c r="E10" s="27">
        <v>0.99</v>
      </c>
      <c r="F10" s="27">
        <v>1.6</v>
      </c>
      <c r="G10" s="27">
        <v>1.9</v>
      </c>
      <c r="H10" s="27">
        <v>2.1</v>
      </c>
      <c r="I10" s="27">
        <v>2.2000000000000002</v>
      </c>
      <c r="J10" s="27">
        <v>2.2000000000000002</v>
      </c>
      <c r="K10" s="27">
        <v>2.2999999999999998</v>
      </c>
      <c r="L10" s="13">
        <v>2.2999999999999998</v>
      </c>
      <c r="M10" s="27">
        <v>1.3</v>
      </c>
      <c r="N10" s="27">
        <v>0.92</v>
      </c>
      <c r="O10" s="28">
        <v>0.53</v>
      </c>
      <c r="P10" s="28">
        <v>0.3</v>
      </c>
      <c r="Q10" s="28">
        <v>0.17</v>
      </c>
    </row>
    <row r="11" spans="1:17" ht="16.2" customHeight="1" x14ac:dyDescent="0.3">
      <c r="A11" s="41"/>
      <c r="B11" s="29" t="s">
        <v>9</v>
      </c>
      <c r="C11" s="32">
        <v>101.8</v>
      </c>
      <c r="D11" s="30">
        <v>0.03</v>
      </c>
      <c r="E11" s="30">
        <v>3</v>
      </c>
      <c r="F11" s="30">
        <v>4.8</v>
      </c>
      <c r="G11" s="30">
        <v>5.8</v>
      </c>
      <c r="H11" s="30">
        <v>6.4</v>
      </c>
      <c r="I11" s="30">
        <v>6.7</v>
      </c>
      <c r="J11" s="30">
        <v>6.9</v>
      </c>
      <c r="K11" s="30">
        <v>7</v>
      </c>
      <c r="L11" s="31">
        <v>7.12</v>
      </c>
      <c r="M11" s="30">
        <v>4</v>
      </c>
      <c r="N11" s="30">
        <v>2.9</v>
      </c>
      <c r="O11" s="30">
        <v>1.7</v>
      </c>
      <c r="P11" s="30">
        <v>0.96</v>
      </c>
      <c r="Q11" s="30">
        <v>0.56000000000000005</v>
      </c>
    </row>
    <row r="12" spans="1:17" ht="16.2" customHeight="1" x14ac:dyDescent="0.3">
      <c r="A12" s="40" t="s">
        <v>10</v>
      </c>
      <c r="B12" s="25" t="s">
        <v>11</v>
      </c>
      <c r="C12" s="34">
        <v>16.170000000000002</v>
      </c>
      <c r="D12" s="27">
        <v>3.3000000000000002E-2</v>
      </c>
      <c r="E12" s="27">
        <v>9.1999999999999998E-2</v>
      </c>
      <c r="F12" s="27">
        <v>0.11</v>
      </c>
      <c r="G12" s="27">
        <v>0.11</v>
      </c>
      <c r="H12" s="27">
        <v>0.11</v>
      </c>
      <c r="I12" s="27">
        <v>0.11</v>
      </c>
      <c r="J12" s="27">
        <v>0.11</v>
      </c>
      <c r="K12" s="27">
        <v>0.11</v>
      </c>
      <c r="L12" s="13">
        <v>0.108</v>
      </c>
      <c r="M12" s="27">
        <v>1.4999999999999999E-2</v>
      </c>
      <c r="N12" s="27">
        <v>2.5999999999999999E-3</v>
      </c>
      <c r="O12" s="28">
        <v>2.0999999999999999E-3</v>
      </c>
      <c r="P12" s="28">
        <v>1E-4</v>
      </c>
      <c r="Q12" s="28">
        <v>0</v>
      </c>
    </row>
    <row r="13" spans="1:17" ht="16.2" customHeight="1" x14ac:dyDescent="0.3">
      <c r="A13" s="40"/>
      <c r="B13" s="25" t="s">
        <v>12</v>
      </c>
      <c r="C13" s="34">
        <v>49.4</v>
      </c>
      <c r="D13" s="27">
        <v>9.1999999999999998E-3</v>
      </c>
      <c r="E13" s="27">
        <v>0.27</v>
      </c>
      <c r="F13" s="27">
        <v>0.32</v>
      </c>
      <c r="G13" s="27">
        <v>0.32</v>
      </c>
      <c r="H13" s="27">
        <v>0.32</v>
      </c>
      <c r="I13" s="27">
        <v>0.32</v>
      </c>
      <c r="J13" s="27">
        <v>0.32</v>
      </c>
      <c r="K13" s="27">
        <v>0.32</v>
      </c>
      <c r="L13" s="13">
        <v>0.31900000000000001</v>
      </c>
      <c r="M13" s="27">
        <v>4.3999999999999997E-2</v>
      </c>
      <c r="N13" s="27">
        <v>8.0000000000000002E-3</v>
      </c>
      <c r="O13" s="28">
        <v>3.0000000000000001E-3</v>
      </c>
      <c r="P13" s="28">
        <v>0</v>
      </c>
      <c r="Q13" s="28">
        <v>0</v>
      </c>
    </row>
    <row r="14" spans="1:17" ht="16.2" customHeight="1" x14ac:dyDescent="0.3">
      <c r="A14" s="40"/>
      <c r="B14" s="25" t="s">
        <v>13</v>
      </c>
      <c r="C14" s="34">
        <v>160</v>
      </c>
      <c r="D14" s="27">
        <v>2.8000000000000001E-2</v>
      </c>
      <c r="E14" s="27">
        <v>0.84</v>
      </c>
      <c r="F14" s="27">
        <v>0.98</v>
      </c>
      <c r="G14" s="27">
        <v>0.99</v>
      </c>
      <c r="H14" s="27">
        <v>0.99</v>
      </c>
      <c r="I14" s="27">
        <v>0.99</v>
      </c>
      <c r="J14" s="27">
        <v>0.99</v>
      </c>
      <c r="K14" s="27">
        <v>0.99</v>
      </c>
      <c r="L14" s="13">
        <v>0.98799999999999999</v>
      </c>
      <c r="M14" s="27">
        <v>0.14000000000000001</v>
      </c>
      <c r="N14" s="27">
        <v>2.5999999999999999E-2</v>
      </c>
      <c r="O14" s="28">
        <v>8.9999999999999998E-4</v>
      </c>
      <c r="P14" s="28">
        <v>0</v>
      </c>
      <c r="Q14" s="28">
        <v>0</v>
      </c>
    </row>
    <row r="15" spans="1:17" ht="16.2" customHeight="1" x14ac:dyDescent="0.3">
      <c r="A15" s="41"/>
      <c r="B15" s="29" t="s">
        <v>14</v>
      </c>
      <c r="C15" s="32">
        <v>534.9</v>
      </c>
      <c r="D15" s="30">
        <v>8.7999999999999995E-2</v>
      </c>
      <c r="E15" s="30">
        <v>2.6</v>
      </c>
      <c r="F15" s="30">
        <v>3.1</v>
      </c>
      <c r="G15" s="30">
        <v>3.1</v>
      </c>
      <c r="H15" s="30">
        <v>3.1</v>
      </c>
      <c r="I15" s="30">
        <v>3.1</v>
      </c>
      <c r="J15" s="30">
        <v>3.1</v>
      </c>
      <c r="K15" s="30">
        <v>3.1</v>
      </c>
      <c r="L15" s="31">
        <v>3.12</v>
      </c>
      <c r="M15" s="30">
        <v>0.44</v>
      </c>
      <c r="N15" s="30">
        <v>8.5000000000000006E-2</v>
      </c>
      <c r="O15" s="30">
        <v>3.1E-2</v>
      </c>
      <c r="P15" s="30">
        <v>0</v>
      </c>
      <c r="Q15" s="30">
        <v>0</v>
      </c>
    </row>
    <row r="16" spans="1:17" ht="16.2" customHeight="1" x14ac:dyDescent="0.3">
      <c r="A16" s="40" t="s">
        <v>15</v>
      </c>
      <c r="B16" s="25" t="s">
        <v>16</v>
      </c>
      <c r="C16" s="34">
        <v>3.58</v>
      </c>
      <c r="D16" s="27">
        <v>2.0000000000000001E-4</v>
      </c>
      <c r="E16" s="27">
        <v>4.4000000000000003E-3</v>
      </c>
      <c r="F16" s="27">
        <v>4.7999999999999996E-3</v>
      </c>
      <c r="G16" s="27">
        <v>4.7999999999999996E-3</v>
      </c>
      <c r="H16" s="27">
        <v>4.7999999999999996E-3</v>
      </c>
      <c r="I16" s="27">
        <v>4.7999999999999996E-3</v>
      </c>
      <c r="J16" s="27">
        <v>4.7999999999999996E-3</v>
      </c>
      <c r="K16" s="27">
        <v>4.7999999999999996E-3</v>
      </c>
      <c r="L16" s="13">
        <v>4.5999999999999999E-3</v>
      </c>
      <c r="M16" s="27">
        <v>1E-4</v>
      </c>
      <c r="N16" s="27">
        <v>0</v>
      </c>
      <c r="O16" s="28">
        <v>0</v>
      </c>
      <c r="P16" s="28">
        <v>0</v>
      </c>
      <c r="Q16" s="28">
        <v>0</v>
      </c>
    </row>
    <row r="17" spans="1:18" ht="16.2" customHeight="1" x14ac:dyDescent="0.3">
      <c r="A17" s="40"/>
      <c r="B17" s="25" t="s">
        <v>11</v>
      </c>
      <c r="C17" s="34">
        <v>15.21</v>
      </c>
      <c r="D17" s="27">
        <v>1.4E-3</v>
      </c>
      <c r="E17" s="27">
        <v>2.1999999999999999E-2</v>
      </c>
      <c r="F17" s="27">
        <v>2.1999999999999999E-2</v>
      </c>
      <c r="G17" s="27">
        <v>2.1999999999999999E-2</v>
      </c>
      <c r="H17" s="27">
        <v>2.1999999999999999E-2</v>
      </c>
      <c r="I17" s="27">
        <v>2.1999999999999999E-2</v>
      </c>
      <c r="J17" s="27">
        <v>2.1999999999999999E-2</v>
      </c>
      <c r="K17" s="27">
        <v>2.1999999999999999E-2</v>
      </c>
      <c r="L17" s="13">
        <v>2.1999999999999999E-2</v>
      </c>
      <c r="M17" s="27">
        <v>0</v>
      </c>
      <c r="N17" s="27">
        <v>0</v>
      </c>
      <c r="O17" s="28">
        <v>0</v>
      </c>
      <c r="P17" s="28">
        <v>0</v>
      </c>
      <c r="Q17" s="28">
        <v>0</v>
      </c>
    </row>
    <row r="18" spans="1:18" ht="16.2" customHeight="1" x14ac:dyDescent="0.3">
      <c r="A18" s="40"/>
      <c r="B18" s="25" t="s">
        <v>12</v>
      </c>
      <c r="C18" s="34">
        <v>44.14</v>
      </c>
      <c r="D18" s="27">
        <v>3.3E-3</v>
      </c>
      <c r="E18" s="27">
        <v>5.8999999999999997E-2</v>
      </c>
      <c r="F18" s="27">
        <v>6.0999999999999999E-2</v>
      </c>
      <c r="G18" s="27">
        <v>6.0999999999999999E-2</v>
      </c>
      <c r="H18" s="27">
        <v>6.0999999999999999E-2</v>
      </c>
      <c r="I18" s="27">
        <v>6.0999999999999999E-2</v>
      </c>
      <c r="J18" s="27">
        <v>6.0999999999999999E-2</v>
      </c>
      <c r="K18" s="27">
        <v>6.0999999999999999E-2</v>
      </c>
      <c r="L18" s="13">
        <v>6.0999999999999999E-2</v>
      </c>
      <c r="M18" s="27">
        <v>6.9999999999999999E-4</v>
      </c>
      <c r="N18" s="27">
        <v>0</v>
      </c>
      <c r="O18" s="28">
        <v>0</v>
      </c>
      <c r="P18" s="28">
        <v>0</v>
      </c>
      <c r="Q18" s="28">
        <v>0</v>
      </c>
    </row>
    <row r="19" spans="1:18" ht="16.2" customHeight="1" x14ac:dyDescent="0.3">
      <c r="A19" s="41"/>
      <c r="B19" s="29" t="s">
        <v>13</v>
      </c>
      <c r="C19" s="32">
        <v>127.6</v>
      </c>
      <c r="D19" s="30">
        <v>8.8999999999999999E-3</v>
      </c>
      <c r="E19" s="30">
        <v>0.17</v>
      </c>
      <c r="F19" s="30">
        <v>0.17</v>
      </c>
      <c r="G19" s="30">
        <v>0.17</v>
      </c>
      <c r="H19" s="30">
        <v>0.17</v>
      </c>
      <c r="I19" s="30">
        <v>0.17</v>
      </c>
      <c r="J19" s="30">
        <v>0.17</v>
      </c>
      <c r="K19" s="30">
        <v>0.17</v>
      </c>
      <c r="L19" s="31">
        <v>0.17299999999999999</v>
      </c>
      <c r="M19" s="30">
        <v>5.0000000000000001E-3</v>
      </c>
      <c r="N19" s="30">
        <v>4.0000000000000002E-4</v>
      </c>
      <c r="O19" s="30">
        <v>0</v>
      </c>
      <c r="P19" s="30">
        <v>0</v>
      </c>
      <c r="Q19" s="30">
        <v>0</v>
      </c>
    </row>
    <row r="21" spans="1:18" x14ac:dyDescent="0.3">
      <c r="A21" s="3" t="s">
        <v>48</v>
      </c>
      <c r="B21" s="6"/>
    </row>
    <row r="22" spans="1:18" x14ac:dyDescent="0.3">
      <c r="A22" s="42" t="s">
        <v>50</v>
      </c>
      <c r="B22" s="44" t="s">
        <v>0</v>
      </c>
      <c r="D22" s="46" t="s">
        <v>1</v>
      </c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</row>
    <row r="23" spans="1:18" ht="15" thickBot="1" x14ac:dyDescent="0.35">
      <c r="A23" s="43"/>
      <c r="B23" s="45"/>
      <c r="C23" s="11" t="s">
        <v>20</v>
      </c>
      <c r="D23" s="11">
        <v>0.25</v>
      </c>
      <c r="E23" s="11">
        <v>0.5</v>
      </c>
      <c r="F23" s="11">
        <v>1</v>
      </c>
      <c r="G23" s="11">
        <v>1.5</v>
      </c>
      <c r="H23" s="11">
        <v>2</v>
      </c>
      <c r="I23" s="11">
        <v>2.5</v>
      </c>
      <c r="J23" s="11">
        <v>3</v>
      </c>
      <c r="K23" s="11">
        <v>3.5</v>
      </c>
      <c r="L23" s="11">
        <v>4</v>
      </c>
      <c r="M23" s="11">
        <v>4.25</v>
      </c>
      <c r="N23" s="11">
        <v>4.5</v>
      </c>
      <c r="O23" s="11">
        <v>5</v>
      </c>
      <c r="P23" s="11">
        <v>5.5</v>
      </c>
      <c r="Q23" s="35">
        <v>6</v>
      </c>
    </row>
    <row r="24" spans="1:18" ht="16.2" customHeight="1" x14ac:dyDescent="0.3">
      <c r="A24" s="40" t="s">
        <v>2</v>
      </c>
      <c r="B24" s="25" t="s">
        <v>3</v>
      </c>
      <c r="C24" s="34">
        <v>0.37</v>
      </c>
      <c r="D24" s="27" t="s">
        <v>21</v>
      </c>
      <c r="E24" s="27" t="s">
        <v>21</v>
      </c>
      <c r="F24" s="27" t="s">
        <v>21</v>
      </c>
      <c r="G24" s="27" t="s">
        <v>21</v>
      </c>
      <c r="H24" s="27" t="s">
        <v>21</v>
      </c>
      <c r="I24" s="27" t="s">
        <v>21</v>
      </c>
      <c r="J24" s="27" t="s">
        <v>21</v>
      </c>
      <c r="K24" s="27" t="s">
        <v>21</v>
      </c>
      <c r="L24" s="27" t="s">
        <v>21</v>
      </c>
      <c r="M24" s="27" t="s">
        <v>21</v>
      </c>
      <c r="N24" s="27" t="s">
        <v>21</v>
      </c>
      <c r="O24" s="28" t="s">
        <v>21</v>
      </c>
      <c r="P24" s="28" t="s">
        <v>21</v>
      </c>
      <c r="Q24" s="28" t="s">
        <v>21</v>
      </c>
    </row>
    <row r="25" spans="1:18" ht="16.2" customHeight="1" x14ac:dyDescent="0.3">
      <c r="A25" s="40"/>
      <c r="B25" s="25" t="s">
        <v>4</v>
      </c>
      <c r="C25" s="34">
        <v>1.07</v>
      </c>
      <c r="D25" s="27" t="s">
        <v>21</v>
      </c>
      <c r="E25" s="27" t="s">
        <v>21</v>
      </c>
      <c r="F25" s="27" t="s">
        <v>21</v>
      </c>
      <c r="G25" s="27" t="s">
        <v>21</v>
      </c>
      <c r="H25" s="27" t="s">
        <v>21</v>
      </c>
      <c r="I25" s="27" t="s">
        <v>21</v>
      </c>
      <c r="J25" s="27" t="s">
        <v>21</v>
      </c>
      <c r="K25" s="27" t="s">
        <v>21</v>
      </c>
      <c r="L25" s="27" t="s">
        <v>21</v>
      </c>
      <c r="M25" s="27" t="s">
        <v>21</v>
      </c>
      <c r="N25" s="27" t="s">
        <v>21</v>
      </c>
      <c r="O25" s="28" t="s">
        <v>21</v>
      </c>
      <c r="P25" s="28" t="s">
        <v>21</v>
      </c>
      <c r="Q25" s="28" t="s">
        <v>21</v>
      </c>
    </row>
    <row r="26" spans="1:18" ht="16.2" customHeight="1" x14ac:dyDescent="0.3">
      <c r="A26" s="41"/>
      <c r="B26" s="29" t="s">
        <v>5</v>
      </c>
      <c r="C26" s="32">
        <v>3.23</v>
      </c>
      <c r="D26" s="30" t="s">
        <v>21</v>
      </c>
      <c r="E26" s="30" t="s">
        <v>21</v>
      </c>
      <c r="F26" s="30" t="s">
        <v>21</v>
      </c>
      <c r="G26" s="30" t="s">
        <v>21</v>
      </c>
      <c r="H26" s="30" t="s">
        <v>21</v>
      </c>
      <c r="I26" s="30" t="s">
        <v>21</v>
      </c>
      <c r="J26" s="30" t="s">
        <v>21</v>
      </c>
      <c r="K26" s="30" t="s">
        <v>21</v>
      </c>
      <c r="L26" s="30" t="s">
        <v>21</v>
      </c>
      <c r="M26" s="30" t="s">
        <v>21</v>
      </c>
      <c r="N26" s="30" t="s">
        <v>21</v>
      </c>
      <c r="O26" s="30" t="s">
        <v>21</v>
      </c>
      <c r="P26" s="30" t="s">
        <v>21</v>
      </c>
      <c r="Q26" s="30" t="s">
        <v>21</v>
      </c>
    </row>
    <row r="27" spans="1:18" ht="16.2" customHeight="1" x14ac:dyDescent="0.3">
      <c r="A27" s="40" t="s">
        <v>6</v>
      </c>
      <c r="B27" s="25" t="s">
        <v>5</v>
      </c>
      <c r="C27" s="34">
        <v>3.1</v>
      </c>
      <c r="D27" s="28">
        <v>1.5113856E-2</v>
      </c>
      <c r="E27" s="28">
        <v>4.4559168000000003E-2</v>
      </c>
      <c r="F27" s="28">
        <v>0.121847808</v>
      </c>
      <c r="G27" s="28">
        <v>0.213777984</v>
      </c>
      <c r="H27" s="28">
        <v>0.31402483199999998</v>
      </c>
      <c r="I27" s="28">
        <v>0.41903404799999999</v>
      </c>
      <c r="J27" s="28">
        <v>0.52676140800000004</v>
      </c>
      <c r="K27" s="28">
        <v>0.63603628800000001</v>
      </c>
      <c r="L27" s="28">
        <v>0.74620224000000002</v>
      </c>
      <c r="M27" s="28">
        <v>0.78760339200000007</v>
      </c>
      <c r="N27" s="28">
        <v>0.81396115200000008</v>
      </c>
      <c r="O27" s="28">
        <v>0.84800160000000002</v>
      </c>
      <c r="P27" s="28">
        <v>0.86741049599999998</v>
      </c>
      <c r="Q27" s="13">
        <v>0.87849023999999998</v>
      </c>
    </row>
    <row r="28" spans="1:18" ht="16.2" customHeight="1" x14ac:dyDescent="0.3">
      <c r="A28" s="40"/>
      <c r="B28" s="25" t="s">
        <v>7</v>
      </c>
      <c r="C28" s="34">
        <v>10.3</v>
      </c>
      <c r="D28" s="28">
        <v>5.1267672E-2</v>
      </c>
      <c r="E28" s="28">
        <v>0.15234568800000001</v>
      </c>
      <c r="F28" s="28">
        <v>0.41951503200000001</v>
      </c>
      <c r="G28" s="28">
        <v>0.74008379999999996</v>
      </c>
      <c r="H28" s="28">
        <v>1.0918725359999999</v>
      </c>
      <c r="I28" s="28">
        <v>1.4619744240000001</v>
      </c>
      <c r="J28" s="28">
        <v>1.8428190959999999</v>
      </c>
      <c r="K28" s="28">
        <v>2.2299736559999999</v>
      </c>
      <c r="L28" s="28">
        <v>2.6208222960000001</v>
      </c>
      <c r="M28" s="28">
        <v>2.7654879600000002</v>
      </c>
      <c r="N28" s="28">
        <v>2.8581569519999999</v>
      </c>
      <c r="O28" s="28">
        <v>2.9787287280000001</v>
      </c>
      <c r="P28" s="28">
        <v>3.0475359599999998</v>
      </c>
      <c r="Q28" s="13">
        <v>3.0868729199999998</v>
      </c>
    </row>
    <row r="29" spans="1:18" ht="16.2" customHeight="1" x14ac:dyDescent="0.3">
      <c r="A29" s="40"/>
      <c r="B29" s="25" t="s">
        <v>8</v>
      </c>
      <c r="C29" s="34">
        <v>31.06</v>
      </c>
      <c r="D29" s="28">
        <v>0.14997168</v>
      </c>
      <c r="E29" s="28">
        <v>0.44437737599999999</v>
      </c>
      <c r="F29" s="28">
        <v>1.223803296</v>
      </c>
      <c r="G29" s="28">
        <v>2.1604023360000002</v>
      </c>
      <c r="H29" s="28">
        <v>3.1893034560000002</v>
      </c>
      <c r="I29" s="28">
        <v>4.2725424959999998</v>
      </c>
      <c r="J29" s="28">
        <v>5.3878551359999998</v>
      </c>
      <c r="K29" s="28">
        <v>6.5220624960000002</v>
      </c>
      <c r="L29" s="28">
        <v>7.6673520960000001</v>
      </c>
      <c r="M29" s="28">
        <v>8.0922212159999987</v>
      </c>
      <c r="N29" s="28">
        <v>8.3658277440000006</v>
      </c>
      <c r="O29" s="28">
        <v>8.7227607360000015</v>
      </c>
      <c r="P29" s="28">
        <v>8.9273029440000009</v>
      </c>
      <c r="Q29" s="13">
        <v>9.0447023039999994</v>
      </c>
    </row>
    <row r="30" spans="1:18" ht="16.2" customHeight="1" x14ac:dyDescent="0.3">
      <c r="A30" s="41"/>
      <c r="B30" s="29" t="s">
        <v>9</v>
      </c>
      <c r="C30" s="32">
        <v>101.8</v>
      </c>
      <c r="D30" s="30">
        <v>0.45657907199999997</v>
      </c>
      <c r="E30" s="30">
        <v>1.356212352</v>
      </c>
      <c r="F30" s="30">
        <v>3.7465816319999998</v>
      </c>
      <c r="G30" s="30">
        <v>6.627190272</v>
      </c>
      <c r="H30" s="30">
        <v>9.7980587519999993</v>
      </c>
      <c r="I30" s="30">
        <v>13.141625471999999</v>
      </c>
      <c r="J30" s="30">
        <v>16.587727871999999</v>
      </c>
      <c r="K30" s="30">
        <v>20.094732671999999</v>
      </c>
      <c r="L30" s="30">
        <v>23.637929472</v>
      </c>
      <c r="M30" s="30">
        <v>24.957514752000002</v>
      </c>
      <c r="N30" s="30">
        <v>25.815340032000002</v>
      </c>
      <c r="O30" s="30">
        <v>26.939937791999998</v>
      </c>
      <c r="P30" s="30">
        <v>27.589292159999999</v>
      </c>
      <c r="Q30" s="31">
        <v>27.964917696000001</v>
      </c>
      <c r="R30" s="12"/>
    </row>
    <row r="31" spans="1:18" ht="16.2" customHeight="1" x14ac:dyDescent="0.3">
      <c r="A31" s="40" t="s">
        <v>10</v>
      </c>
      <c r="B31" s="25" t="s">
        <v>11</v>
      </c>
      <c r="C31" s="34">
        <v>16.170000000000002</v>
      </c>
      <c r="D31" s="28">
        <v>1.6207392000000001E-2</v>
      </c>
      <c r="E31" s="28">
        <v>4.1067552E-2</v>
      </c>
      <c r="F31" s="28">
        <v>9.4247327999999991E-2</v>
      </c>
      <c r="G31" s="28">
        <v>0.14789136</v>
      </c>
      <c r="H31" s="28">
        <v>0.20155535999999999</v>
      </c>
      <c r="I31" s="28">
        <v>0.25521936000000001</v>
      </c>
      <c r="J31" s="28">
        <v>0.30888336</v>
      </c>
      <c r="K31" s="28">
        <v>0.36254735999999999</v>
      </c>
      <c r="L31" s="28">
        <v>0.41621135999999997</v>
      </c>
      <c r="M31" s="28">
        <v>0.42685679999999998</v>
      </c>
      <c r="N31" s="28">
        <v>0.428711328</v>
      </c>
      <c r="O31" s="28">
        <v>0.42913564799999998</v>
      </c>
      <c r="P31" s="28">
        <v>0.42914812800000002</v>
      </c>
      <c r="Q31" s="13">
        <v>0.42914812800000002</v>
      </c>
      <c r="R31" s="12"/>
    </row>
    <row r="32" spans="1:18" ht="16.2" customHeight="1" x14ac:dyDescent="0.3">
      <c r="A32" s="40"/>
      <c r="B32" s="25" t="s">
        <v>12</v>
      </c>
      <c r="C32" s="34">
        <v>49.4</v>
      </c>
      <c r="D32" s="28">
        <v>4.7974775999999997E-2</v>
      </c>
      <c r="E32" s="28">
        <v>0.121751544</v>
      </c>
      <c r="F32" s="28">
        <v>0.279803256</v>
      </c>
      <c r="G32" s="28">
        <v>0.439210296</v>
      </c>
      <c r="H32" s="28">
        <v>0.59865477600000006</v>
      </c>
      <c r="I32" s="28">
        <v>0.75809925599999994</v>
      </c>
      <c r="J32" s="28">
        <v>0.91754373600000005</v>
      </c>
      <c r="K32" s="28">
        <v>1.0769882159999999</v>
      </c>
      <c r="L32" s="28">
        <v>1.2364326960000001</v>
      </c>
      <c r="M32" s="28">
        <v>1.26835404</v>
      </c>
      <c r="N32" s="28">
        <v>1.273940088</v>
      </c>
      <c r="O32" s="28">
        <v>1.2752355120000001</v>
      </c>
      <c r="P32" s="28">
        <v>1.2754227119999999</v>
      </c>
      <c r="Q32" s="13">
        <v>1.2760442160000001</v>
      </c>
    </row>
    <row r="33" spans="1:17" ht="16.2" customHeight="1" x14ac:dyDescent="0.3">
      <c r="A33" s="40"/>
      <c r="B33" s="25" t="s">
        <v>13</v>
      </c>
      <c r="C33" s="34">
        <v>160</v>
      </c>
      <c r="D33" s="28">
        <v>0.14730621599999999</v>
      </c>
      <c r="E33" s="28">
        <v>0.37509866400000003</v>
      </c>
      <c r="F33" s="28">
        <v>0.86379300000000003</v>
      </c>
      <c r="G33" s="28">
        <v>1.3568728080000001</v>
      </c>
      <c r="H33" s="28">
        <v>1.8501323279999999</v>
      </c>
      <c r="I33" s="28">
        <v>2.343391848</v>
      </c>
      <c r="J33" s="28">
        <v>2.8366513680000001</v>
      </c>
      <c r="K33" s="28">
        <v>3.3299108880000001</v>
      </c>
      <c r="L33" s="28">
        <v>3.8231704080000002</v>
      </c>
      <c r="M33" s="28">
        <v>3.9225162</v>
      </c>
      <c r="N33" s="28">
        <v>3.94015044</v>
      </c>
      <c r="O33" s="28">
        <v>3.944099112</v>
      </c>
      <c r="P33" s="28">
        <v>3.9442438800000001</v>
      </c>
      <c r="Q33" s="13">
        <v>3.9442438800000001</v>
      </c>
    </row>
    <row r="34" spans="1:17" ht="16.2" customHeight="1" x14ac:dyDescent="0.3">
      <c r="A34" s="41"/>
      <c r="B34" s="29" t="s">
        <v>14</v>
      </c>
      <c r="C34" s="32">
        <v>534.9</v>
      </c>
      <c r="D34" s="30">
        <v>0.46120632</v>
      </c>
      <c r="E34" s="30">
        <v>1.1774584800000001</v>
      </c>
      <c r="F34" s="30">
        <v>2.7172907999999998</v>
      </c>
      <c r="G34" s="30">
        <v>4.2717995999999996</v>
      </c>
      <c r="H34" s="30">
        <v>5.8268076000000004</v>
      </c>
      <c r="I34" s="30">
        <v>7.3818155999999986</v>
      </c>
      <c r="J34" s="30">
        <v>8.9368236000000003</v>
      </c>
      <c r="K34" s="30">
        <v>10.491831599999999</v>
      </c>
      <c r="L34" s="30">
        <v>12.0468396</v>
      </c>
      <c r="M34" s="30">
        <v>12.36307032</v>
      </c>
      <c r="N34" s="30">
        <v>12.420281136</v>
      </c>
      <c r="O34" s="30">
        <v>12.43338264</v>
      </c>
      <c r="P34" s="30">
        <v>12.433876848000001</v>
      </c>
      <c r="Q34" s="31">
        <v>12.433889327999999</v>
      </c>
    </row>
    <row r="35" spans="1:17" ht="16.2" customHeight="1" x14ac:dyDescent="0.3">
      <c r="A35" s="40" t="s">
        <v>15</v>
      </c>
      <c r="B35" s="25" t="s">
        <v>16</v>
      </c>
      <c r="C35" s="34">
        <v>3.58</v>
      </c>
      <c r="D35" s="28">
        <v>9.2716799999999992E-4</v>
      </c>
      <c r="E35" s="28">
        <v>2.1027839999999999E-3</v>
      </c>
      <c r="F35" s="28">
        <v>4.4989440000000004E-3</v>
      </c>
      <c r="G35" s="28">
        <v>6.8951039999999991E-3</v>
      </c>
      <c r="H35" s="28">
        <v>9.2912640000000005E-3</v>
      </c>
      <c r="I35" s="28">
        <v>1.1687424E-2</v>
      </c>
      <c r="J35" s="28">
        <v>1.4083584E-2</v>
      </c>
      <c r="K35" s="28">
        <v>1.6479744000000001E-2</v>
      </c>
      <c r="L35" s="28">
        <v>1.8875903999999999E-2</v>
      </c>
      <c r="M35" s="28">
        <v>1.9147968000000001E-2</v>
      </c>
      <c r="N35" s="28">
        <v>1.9155456000000001E-2</v>
      </c>
      <c r="O35" s="28">
        <v>1.9155456000000001E-2</v>
      </c>
      <c r="P35" s="28">
        <v>1.9155456000000001E-2</v>
      </c>
      <c r="Q35" s="13">
        <v>1.9155456000000001E-2</v>
      </c>
    </row>
    <row r="36" spans="1:17" ht="16.2" customHeight="1" x14ac:dyDescent="0.3">
      <c r="A36" s="40"/>
      <c r="B36" s="25" t="s">
        <v>11</v>
      </c>
      <c r="C36" s="34">
        <v>15.21</v>
      </c>
      <c r="D36" s="28">
        <v>4.278792E-3</v>
      </c>
      <c r="E36" s="28">
        <v>9.6302160000000005E-3</v>
      </c>
      <c r="F36" s="28">
        <v>2.0455368000000002E-2</v>
      </c>
      <c r="G36" s="28">
        <v>3.1288008000000013E-2</v>
      </c>
      <c r="H36" s="28">
        <v>4.2120647999999997E-2</v>
      </c>
      <c r="I36" s="28">
        <v>5.2953288000000001E-2</v>
      </c>
      <c r="J36" s="28">
        <v>6.3785927999999992E-2</v>
      </c>
      <c r="K36" s="28">
        <v>7.4618567999999996E-2</v>
      </c>
      <c r="L36" s="28">
        <v>8.5451208000000001E-2</v>
      </c>
      <c r="M36" s="28">
        <v>8.6541960000000001E-2</v>
      </c>
      <c r="N36" s="28">
        <v>8.6541960000000001E-2</v>
      </c>
      <c r="O36" s="28">
        <v>8.6541960000000001E-2</v>
      </c>
      <c r="P36" s="28">
        <v>8.6541960000000001E-2</v>
      </c>
      <c r="Q36" s="13">
        <v>8.6541960000000001E-2</v>
      </c>
    </row>
    <row r="37" spans="1:17" ht="16.2" customHeight="1" x14ac:dyDescent="0.3">
      <c r="A37" s="40"/>
      <c r="B37" s="25" t="s">
        <v>12</v>
      </c>
      <c r="C37" s="34">
        <v>44.14</v>
      </c>
      <c r="D37" s="28">
        <v>1.1873808E-2</v>
      </c>
      <c r="E37" s="28">
        <v>2.6974608000000001E-2</v>
      </c>
      <c r="F37" s="28">
        <v>5.7550608000000003E-2</v>
      </c>
      <c r="G37" s="28">
        <v>8.8151568E-2</v>
      </c>
      <c r="H37" s="28">
        <v>0.118752528</v>
      </c>
      <c r="I37" s="28">
        <v>0.14935348800000001</v>
      </c>
      <c r="J37" s="28">
        <v>0.17995444799999999</v>
      </c>
      <c r="K37" s="28">
        <v>0.210555408</v>
      </c>
      <c r="L37" s="28">
        <v>0.24115636800000001</v>
      </c>
      <c r="M37" s="28">
        <v>0.24450350400000001</v>
      </c>
      <c r="N37" s="28">
        <v>0.24464577600000001</v>
      </c>
      <c r="O37" s="28">
        <v>0.24465825599999999</v>
      </c>
      <c r="P37" s="28">
        <v>0.24465825599999999</v>
      </c>
      <c r="Q37" s="13">
        <v>0.24465825599999999</v>
      </c>
    </row>
    <row r="38" spans="1:17" ht="16.2" customHeight="1" x14ac:dyDescent="0.3">
      <c r="A38" s="41"/>
      <c r="B38" s="29" t="s">
        <v>13</v>
      </c>
      <c r="C38" s="32">
        <v>127.6</v>
      </c>
      <c r="D38" s="30">
        <v>3.3074543999999997E-2</v>
      </c>
      <c r="E38" s="30">
        <v>7.5606383999999999E-2</v>
      </c>
      <c r="F38" s="30">
        <v>0.16189060799999999</v>
      </c>
      <c r="G38" s="30">
        <v>0.248252208</v>
      </c>
      <c r="H38" s="30">
        <v>0.33461380800000001</v>
      </c>
      <c r="I38" s="30">
        <v>0.420975408</v>
      </c>
      <c r="J38" s="30">
        <v>0.50733700800000003</v>
      </c>
      <c r="K38" s="30">
        <v>0.59369860799999996</v>
      </c>
      <c r="L38" s="30">
        <v>0.680060208</v>
      </c>
      <c r="M38" s="30">
        <v>0.68965732800000001</v>
      </c>
      <c r="N38" s="30">
        <v>0.69017150400000005</v>
      </c>
      <c r="O38" s="30">
        <v>0.69021892800000006</v>
      </c>
      <c r="P38" s="30">
        <v>0.69021892800000006</v>
      </c>
      <c r="Q38" s="31">
        <v>0.69021892800000006</v>
      </c>
    </row>
    <row r="40" spans="1:17" x14ac:dyDescent="0.3">
      <c r="A40" s="3" t="s">
        <v>66</v>
      </c>
      <c r="B40" s="7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</row>
    <row r="41" spans="1:17" x14ac:dyDescent="0.3">
      <c r="A41" s="1" t="s">
        <v>69</v>
      </c>
      <c r="B41" s="7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</row>
    <row r="42" spans="1:17" x14ac:dyDescent="0.3">
      <c r="A42" s="42" t="s">
        <v>52</v>
      </c>
      <c r="B42" s="44" t="s">
        <v>0</v>
      </c>
      <c r="D42" s="46" t="s">
        <v>1</v>
      </c>
      <c r="E42" s="46"/>
      <c r="F42" s="46"/>
      <c r="G42" s="46"/>
      <c r="H42" s="46"/>
      <c r="I42" s="49"/>
      <c r="J42" s="49"/>
      <c r="K42" s="49"/>
      <c r="L42" s="49"/>
      <c r="M42" s="22"/>
      <c r="N42" s="22"/>
    </row>
    <row r="43" spans="1:17" ht="15" thickBot="1" x14ac:dyDescent="0.35">
      <c r="A43" s="43"/>
      <c r="B43" s="45"/>
      <c r="C43" s="11" t="s">
        <v>20</v>
      </c>
      <c r="D43" s="11">
        <v>0.25</v>
      </c>
      <c r="E43" s="11">
        <v>0.5</v>
      </c>
      <c r="F43" s="11">
        <v>1</v>
      </c>
      <c r="G43" s="11">
        <v>1.5</v>
      </c>
      <c r="H43" s="11">
        <v>2</v>
      </c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3">
      <c r="A44" s="47" t="s">
        <v>61</v>
      </c>
      <c r="B44" s="24" t="s">
        <v>53</v>
      </c>
      <c r="C44" s="25">
        <v>0.03</v>
      </c>
      <c r="D44" s="26" t="s">
        <v>21</v>
      </c>
      <c r="E44" s="25" t="s">
        <v>21</v>
      </c>
      <c r="F44" s="33" t="s">
        <v>21</v>
      </c>
      <c r="G44" s="33" t="s">
        <v>21</v>
      </c>
      <c r="H44" s="33" t="s">
        <v>21</v>
      </c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3">
      <c r="A45" s="40"/>
      <c r="B45" s="24" t="s">
        <v>54</v>
      </c>
      <c r="C45" s="25">
        <v>7.0000000000000007E-2</v>
      </c>
      <c r="D45" s="26" t="s">
        <v>21</v>
      </c>
      <c r="E45" s="25" t="s">
        <v>21</v>
      </c>
      <c r="F45" s="33" t="s">
        <v>21</v>
      </c>
      <c r="G45" s="33" t="s">
        <v>21</v>
      </c>
      <c r="H45" s="33" t="s">
        <v>21</v>
      </c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3">
      <c r="A46" s="40"/>
      <c r="B46" s="7" t="s">
        <v>3</v>
      </c>
      <c r="C46" s="25">
        <v>0.22</v>
      </c>
      <c r="D46" s="25" t="s">
        <v>21</v>
      </c>
      <c r="E46" s="25" t="s">
        <v>21</v>
      </c>
      <c r="F46" s="33" t="s">
        <v>21</v>
      </c>
      <c r="G46" s="33" t="s">
        <v>21</v>
      </c>
      <c r="H46" s="33" t="s">
        <v>21</v>
      </c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3">
      <c r="A47" s="40"/>
      <c r="B47" s="7" t="s">
        <v>4</v>
      </c>
      <c r="C47" s="25">
        <v>0.85</v>
      </c>
      <c r="D47" s="25" t="s">
        <v>21</v>
      </c>
      <c r="E47" s="25" t="s">
        <v>21</v>
      </c>
      <c r="F47" s="27" t="s">
        <v>21</v>
      </c>
      <c r="G47" s="27" t="s">
        <v>21</v>
      </c>
      <c r="H47" s="27" t="s">
        <v>21</v>
      </c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3">
      <c r="A48" s="40"/>
      <c r="B48" s="23" t="s">
        <v>5</v>
      </c>
      <c r="C48" s="25">
        <v>3.14</v>
      </c>
      <c r="D48" s="25" t="s">
        <v>21</v>
      </c>
      <c r="E48" s="25" t="s">
        <v>21</v>
      </c>
      <c r="F48" s="27" t="s">
        <v>21</v>
      </c>
      <c r="G48" s="27" t="s">
        <v>21</v>
      </c>
      <c r="H48" s="27" t="s">
        <v>21</v>
      </c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3">
      <c r="A49" s="41"/>
      <c r="B49" s="2" t="s">
        <v>7</v>
      </c>
      <c r="C49" s="29">
        <v>10.51</v>
      </c>
      <c r="D49" s="29" t="s">
        <v>21</v>
      </c>
      <c r="E49" s="29" t="s">
        <v>21</v>
      </c>
      <c r="F49" s="30" t="s">
        <v>21</v>
      </c>
      <c r="G49" s="30" t="s">
        <v>21</v>
      </c>
      <c r="H49" s="30" t="s">
        <v>21</v>
      </c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3">
      <c r="A50" s="40" t="s">
        <v>62</v>
      </c>
      <c r="B50" s="7" t="s">
        <v>3</v>
      </c>
      <c r="C50" s="34">
        <v>0.8</v>
      </c>
      <c r="D50" s="27">
        <v>7.8930116012752259E-3</v>
      </c>
      <c r="E50" s="27">
        <v>7.8930116012752259E-3</v>
      </c>
      <c r="F50" s="27">
        <v>7.8930116012752259E-3</v>
      </c>
      <c r="G50" s="27">
        <v>7.8930116012752259E-3</v>
      </c>
      <c r="H50" s="13">
        <v>7.8930116012752259E-3</v>
      </c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3">
      <c r="A51" s="40"/>
      <c r="B51" s="7" t="s">
        <v>4</v>
      </c>
      <c r="C51" s="34">
        <v>1.18</v>
      </c>
      <c r="D51" s="27">
        <v>1.1642192111880955E-2</v>
      </c>
      <c r="E51" s="27">
        <v>1.1642192111880955E-2</v>
      </c>
      <c r="F51" s="27">
        <v>1.1642192111880955E-2</v>
      </c>
      <c r="G51" s="27">
        <v>1.1642192111880955E-2</v>
      </c>
      <c r="H51" s="13">
        <v>1.1642192111880955E-2</v>
      </c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3">
      <c r="A52" s="40"/>
      <c r="B52" s="7" t="s">
        <v>5</v>
      </c>
      <c r="C52" s="34">
        <v>3.19</v>
      </c>
      <c r="D52" s="27">
        <v>3.1473383760084954E-2</v>
      </c>
      <c r="E52" s="27">
        <v>3.1473383760084954E-2</v>
      </c>
      <c r="F52" s="27">
        <v>3.1473383760084954E-2</v>
      </c>
      <c r="G52" s="27">
        <v>3.1473383760084954E-2</v>
      </c>
      <c r="H52" s="13">
        <v>3.1473383760084954E-2</v>
      </c>
      <c r="I52" s="1"/>
      <c r="J52" s="1"/>
      <c r="K52" s="1"/>
      <c r="L52" s="1"/>
      <c r="M52" s="1"/>
      <c r="N52" s="1"/>
      <c r="O52" s="1"/>
      <c r="P52" s="1"/>
      <c r="Q52" s="1"/>
    </row>
    <row r="53" spans="1:17" x14ac:dyDescent="0.3">
      <c r="A53" s="40"/>
      <c r="B53" s="7" t="s">
        <v>58</v>
      </c>
      <c r="C53" s="34">
        <v>8.33</v>
      </c>
      <c r="D53" s="27">
        <v>8.2185983298278281E-2</v>
      </c>
      <c r="E53" s="27">
        <v>8.2185983298278281E-2</v>
      </c>
      <c r="F53" s="27">
        <v>8.2185983298278281E-2</v>
      </c>
      <c r="G53" s="27">
        <v>8.2185983298278281E-2</v>
      </c>
      <c r="H53" s="13">
        <v>8.2185983298278281E-2</v>
      </c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3">
      <c r="A54" s="40"/>
      <c r="B54" s="7" t="s">
        <v>59</v>
      </c>
      <c r="C54" s="34">
        <v>29.15</v>
      </c>
      <c r="D54" s="27">
        <v>0.28760161022146591</v>
      </c>
      <c r="E54" s="27">
        <v>0.28760161022146591</v>
      </c>
      <c r="F54" s="27">
        <v>0.28760161022146591</v>
      </c>
      <c r="G54" s="27">
        <v>0.28760161022146591</v>
      </c>
      <c r="H54" s="13">
        <v>0.28760161022146591</v>
      </c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3">
      <c r="A55" s="41"/>
      <c r="B55" s="2" t="s">
        <v>60</v>
      </c>
      <c r="C55" s="32">
        <v>102.6</v>
      </c>
      <c r="D55" s="30">
        <v>1.0122787378635476</v>
      </c>
      <c r="E55" s="30">
        <v>1.0122787378635476</v>
      </c>
      <c r="F55" s="30">
        <v>1.0122787378635476</v>
      </c>
      <c r="G55" s="30">
        <v>1.0122787378635476</v>
      </c>
      <c r="H55" s="31">
        <v>1.0122787378635476</v>
      </c>
      <c r="I55" s="1"/>
      <c r="J55" s="1"/>
      <c r="K55" s="1"/>
      <c r="L55" s="1"/>
      <c r="M55" s="1"/>
      <c r="N55" s="1"/>
      <c r="O55" s="1"/>
      <c r="P55" s="1"/>
      <c r="Q55" s="1"/>
    </row>
    <row r="56" spans="1:17" x14ac:dyDescent="0.3">
      <c r="A56" s="40" t="s">
        <v>64</v>
      </c>
      <c r="B56" s="7" t="s">
        <v>57</v>
      </c>
      <c r="C56" s="25">
        <v>2.91</v>
      </c>
      <c r="D56" s="27">
        <v>3.7541590196248011E-2</v>
      </c>
      <c r="E56" s="27">
        <v>3.7541590196248011E-2</v>
      </c>
      <c r="F56" s="27">
        <v>3.7541590196248011E-2</v>
      </c>
      <c r="G56" s="27">
        <v>3.7541590196248011E-2</v>
      </c>
      <c r="H56" s="13">
        <v>3.7541590196248011E-2</v>
      </c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3">
      <c r="A57" s="40"/>
      <c r="B57" s="7" t="s">
        <v>16</v>
      </c>
      <c r="C57" s="25">
        <v>5.35</v>
      </c>
      <c r="D57" s="27">
        <v>6.9019762044648408E-2</v>
      </c>
      <c r="E57" s="27">
        <v>6.9019762044648408E-2</v>
      </c>
      <c r="F57" s="27">
        <v>6.9019762044648408E-2</v>
      </c>
      <c r="G57" s="27">
        <v>6.9019762044648408E-2</v>
      </c>
      <c r="H57" s="13">
        <v>6.9019762044648408E-2</v>
      </c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3">
      <c r="A58" s="40"/>
      <c r="B58" s="7" t="s">
        <v>11</v>
      </c>
      <c r="C58" s="25">
        <v>14.01</v>
      </c>
      <c r="D58" s="27">
        <v>0.18074147032626617</v>
      </c>
      <c r="E58" s="27">
        <v>0.18074147032626617</v>
      </c>
      <c r="F58" s="27">
        <v>0.18074147032626617</v>
      </c>
      <c r="G58" s="27">
        <v>0.18074147032626617</v>
      </c>
      <c r="H58" s="13">
        <v>0.18074147032626617</v>
      </c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3">
      <c r="A59" s="40"/>
      <c r="B59" s="7" t="s">
        <v>12</v>
      </c>
      <c r="C59" s="25">
        <v>44.52</v>
      </c>
      <c r="D59" s="27">
        <v>0.57434762733228906</v>
      </c>
      <c r="E59" s="27">
        <v>0.57434762733228906</v>
      </c>
      <c r="F59" s="27">
        <v>0.57434762733228906</v>
      </c>
      <c r="G59" s="27">
        <v>0.57434762733228906</v>
      </c>
      <c r="H59" s="13">
        <v>0.57434762733228906</v>
      </c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3">
      <c r="A60" s="40"/>
      <c r="B60" s="7" t="s">
        <v>13</v>
      </c>
      <c r="C60" s="25">
        <v>155.19999999999999</v>
      </c>
      <c r="D60" s="27">
        <v>2.0022181437998938</v>
      </c>
      <c r="E60" s="27">
        <v>2.0022181437998938</v>
      </c>
      <c r="F60" s="27">
        <v>2.0022181437998938</v>
      </c>
      <c r="G60" s="27">
        <v>2.0022181437998938</v>
      </c>
      <c r="H60" s="13">
        <v>2.0022181437998938</v>
      </c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3">
      <c r="A61" s="41"/>
      <c r="B61" s="2" t="s">
        <v>65</v>
      </c>
      <c r="C61" s="25">
        <v>525.20000000000005</v>
      </c>
      <c r="D61" s="30">
        <v>6.775547481467167</v>
      </c>
      <c r="E61" s="30">
        <v>6.775547481467167</v>
      </c>
      <c r="F61" s="30">
        <v>6.775547481467167</v>
      </c>
      <c r="G61" s="30">
        <v>6.775547481467167</v>
      </c>
      <c r="H61" s="31">
        <v>6.775547481467167</v>
      </c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3">
      <c r="A62" s="40" t="s">
        <v>63</v>
      </c>
      <c r="B62" s="7" t="s">
        <v>57</v>
      </c>
      <c r="C62" s="27">
        <v>2.66</v>
      </c>
      <c r="D62" s="27">
        <v>3.4316367670797147E-2</v>
      </c>
      <c r="E62" s="27">
        <v>3.4316367670797147E-2</v>
      </c>
      <c r="F62" s="27">
        <v>3.4316367670797147E-2</v>
      </c>
      <c r="G62" s="27">
        <v>3.4316367670797147E-2</v>
      </c>
      <c r="H62" s="13">
        <v>3.4316367670797147E-2</v>
      </c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3">
      <c r="A63" s="40"/>
      <c r="B63" s="7" t="s">
        <v>16</v>
      </c>
      <c r="C63" s="25">
        <v>4.51</v>
      </c>
      <c r="D63" s="27">
        <v>5.8183014359133506E-2</v>
      </c>
      <c r="E63" s="27">
        <v>5.8183014359133506E-2</v>
      </c>
      <c r="F63" s="27">
        <v>5.8183014359133506E-2</v>
      </c>
      <c r="G63" s="27">
        <v>5.8183014359133506E-2</v>
      </c>
      <c r="H63" s="13">
        <v>5.8183014359133506E-2</v>
      </c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3">
      <c r="A64" s="40"/>
      <c r="B64" s="7" t="s">
        <v>11</v>
      </c>
      <c r="C64" s="25">
        <v>11.67</v>
      </c>
      <c r="D64" s="27">
        <v>0.15055338748804611</v>
      </c>
      <c r="E64" s="27">
        <v>0.15055338748804611</v>
      </c>
      <c r="F64" s="27">
        <v>0.15055338748804611</v>
      </c>
      <c r="G64" s="27">
        <v>0.15055338748804611</v>
      </c>
      <c r="H64" s="13">
        <v>0.15055338748804611</v>
      </c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3">
      <c r="A65" s="40"/>
      <c r="B65" s="7" t="s">
        <v>12</v>
      </c>
      <c r="C65" s="25">
        <v>36.67</v>
      </c>
      <c r="D65" s="27">
        <v>0.47307564003313218</v>
      </c>
      <c r="E65" s="27">
        <v>0.47307564003313218</v>
      </c>
      <c r="F65" s="27">
        <v>0.47307564003313218</v>
      </c>
      <c r="G65" s="27">
        <v>0.47307564003313218</v>
      </c>
      <c r="H65" s="13">
        <v>0.47307564003313218</v>
      </c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3">
      <c r="A66" s="40"/>
      <c r="B66" s="7" t="s">
        <v>13</v>
      </c>
      <c r="C66" s="25">
        <v>137.19999999999999</v>
      </c>
      <c r="D66" s="27">
        <v>1.770002121967432</v>
      </c>
      <c r="E66" s="27">
        <v>1.770002121967432</v>
      </c>
      <c r="F66" s="27">
        <v>1.770002121967432</v>
      </c>
      <c r="G66" s="27">
        <v>1.770002121967432</v>
      </c>
      <c r="H66" s="13">
        <v>1.770002121967432</v>
      </c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3">
      <c r="A67" s="41"/>
      <c r="B67" s="2" t="s">
        <v>65</v>
      </c>
      <c r="C67" s="32">
        <v>484.9</v>
      </c>
      <c r="D67" s="30">
        <v>6.2556416103644867</v>
      </c>
      <c r="E67" s="30">
        <v>6.2556416103644867</v>
      </c>
      <c r="F67" s="30">
        <v>6.2556416103644867</v>
      </c>
      <c r="G67" s="30">
        <v>6.2556416103644867</v>
      </c>
      <c r="H67" s="31">
        <v>6.2556416103644867</v>
      </c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3">
      <c r="A68" s="48" t="s">
        <v>15</v>
      </c>
      <c r="B68" s="7" t="s">
        <v>55</v>
      </c>
      <c r="C68" s="25">
        <v>0.15</v>
      </c>
      <c r="D68" s="38">
        <v>1.307039760348049E-4</v>
      </c>
      <c r="E68" s="38">
        <v>1.307039760348049E-4</v>
      </c>
      <c r="F68" s="38">
        <v>1.307039760348049E-4</v>
      </c>
      <c r="G68" s="38">
        <v>1.307039760348049E-4</v>
      </c>
      <c r="H68" s="36">
        <v>1.307039760348049E-4</v>
      </c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3">
      <c r="A69" s="40"/>
      <c r="B69" s="7" t="s">
        <v>56</v>
      </c>
      <c r="C69" s="25">
        <v>0.52</v>
      </c>
      <c r="D69" s="38">
        <v>4.5310711692065692E-4</v>
      </c>
      <c r="E69" s="38">
        <v>4.5310711692065692E-4</v>
      </c>
      <c r="F69" s="38">
        <v>4.5310711692065692E-4</v>
      </c>
      <c r="G69" s="38">
        <v>4.5310711692065692E-4</v>
      </c>
      <c r="H69" s="36">
        <v>4.5310711692065692E-4</v>
      </c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3">
      <c r="A70" s="40"/>
      <c r="B70" s="7" t="s">
        <v>57</v>
      </c>
      <c r="C70" s="25">
        <v>1.57</v>
      </c>
      <c r="D70" s="38">
        <v>1.3680349491642914E-3</v>
      </c>
      <c r="E70" s="38">
        <v>1.3680349491642914E-3</v>
      </c>
      <c r="F70" s="38">
        <v>1.3680349491642914E-3</v>
      </c>
      <c r="G70" s="38">
        <v>1.3680349491642914E-3</v>
      </c>
      <c r="H70" s="36">
        <v>1.3680349491642914E-3</v>
      </c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3">
      <c r="A71" s="40"/>
      <c r="B71" s="7" t="s">
        <v>16</v>
      </c>
      <c r="C71" s="34">
        <v>6.58</v>
      </c>
      <c r="D71" s="38">
        <v>5.7335477487267745E-3</v>
      </c>
      <c r="E71" s="38">
        <v>5.7335477487267745E-3</v>
      </c>
      <c r="F71" s="38">
        <v>5.7335477487267745E-3</v>
      </c>
      <c r="G71" s="38">
        <v>5.7335477487267745E-3</v>
      </c>
      <c r="H71" s="36">
        <v>5.7335477487267745E-3</v>
      </c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3">
      <c r="A72" s="40"/>
      <c r="B72" s="7" t="s">
        <v>11</v>
      </c>
      <c r="C72" s="34">
        <v>17.02</v>
      </c>
      <c r="D72" s="38">
        <v>1.4830544480749193E-2</v>
      </c>
      <c r="E72" s="38">
        <v>1.4830544480749193E-2</v>
      </c>
      <c r="F72" s="38">
        <v>1.4830544480749193E-2</v>
      </c>
      <c r="G72" s="38">
        <v>1.4830544480749193E-2</v>
      </c>
      <c r="H72" s="36">
        <v>1.4830544480749193E-2</v>
      </c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3">
      <c r="A73" s="41"/>
      <c r="B73" s="2" t="s">
        <v>12</v>
      </c>
      <c r="C73" s="32">
        <v>45.53</v>
      </c>
      <c r="D73" s="39">
        <v>3.9673013525764453E-2</v>
      </c>
      <c r="E73" s="39">
        <v>3.9673013525764453E-2</v>
      </c>
      <c r="F73" s="39">
        <v>3.9673013525764453E-2</v>
      </c>
      <c r="G73" s="39">
        <v>3.9673013525764453E-2</v>
      </c>
      <c r="H73" s="37">
        <v>3.9673013525764453E-2</v>
      </c>
      <c r="I73" s="1"/>
      <c r="J73" s="1"/>
      <c r="K73" s="1"/>
      <c r="L73" s="1"/>
      <c r="M73" s="1"/>
      <c r="N73" s="1"/>
      <c r="O73" s="1"/>
      <c r="P73" s="1"/>
      <c r="Q73" s="1"/>
    </row>
    <row r="75" spans="1:17" x14ac:dyDescent="0.3">
      <c r="A75" s="3" t="s">
        <v>67</v>
      </c>
      <c r="B75" s="7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</row>
    <row r="76" spans="1:17" x14ac:dyDescent="0.3">
      <c r="A76" s="1" t="s">
        <v>68</v>
      </c>
      <c r="B76" s="7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</row>
    <row r="77" spans="1:17" x14ac:dyDescent="0.3">
      <c r="A77" s="42" t="s">
        <v>52</v>
      </c>
      <c r="B77" s="44" t="s">
        <v>0</v>
      </c>
      <c r="D77" s="46" t="s">
        <v>1</v>
      </c>
      <c r="E77" s="46"/>
      <c r="F77" s="46"/>
      <c r="G77" s="46"/>
      <c r="H77" s="46"/>
      <c r="I77" s="49"/>
      <c r="J77" s="49"/>
      <c r="K77" s="49"/>
      <c r="L77" s="49"/>
      <c r="M77" s="49"/>
      <c r="N77" s="22"/>
    </row>
    <row r="78" spans="1:17" ht="15" thickBot="1" x14ac:dyDescent="0.35">
      <c r="A78" s="43"/>
      <c r="B78" s="45"/>
      <c r="C78" s="11" t="s">
        <v>20</v>
      </c>
      <c r="D78" s="11">
        <v>0.25</v>
      </c>
      <c r="E78" s="11">
        <v>0.5</v>
      </c>
      <c r="F78" s="11">
        <v>1</v>
      </c>
      <c r="G78" s="11">
        <v>1.5</v>
      </c>
      <c r="H78" s="11">
        <v>2</v>
      </c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3">
      <c r="A79" s="47" t="s">
        <v>61</v>
      </c>
      <c r="B79" s="24" t="s">
        <v>53</v>
      </c>
      <c r="C79" s="25">
        <v>0.03</v>
      </c>
      <c r="D79" s="26" t="s">
        <v>21</v>
      </c>
      <c r="E79" s="25" t="s">
        <v>21</v>
      </c>
      <c r="F79" s="33" t="s">
        <v>21</v>
      </c>
      <c r="G79" s="33" t="s">
        <v>21</v>
      </c>
      <c r="H79" s="33" t="s">
        <v>21</v>
      </c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3">
      <c r="A80" s="40"/>
      <c r="B80" s="24" t="s">
        <v>54</v>
      </c>
      <c r="C80" s="25">
        <v>7.0000000000000007E-2</v>
      </c>
      <c r="D80" s="26" t="s">
        <v>21</v>
      </c>
      <c r="E80" s="25" t="s">
        <v>21</v>
      </c>
      <c r="F80" s="33" t="s">
        <v>21</v>
      </c>
      <c r="G80" s="33" t="s">
        <v>21</v>
      </c>
      <c r="H80" s="33" t="s">
        <v>21</v>
      </c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3">
      <c r="A81" s="40"/>
      <c r="B81" s="7" t="s">
        <v>3</v>
      </c>
      <c r="C81" s="25">
        <v>0.22</v>
      </c>
      <c r="D81" s="25" t="s">
        <v>21</v>
      </c>
      <c r="E81" s="25" t="s">
        <v>21</v>
      </c>
      <c r="F81" s="33" t="s">
        <v>21</v>
      </c>
      <c r="G81" s="33" t="s">
        <v>21</v>
      </c>
      <c r="H81" s="33" t="s">
        <v>21</v>
      </c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3">
      <c r="A82" s="40"/>
      <c r="B82" s="7" t="s">
        <v>4</v>
      </c>
      <c r="C82" s="25">
        <v>0.85</v>
      </c>
      <c r="D82" s="25" t="s">
        <v>21</v>
      </c>
      <c r="E82" s="25" t="s">
        <v>21</v>
      </c>
      <c r="F82" s="27" t="s">
        <v>21</v>
      </c>
      <c r="G82" s="27" t="s">
        <v>21</v>
      </c>
      <c r="H82" s="27" t="s">
        <v>21</v>
      </c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3">
      <c r="A83" s="40"/>
      <c r="B83" s="23" t="s">
        <v>5</v>
      </c>
      <c r="C83" s="25">
        <v>3.14</v>
      </c>
      <c r="D83" s="25" t="s">
        <v>21</v>
      </c>
      <c r="E83" s="25" t="s">
        <v>21</v>
      </c>
      <c r="F83" s="27" t="s">
        <v>21</v>
      </c>
      <c r="G83" s="27" t="s">
        <v>21</v>
      </c>
      <c r="H83" s="27" t="s">
        <v>21</v>
      </c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3">
      <c r="A84" s="41"/>
      <c r="B84" s="2" t="s">
        <v>7</v>
      </c>
      <c r="C84" s="29">
        <v>10.51</v>
      </c>
      <c r="D84" s="29" t="s">
        <v>21</v>
      </c>
      <c r="E84" s="29" t="s">
        <v>21</v>
      </c>
      <c r="F84" s="30" t="s">
        <v>21</v>
      </c>
      <c r="G84" s="30" t="s">
        <v>21</v>
      </c>
      <c r="H84" s="30" t="s">
        <v>21</v>
      </c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3">
      <c r="A85" s="40" t="s">
        <v>62</v>
      </c>
      <c r="B85" s="7" t="s">
        <v>3</v>
      </c>
      <c r="C85" s="34">
        <v>0.8</v>
      </c>
      <c r="D85" s="27">
        <f>D50*0.25</f>
        <v>1.9732529003188065E-3</v>
      </c>
      <c r="E85" s="27">
        <f>E50*0.5</f>
        <v>3.946505800637613E-3</v>
      </c>
      <c r="F85" s="27">
        <f>F50*1</f>
        <v>7.8930116012752259E-3</v>
      </c>
      <c r="G85" s="27">
        <f>G50*1.5</f>
        <v>1.1839517401912839E-2</v>
      </c>
      <c r="H85" s="13">
        <f>H50*2</f>
        <v>1.5786023202550452E-2</v>
      </c>
      <c r="I85" s="1"/>
      <c r="J85" s="1"/>
      <c r="K85" s="1"/>
      <c r="L85" s="1"/>
      <c r="M85" s="1"/>
      <c r="N85" s="1"/>
      <c r="O85" s="1"/>
      <c r="P85" s="1"/>
      <c r="Q85" s="1"/>
    </row>
    <row r="86" spans="1:17" x14ac:dyDescent="0.3">
      <c r="A86" s="40"/>
      <c r="B86" s="7" t="s">
        <v>4</v>
      </c>
      <c r="C86" s="34">
        <v>1.18</v>
      </c>
      <c r="D86" s="27">
        <f t="shared" ref="D86:D108" si="0">D51*0.25</f>
        <v>2.9105480279702388E-3</v>
      </c>
      <c r="E86" s="27">
        <f t="shared" ref="E86:E108" si="1">E51*0.5</f>
        <v>5.8210960559404775E-3</v>
      </c>
      <c r="F86" s="27">
        <f t="shared" ref="F86:F108" si="2">F51*1</f>
        <v>1.1642192111880955E-2</v>
      </c>
      <c r="G86" s="27">
        <f t="shared" ref="G86:G108" si="3">G51*1.5</f>
        <v>1.7463288167821431E-2</v>
      </c>
      <c r="H86" s="13">
        <f t="shared" ref="H86:H108" si="4">H51*2</f>
        <v>2.328438422376191E-2</v>
      </c>
      <c r="I86" s="1"/>
      <c r="J86" s="1"/>
      <c r="K86" s="1"/>
      <c r="L86" s="1"/>
      <c r="M86" s="1"/>
      <c r="N86" s="1"/>
      <c r="O86" s="1"/>
      <c r="P86" s="1"/>
      <c r="Q86" s="1"/>
    </row>
    <row r="87" spans="1:17" x14ac:dyDescent="0.3">
      <c r="A87" s="40"/>
      <c r="B87" s="7" t="s">
        <v>5</v>
      </c>
      <c r="C87" s="34">
        <v>3.19</v>
      </c>
      <c r="D87" s="27">
        <f t="shared" si="0"/>
        <v>7.8683459400212385E-3</v>
      </c>
      <c r="E87" s="27">
        <f t="shared" si="1"/>
        <v>1.5736691880042477E-2</v>
      </c>
      <c r="F87" s="27">
        <f t="shared" si="2"/>
        <v>3.1473383760084954E-2</v>
      </c>
      <c r="G87" s="27">
        <f t="shared" si="3"/>
        <v>4.7210075640127427E-2</v>
      </c>
      <c r="H87" s="13">
        <f t="shared" si="4"/>
        <v>6.2946767520169908E-2</v>
      </c>
      <c r="I87" s="1"/>
      <c r="J87" s="1"/>
      <c r="K87" s="1"/>
      <c r="L87" s="1"/>
      <c r="M87" s="1"/>
      <c r="N87" s="1"/>
      <c r="O87" s="1"/>
      <c r="P87" s="1"/>
      <c r="Q87" s="1"/>
    </row>
    <row r="88" spans="1:17" x14ac:dyDescent="0.3">
      <c r="A88" s="40"/>
      <c r="B88" s="7" t="s">
        <v>58</v>
      </c>
      <c r="C88" s="34">
        <v>8.33</v>
      </c>
      <c r="D88" s="27">
        <f t="shared" si="0"/>
        <v>2.054649582456957E-2</v>
      </c>
      <c r="E88" s="27">
        <f t="shared" si="1"/>
        <v>4.1092991649139141E-2</v>
      </c>
      <c r="F88" s="27">
        <f t="shared" si="2"/>
        <v>8.2185983298278281E-2</v>
      </c>
      <c r="G88" s="27">
        <f t="shared" si="3"/>
        <v>0.12327897494741742</v>
      </c>
      <c r="H88" s="13">
        <f t="shared" si="4"/>
        <v>0.16437196659655656</v>
      </c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3">
      <c r="A89" s="40"/>
      <c r="B89" s="7" t="s">
        <v>59</v>
      </c>
      <c r="C89" s="34">
        <v>29.15</v>
      </c>
      <c r="D89" s="27">
        <f t="shared" si="0"/>
        <v>7.1900402555366477E-2</v>
      </c>
      <c r="E89" s="27">
        <f t="shared" si="1"/>
        <v>0.14380080511073295</v>
      </c>
      <c r="F89" s="27">
        <f t="shared" si="2"/>
        <v>0.28760161022146591</v>
      </c>
      <c r="G89" s="27">
        <f t="shared" si="3"/>
        <v>0.43140241533219886</v>
      </c>
      <c r="H89" s="13">
        <f t="shared" si="4"/>
        <v>0.57520322044293182</v>
      </c>
      <c r="I89" s="1"/>
      <c r="J89" s="1"/>
      <c r="K89" s="1"/>
      <c r="L89" s="1"/>
      <c r="M89" s="1"/>
      <c r="N89" s="1"/>
      <c r="O89" s="1"/>
      <c r="P89" s="1"/>
      <c r="Q89" s="1"/>
    </row>
    <row r="90" spans="1:17" x14ac:dyDescent="0.3">
      <c r="A90" s="41"/>
      <c r="B90" s="2" t="s">
        <v>60</v>
      </c>
      <c r="C90" s="32">
        <v>102.6</v>
      </c>
      <c r="D90" s="30">
        <f t="shared" si="0"/>
        <v>0.2530696844658869</v>
      </c>
      <c r="E90" s="30">
        <f t="shared" si="1"/>
        <v>0.5061393689317738</v>
      </c>
      <c r="F90" s="30">
        <f t="shared" si="2"/>
        <v>1.0122787378635476</v>
      </c>
      <c r="G90" s="30">
        <f t="shared" si="3"/>
        <v>1.5184181067953215</v>
      </c>
      <c r="H90" s="31">
        <f t="shared" si="4"/>
        <v>2.0245574757270952</v>
      </c>
      <c r="I90" s="1"/>
      <c r="J90" s="1"/>
      <c r="K90" s="1"/>
      <c r="L90" s="1"/>
      <c r="M90" s="1"/>
      <c r="N90" s="1"/>
      <c r="O90" s="1"/>
      <c r="P90" s="1"/>
      <c r="Q90" s="1"/>
    </row>
    <row r="91" spans="1:17" x14ac:dyDescent="0.3">
      <c r="A91" s="40" t="s">
        <v>64</v>
      </c>
      <c r="B91" s="7" t="s">
        <v>57</v>
      </c>
      <c r="C91" s="25">
        <v>2.91</v>
      </c>
      <c r="D91" s="27">
        <f t="shared" si="0"/>
        <v>9.3853975490620026E-3</v>
      </c>
      <c r="E91" s="27">
        <f t="shared" si="1"/>
        <v>1.8770795098124005E-2</v>
      </c>
      <c r="F91" s="27">
        <f t="shared" si="2"/>
        <v>3.7541590196248011E-2</v>
      </c>
      <c r="G91" s="27">
        <f t="shared" si="3"/>
        <v>5.6312385294372019E-2</v>
      </c>
      <c r="H91" s="13">
        <f t="shared" si="4"/>
        <v>7.5083180392496021E-2</v>
      </c>
      <c r="I91" s="1"/>
      <c r="J91" s="1"/>
      <c r="K91" s="1"/>
      <c r="L91" s="1"/>
      <c r="M91" s="1"/>
      <c r="N91" s="1"/>
      <c r="O91" s="1"/>
      <c r="P91" s="1"/>
      <c r="Q91" s="1"/>
    </row>
    <row r="92" spans="1:17" x14ac:dyDescent="0.3">
      <c r="A92" s="40"/>
      <c r="B92" s="7" t="s">
        <v>16</v>
      </c>
      <c r="C92" s="25">
        <v>5.35</v>
      </c>
      <c r="D92" s="27">
        <f t="shared" si="0"/>
        <v>1.7254940511162102E-2</v>
      </c>
      <c r="E92" s="27">
        <f t="shared" si="1"/>
        <v>3.4509881022324204E-2</v>
      </c>
      <c r="F92" s="27">
        <f t="shared" si="2"/>
        <v>6.9019762044648408E-2</v>
      </c>
      <c r="G92" s="27">
        <f t="shared" si="3"/>
        <v>0.10352964306697261</v>
      </c>
      <c r="H92" s="13">
        <f t="shared" si="4"/>
        <v>0.13803952408929682</v>
      </c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3">
      <c r="A93" s="40"/>
      <c r="B93" s="7" t="s">
        <v>11</v>
      </c>
      <c r="C93" s="25">
        <v>14.01</v>
      </c>
      <c r="D93" s="27">
        <f t="shared" si="0"/>
        <v>4.5185367581566542E-2</v>
      </c>
      <c r="E93" s="27">
        <f t="shared" si="1"/>
        <v>9.0370735163133084E-2</v>
      </c>
      <c r="F93" s="27">
        <f t="shared" si="2"/>
        <v>0.18074147032626617</v>
      </c>
      <c r="G93" s="27">
        <f t="shared" si="3"/>
        <v>0.27111220548939924</v>
      </c>
      <c r="H93" s="13">
        <f t="shared" si="4"/>
        <v>0.36148294065253234</v>
      </c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3">
      <c r="A94" s="40"/>
      <c r="B94" s="7" t="s">
        <v>12</v>
      </c>
      <c r="C94" s="25">
        <v>44.52</v>
      </c>
      <c r="D94" s="27">
        <f t="shared" si="0"/>
        <v>0.14358690683307226</v>
      </c>
      <c r="E94" s="27">
        <f t="shared" si="1"/>
        <v>0.28717381366614453</v>
      </c>
      <c r="F94" s="27">
        <f t="shared" si="2"/>
        <v>0.57434762733228906</v>
      </c>
      <c r="G94" s="27">
        <f t="shared" si="3"/>
        <v>0.86152144099843353</v>
      </c>
      <c r="H94" s="13">
        <f t="shared" si="4"/>
        <v>1.1486952546645781</v>
      </c>
      <c r="I94" s="1"/>
      <c r="J94" s="1"/>
      <c r="K94" s="1"/>
      <c r="L94" s="1"/>
      <c r="M94" s="1"/>
      <c r="N94" s="1"/>
      <c r="O94" s="1"/>
      <c r="P94" s="1"/>
      <c r="Q94" s="1"/>
    </row>
    <row r="95" spans="1:17" x14ac:dyDescent="0.3">
      <c r="A95" s="40"/>
      <c r="B95" s="7" t="s">
        <v>13</v>
      </c>
      <c r="C95" s="25">
        <v>155.19999999999999</v>
      </c>
      <c r="D95" s="27">
        <f t="shared" si="0"/>
        <v>0.50055453594997346</v>
      </c>
      <c r="E95" s="27">
        <f t="shared" si="1"/>
        <v>1.0011090718999469</v>
      </c>
      <c r="F95" s="27">
        <f t="shared" si="2"/>
        <v>2.0022181437998938</v>
      </c>
      <c r="G95" s="27">
        <f t="shared" si="3"/>
        <v>3.0033272156998407</v>
      </c>
      <c r="H95" s="13">
        <f t="shared" si="4"/>
        <v>4.0044362875997876</v>
      </c>
      <c r="I95" s="1"/>
      <c r="J95" s="1"/>
      <c r="K95" s="1"/>
      <c r="L95" s="1"/>
      <c r="M95" s="1"/>
      <c r="N95" s="1"/>
      <c r="O95" s="1"/>
      <c r="P95" s="1"/>
      <c r="Q95" s="1"/>
    </row>
    <row r="96" spans="1:17" x14ac:dyDescent="0.3">
      <c r="A96" s="41"/>
      <c r="B96" s="2" t="s">
        <v>65</v>
      </c>
      <c r="C96" s="29">
        <v>525.20000000000005</v>
      </c>
      <c r="D96" s="30">
        <f t="shared" si="0"/>
        <v>1.6938868703667918</v>
      </c>
      <c r="E96" s="30">
        <f t="shared" si="1"/>
        <v>3.3877737407335835</v>
      </c>
      <c r="F96" s="30">
        <f t="shared" si="2"/>
        <v>6.775547481467167</v>
      </c>
      <c r="G96" s="30">
        <f t="shared" si="3"/>
        <v>10.16332122220075</v>
      </c>
      <c r="H96" s="31">
        <f t="shared" si="4"/>
        <v>13.551094962934334</v>
      </c>
      <c r="I96" s="1"/>
      <c r="J96" s="1"/>
      <c r="K96" s="1"/>
      <c r="L96" s="1"/>
      <c r="M96" s="1"/>
      <c r="N96" s="1"/>
      <c r="O96" s="1"/>
      <c r="P96" s="1"/>
      <c r="Q96" s="1"/>
    </row>
    <row r="97" spans="1:17" x14ac:dyDescent="0.3">
      <c r="A97" s="40" t="s">
        <v>63</v>
      </c>
      <c r="B97" s="7" t="s">
        <v>57</v>
      </c>
      <c r="C97" s="27">
        <v>2.66</v>
      </c>
      <c r="D97" s="27">
        <f t="shared" si="0"/>
        <v>8.5790919176992868E-3</v>
      </c>
      <c r="E97" s="27">
        <f t="shared" si="1"/>
        <v>1.7158183835398574E-2</v>
      </c>
      <c r="F97" s="27">
        <f t="shared" si="2"/>
        <v>3.4316367670797147E-2</v>
      </c>
      <c r="G97" s="27">
        <f t="shared" si="3"/>
        <v>5.1474551506195718E-2</v>
      </c>
      <c r="H97" s="13">
        <f t="shared" si="4"/>
        <v>6.8632735341594295E-2</v>
      </c>
      <c r="I97" s="1"/>
      <c r="J97" s="1"/>
      <c r="K97" s="1"/>
      <c r="L97" s="1"/>
      <c r="M97" s="1"/>
      <c r="N97" s="1"/>
      <c r="O97" s="1"/>
      <c r="P97" s="1"/>
      <c r="Q97" s="1"/>
    </row>
    <row r="98" spans="1:17" x14ac:dyDescent="0.3">
      <c r="A98" s="40"/>
      <c r="B98" s="7" t="s">
        <v>16</v>
      </c>
      <c r="C98" s="25">
        <v>4.51</v>
      </c>
      <c r="D98" s="27">
        <f t="shared" si="0"/>
        <v>1.4545753589783376E-2</v>
      </c>
      <c r="E98" s="27">
        <f t="shared" si="1"/>
        <v>2.9091507179566753E-2</v>
      </c>
      <c r="F98" s="27">
        <f t="shared" si="2"/>
        <v>5.8183014359133506E-2</v>
      </c>
      <c r="G98" s="27">
        <f t="shared" si="3"/>
        <v>8.7274521538700259E-2</v>
      </c>
      <c r="H98" s="13">
        <f t="shared" si="4"/>
        <v>0.11636602871826701</v>
      </c>
      <c r="I98" s="1"/>
      <c r="J98" s="1"/>
      <c r="K98" s="1"/>
      <c r="L98" s="1"/>
      <c r="M98" s="1"/>
      <c r="N98" s="1"/>
      <c r="O98" s="1"/>
      <c r="P98" s="1"/>
      <c r="Q98" s="1"/>
    </row>
    <row r="99" spans="1:17" x14ac:dyDescent="0.3">
      <c r="A99" s="40"/>
      <c r="B99" s="7" t="s">
        <v>11</v>
      </c>
      <c r="C99" s="25">
        <v>11.67</v>
      </c>
      <c r="D99" s="27">
        <f t="shared" si="0"/>
        <v>3.7638346872011529E-2</v>
      </c>
      <c r="E99" s="27">
        <f t="shared" si="1"/>
        <v>7.5276693744023057E-2</v>
      </c>
      <c r="F99" s="27">
        <f t="shared" si="2"/>
        <v>0.15055338748804611</v>
      </c>
      <c r="G99" s="27">
        <f t="shared" si="3"/>
        <v>0.22583008123206916</v>
      </c>
      <c r="H99" s="13">
        <f t="shared" si="4"/>
        <v>0.30110677497609223</v>
      </c>
      <c r="I99" s="1"/>
      <c r="J99" s="1"/>
      <c r="K99" s="1"/>
      <c r="L99" s="1"/>
      <c r="M99" s="1"/>
      <c r="N99" s="1"/>
      <c r="O99" s="1"/>
      <c r="P99" s="1"/>
      <c r="Q99" s="1"/>
    </row>
    <row r="100" spans="1:17" x14ac:dyDescent="0.3">
      <c r="A100" s="40"/>
      <c r="B100" s="7" t="s">
        <v>12</v>
      </c>
      <c r="C100" s="25">
        <v>36.67</v>
      </c>
      <c r="D100" s="27">
        <f t="shared" si="0"/>
        <v>0.11826891000828305</v>
      </c>
      <c r="E100" s="27">
        <f t="shared" si="1"/>
        <v>0.23653782001656609</v>
      </c>
      <c r="F100" s="27">
        <f t="shared" si="2"/>
        <v>0.47307564003313218</v>
      </c>
      <c r="G100" s="27">
        <f t="shared" si="3"/>
        <v>0.70961346004969827</v>
      </c>
      <c r="H100" s="13">
        <f t="shared" si="4"/>
        <v>0.94615128006626437</v>
      </c>
      <c r="I100" s="1"/>
      <c r="J100" s="1"/>
      <c r="K100" s="1"/>
      <c r="L100" s="1"/>
      <c r="M100" s="1"/>
      <c r="N100" s="1"/>
      <c r="O100" s="1"/>
      <c r="P100" s="1"/>
      <c r="Q100" s="1"/>
    </row>
    <row r="101" spans="1:17" x14ac:dyDescent="0.3">
      <c r="A101" s="40"/>
      <c r="B101" s="7" t="s">
        <v>13</v>
      </c>
      <c r="C101" s="25">
        <v>137.19999999999999</v>
      </c>
      <c r="D101" s="27">
        <f t="shared" si="0"/>
        <v>0.442500530491858</v>
      </c>
      <c r="E101" s="27">
        <f t="shared" si="1"/>
        <v>0.885001060983716</v>
      </c>
      <c r="F101" s="27">
        <f t="shared" si="2"/>
        <v>1.770002121967432</v>
      </c>
      <c r="G101" s="27">
        <f t="shared" si="3"/>
        <v>2.6550031829511482</v>
      </c>
      <c r="H101" s="13">
        <f t="shared" si="4"/>
        <v>3.540004243934864</v>
      </c>
      <c r="I101" s="1"/>
      <c r="J101" s="1"/>
      <c r="K101" s="1"/>
      <c r="L101" s="1"/>
      <c r="M101" s="1"/>
      <c r="N101" s="1"/>
      <c r="O101" s="1"/>
      <c r="P101" s="1"/>
      <c r="Q101" s="1"/>
    </row>
    <row r="102" spans="1:17" x14ac:dyDescent="0.3">
      <c r="A102" s="41"/>
      <c r="B102" s="2" t="s">
        <v>65</v>
      </c>
      <c r="C102" s="32">
        <v>484.9</v>
      </c>
      <c r="D102" s="30">
        <f t="shared" si="0"/>
        <v>1.5639104025911217</v>
      </c>
      <c r="E102" s="30">
        <f t="shared" si="1"/>
        <v>3.1278208051822434</v>
      </c>
      <c r="F102" s="30">
        <f t="shared" si="2"/>
        <v>6.2556416103644867</v>
      </c>
      <c r="G102" s="30">
        <f t="shared" si="3"/>
        <v>9.383462415546731</v>
      </c>
      <c r="H102" s="31">
        <f t="shared" si="4"/>
        <v>12.511283220728973</v>
      </c>
      <c r="I102" s="1"/>
      <c r="J102" s="1"/>
      <c r="K102" s="1"/>
      <c r="L102" s="1"/>
      <c r="M102" s="1"/>
      <c r="N102" s="1"/>
      <c r="O102" s="1"/>
      <c r="P102" s="1"/>
      <c r="Q102" s="1"/>
    </row>
    <row r="103" spans="1:17" x14ac:dyDescent="0.3">
      <c r="A103" s="48" t="s">
        <v>15</v>
      </c>
      <c r="B103" s="7" t="s">
        <v>55</v>
      </c>
      <c r="C103" s="25">
        <v>0.15</v>
      </c>
      <c r="D103" s="27">
        <f t="shared" si="0"/>
        <v>3.2675994008701224E-5</v>
      </c>
      <c r="E103" s="27">
        <f t="shared" si="1"/>
        <v>6.5351988017402449E-5</v>
      </c>
      <c r="F103" s="27">
        <f t="shared" si="2"/>
        <v>1.307039760348049E-4</v>
      </c>
      <c r="G103" s="27">
        <f t="shared" si="3"/>
        <v>1.9605596405220736E-4</v>
      </c>
      <c r="H103" s="13">
        <f t="shared" si="4"/>
        <v>2.6140795206960979E-4</v>
      </c>
      <c r="I103" s="1"/>
      <c r="J103" s="1"/>
      <c r="K103" s="1"/>
      <c r="L103" s="1"/>
      <c r="M103" s="1"/>
      <c r="N103" s="1"/>
      <c r="O103" s="1"/>
      <c r="P103" s="1"/>
      <c r="Q103" s="1"/>
    </row>
    <row r="104" spans="1:17" x14ac:dyDescent="0.3">
      <c r="A104" s="40"/>
      <c r="B104" s="7" t="s">
        <v>56</v>
      </c>
      <c r="C104" s="25">
        <v>0.52</v>
      </c>
      <c r="D104" s="27">
        <f t="shared" si="0"/>
        <v>1.1327677923016423E-4</v>
      </c>
      <c r="E104" s="27">
        <f t="shared" si="1"/>
        <v>2.2655355846032846E-4</v>
      </c>
      <c r="F104" s="27">
        <f t="shared" si="2"/>
        <v>4.5310711692065692E-4</v>
      </c>
      <c r="G104" s="27">
        <f t="shared" si="3"/>
        <v>6.7966067538098541E-4</v>
      </c>
      <c r="H104" s="13">
        <f t="shared" si="4"/>
        <v>9.0621423384131385E-4</v>
      </c>
      <c r="I104" s="1"/>
      <c r="J104" s="1"/>
      <c r="K104" s="1"/>
      <c r="L104" s="1"/>
      <c r="M104" s="1"/>
      <c r="N104" s="1"/>
      <c r="O104" s="1"/>
      <c r="P104" s="1"/>
      <c r="Q104" s="1"/>
    </row>
    <row r="105" spans="1:17" x14ac:dyDescent="0.3">
      <c r="A105" s="40"/>
      <c r="B105" s="7" t="s">
        <v>57</v>
      </c>
      <c r="C105" s="25">
        <v>1.57</v>
      </c>
      <c r="D105" s="27">
        <f t="shared" si="0"/>
        <v>3.4200873729107285E-4</v>
      </c>
      <c r="E105" s="27">
        <f t="shared" si="1"/>
        <v>6.840174745821457E-4</v>
      </c>
      <c r="F105" s="27">
        <f t="shared" si="2"/>
        <v>1.3680349491642914E-3</v>
      </c>
      <c r="G105" s="27">
        <f t="shared" si="3"/>
        <v>2.0520524237464372E-3</v>
      </c>
      <c r="H105" s="13">
        <f t="shared" si="4"/>
        <v>2.7360698983285828E-3</v>
      </c>
      <c r="I105" s="1"/>
      <c r="J105" s="1"/>
      <c r="K105" s="1"/>
      <c r="L105" s="1"/>
      <c r="M105" s="1"/>
      <c r="N105" s="1"/>
      <c r="O105" s="1"/>
      <c r="P105" s="1"/>
      <c r="Q105" s="1"/>
    </row>
    <row r="106" spans="1:17" x14ac:dyDescent="0.3">
      <c r="A106" s="40"/>
      <c r="B106" s="7" t="s">
        <v>16</v>
      </c>
      <c r="C106" s="34">
        <v>6.58</v>
      </c>
      <c r="D106" s="27">
        <f t="shared" si="0"/>
        <v>1.4333869371816936E-3</v>
      </c>
      <c r="E106" s="27">
        <f t="shared" si="1"/>
        <v>2.8667738743633872E-3</v>
      </c>
      <c r="F106" s="27">
        <f t="shared" si="2"/>
        <v>5.7335477487267745E-3</v>
      </c>
      <c r="G106" s="27">
        <f t="shared" si="3"/>
        <v>8.6003216230901621E-3</v>
      </c>
      <c r="H106" s="13">
        <f t="shared" si="4"/>
        <v>1.1467095497453549E-2</v>
      </c>
      <c r="I106" s="1"/>
      <c r="J106" s="1"/>
      <c r="K106" s="1"/>
      <c r="L106" s="1"/>
      <c r="M106" s="1"/>
      <c r="N106" s="1"/>
      <c r="O106" s="1"/>
      <c r="P106" s="1"/>
      <c r="Q106" s="1"/>
    </row>
    <row r="107" spans="1:17" x14ac:dyDescent="0.3">
      <c r="A107" s="40"/>
      <c r="B107" s="7" t="s">
        <v>11</v>
      </c>
      <c r="C107" s="34">
        <v>17.02</v>
      </c>
      <c r="D107" s="27">
        <f t="shared" si="0"/>
        <v>3.7076361201872983E-3</v>
      </c>
      <c r="E107" s="27">
        <f t="shared" si="1"/>
        <v>7.4152722403745966E-3</v>
      </c>
      <c r="F107" s="27">
        <f t="shared" si="2"/>
        <v>1.4830544480749193E-2</v>
      </c>
      <c r="G107" s="27">
        <f t="shared" si="3"/>
        <v>2.2245816721123791E-2</v>
      </c>
      <c r="H107" s="13">
        <f t="shared" si="4"/>
        <v>2.9661088961498387E-2</v>
      </c>
      <c r="I107" s="1"/>
      <c r="J107" s="1"/>
      <c r="K107" s="1"/>
      <c r="L107" s="1"/>
      <c r="M107" s="1"/>
      <c r="N107" s="1"/>
      <c r="O107" s="1"/>
      <c r="P107" s="1"/>
      <c r="Q107" s="1"/>
    </row>
    <row r="108" spans="1:17" x14ac:dyDescent="0.3">
      <c r="A108" s="41"/>
      <c r="B108" s="2" t="s">
        <v>12</v>
      </c>
      <c r="C108" s="32">
        <v>45.53</v>
      </c>
      <c r="D108" s="30">
        <f t="shared" si="0"/>
        <v>9.9182533814411132E-3</v>
      </c>
      <c r="E108" s="30">
        <f t="shared" si="1"/>
        <v>1.9836506762882226E-2</v>
      </c>
      <c r="F108" s="30">
        <f t="shared" si="2"/>
        <v>3.9673013525764453E-2</v>
      </c>
      <c r="G108" s="30">
        <f t="shared" si="3"/>
        <v>5.9509520288646679E-2</v>
      </c>
      <c r="H108" s="31">
        <f t="shared" si="4"/>
        <v>7.9346027051528906E-2</v>
      </c>
      <c r="I108" s="1"/>
      <c r="J108" s="1"/>
      <c r="K108" s="1"/>
      <c r="L108" s="1"/>
      <c r="M108" s="1"/>
      <c r="N108" s="1"/>
      <c r="O108" s="1"/>
      <c r="P108" s="1"/>
      <c r="Q108" s="1"/>
    </row>
  </sheetData>
  <mergeCells count="30">
    <mergeCell ref="D3:Q3"/>
    <mergeCell ref="D22:Q22"/>
    <mergeCell ref="D42:H42"/>
    <mergeCell ref="D77:H77"/>
    <mergeCell ref="A97:A102"/>
    <mergeCell ref="A103:A108"/>
    <mergeCell ref="B77:B78"/>
    <mergeCell ref="A79:A84"/>
    <mergeCell ref="A85:A90"/>
    <mergeCell ref="A91:A96"/>
    <mergeCell ref="A56:A61"/>
    <mergeCell ref="A62:A67"/>
    <mergeCell ref="A44:A49"/>
    <mergeCell ref="A68:A73"/>
    <mergeCell ref="A77:A78"/>
    <mergeCell ref="A50:A55"/>
    <mergeCell ref="A5:A7"/>
    <mergeCell ref="A8:A11"/>
    <mergeCell ref="A12:A15"/>
    <mergeCell ref="A16:A19"/>
    <mergeCell ref="A3:A4"/>
    <mergeCell ref="B3:B4"/>
    <mergeCell ref="A35:A38"/>
    <mergeCell ref="A22:A23"/>
    <mergeCell ref="B22:B23"/>
    <mergeCell ref="A24:A26"/>
    <mergeCell ref="A27:A30"/>
    <mergeCell ref="A31:A34"/>
    <mergeCell ref="A42:A43"/>
    <mergeCell ref="B42:B4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944E0-93C7-4650-9A03-5C77AC7BCB78}">
  <dimension ref="A1:M57"/>
  <sheetViews>
    <sheetView tabSelected="1" workbookViewId="0">
      <pane ySplit="3" topLeftCell="A27" activePane="bottomLeft" state="frozen"/>
      <selection pane="bottomLeft" activeCell="G43" sqref="G43"/>
    </sheetView>
  </sheetViews>
  <sheetFormatPr defaultRowHeight="14.4" x14ac:dyDescent="0.3"/>
  <cols>
    <col min="2" max="2" width="7.6640625" style="14" bestFit="1" customWidth="1"/>
    <col min="3" max="3" width="12.5546875" style="16" bestFit="1" customWidth="1"/>
    <col min="4" max="4" width="8.77734375" style="4" customWidth="1"/>
    <col min="5" max="5" width="7.21875" style="4" bestFit="1" customWidth="1"/>
    <col min="6" max="6" width="8.44140625" style="4" bestFit="1" customWidth="1"/>
    <col min="7" max="7" width="15" style="4" bestFit="1" customWidth="1"/>
    <col min="8" max="8" width="5" style="4" bestFit="1" customWidth="1"/>
    <col min="9" max="9" width="9.109375" style="4" bestFit="1" customWidth="1"/>
    <col min="10" max="10" width="10.77734375" style="4" customWidth="1"/>
    <col min="11" max="11" width="18.77734375" style="4" customWidth="1"/>
    <col min="12" max="12" width="12.77734375" style="4" customWidth="1"/>
    <col min="13" max="13" width="10.77734375" style="4" customWidth="1"/>
  </cols>
  <sheetData>
    <row r="1" spans="1:13" x14ac:dyDescent="0.3">
      <c r="A1" t="s">
        <v>51</v>
      </c>
    </row>
    <row r="3" spans="1:13" ht="28.8" x14ac:dyDescent="0.3">
      <c r="A3" s="4" t="s">
        <v>42</v>
      </c>
      <c r="B3" s="14" t="s">
        <v>32</v>
      </c>
      <c r="C3" s="18" t="s">
        <v>43</v>
      </c>
      <c r="D3" s="17" t="s">
        <v>44</v>
      </c>
      <c r="E3" s="4" t="s">
        <v>23</v>
      </c>
      <c r="F3" s="4" t="s">
        <v>24</v>
      </c>
      <c r="G3" s="4" t="s">
        <v>25</v>
      </c>
      <c r="H3" s="4" t="s">
        <v>26</v>
      </c>
      <c r="I3" s="4" t="s">
        <v>39</v>
      </c>
      <c r="J3" s="17" t="s">
        <v>31</v>
      </c>
      <c r="K3" s="4" t="s">
        <v>41</v>
      </c>
      <c r="L3" s="20" t="s">
        <v>45</v>
      </c>
      <c r="M3" s="17" t="s">
        <v>46</v>
      </c>
    </row>
    <row r="4" spans="1:13" x14ac:dyDescent="0.3">
      <c r="A4" s="4" t="s">
        <v>72</v>
      </c>
      <c r="B4" s="14">
        <v>2</v>
      </c>
      <c r="C4" s="19">
        <v>2.3841519417486401</v>
      </c>
      <c r="D4" s="4" t="s">
        <v>30</v>
      </c>
      <c r="E4" s="4" t="s">
        <v>29</v>
      </c>
      <c r="F4" s="4" t="s">
        <v>17</v>
      </c>
      <c r="G4" s="4" t="s">
        <v>15</v>
      </c>
      <c r="H4" s="4">
        <v>71</v>
      </c>
      <c r="I4" s="4" t="s">
        <v>40</v>
      </c>
      <c r="J4" s="4">
        <v>6</v>
      </c>
      <c r="K4" s="15" t="s">
        <v>37</v>
      </c>
      <c r="L4" s="21">
        <v>0.126</v>
      </c>
      <c r="M4" s="4" t="s">
        <v>27</v>
      </c>
    </row>
    <row r="5" spans="1:13" x14ac:dyDescent="0.3">
      <c r="A5" s="4" t="s">
        <v>72</v>
      </c>
      <c r="B5" s="14">
        <v>3</v>
      </c>
      <c r="C5" s="19">
        <v>2.7314850606786001</v>
      </c>
      <c r="D5" s="4" t="s">
        <v>30</v>
      </c>
      <c r="E5" s="4" t="s">
        <v>29</v>
      </c>
      <c r="F5" s="4" t="s">
        <v>17</v>
      </c>
      <c r="G5" s="4" t="s">
        <v>15</v>
      </c>
      <c r="H5" s="4">
        <v>71</v>
      </c>
      <c r="I5" s="4" t="s">
        <v>40</v>
      </c>
      <c r="J5" s="4">
        <v>6</v>
      </c>
      <c r="K5" s="4" t="s">
        <v>38</v>
      </c>
      <c r="L5" s="21">
        <v>0.126</v>
      </c>
      <c r="M5" s="4" t="s">
        <v>27</v>
      </c>
    </row>
    <row r="6" spans="1:13" x14ac:dyDescent="0.3">
      <c r="A6" s="4" t="s">
        <v>72</v>
      </c>
      <c r="B6" s="14">
        <v>4</v>
      </c>
      <c r="C6" s="19">
        <v>2.9454884452849202</v>
      </c>
      <c r="D6" s="4" t="s">
        <v>30</v>
      </c>
      <c r="E6" s="4" t="s">
        <v>29</v>
      </c>
      <c r="F6" s="4" t="s">
        <v>17</v>
      </c>
      <c r="G6" s="4" t="s">
        <v>15</v>
      </c>
      <c r="H6" s="4">
        <v>71</v>
      </c>
      <c r="I6" s="4" t="s">
        <v>40</v>
      </c>
      <c r="J6" s="4">
        <v>6</v>
      </c>
      <c r="K6" s="4" t="s">
        <v>38</v>
      </c>
      <c r="L6" s="21">
        <v>0.126</v>
      </c>
      <c r="M6" s="4" t="s">
        <v>27</v>
      </c>
    </row>
    <row r="7" spans="1:13" x14ac:dyDescent="0.3">
      <c r="A7" s="4" t="s">
        <v>72</v>
      </c>
      <c r="B7" s="14">
        <v>6</v>
      </c>
      <c r="C7" s="19">
        <v>2.3695317856588201</v>
      </c>
      <c r="D7" s="4" t="s">
        <v>30</v>
      </c>
      <c r="E7" s="4" t="s">
        <v>29</v>
      </c>
      <c r="F7" s="4" t="s">
        <v>17</v>
      </c>
      <c r="G7" s="4" t="s">
        <v>15</v>
      </c>
      <c r="H7" s="4">
        <v>71</v>
      </c>
      <c r="I7" s="4" t="s">
        <v>40</v>
      </c>
      <c r="J7" s="4">
        <v>6</v>
      </c>
      <c r="K7" s="4" t="s">
        <v>38</v>
      </c>
      <c r="L7" s="21">
        <v>0.126</v>
      </c>
      <c r="M7" s="4" t="s">
        <v>27</v>
      </c>
    </row>
    <row r="8" spans="1:13" x14ac:dyDescent="0.3">
      <c r="A8" s="4" t="s">
        <v>72</v>
      </c>
      <c r="B8" s="14">
        <v>6.05</v>
      </c>
      <c r="C8" s="19">
        <v>1.32610631975531</v>
      </c>
      <c r="D8" s="4" t="s">
        <v>30</v>
      </c>
      <c r="E8" s="4" t="s">
        <v>29</v>
      </c>
      <c r="F8" s="4" t="s">
        <v>17</v>
      </c>
      <c r="G8" s="4" t="s">
        <v>15</v>
      </c>
      <c r="H8" s="4">
        <v>71</v>
      </c>
      <c r="I8" s="4" t="s">
        <v>40</v>
      </c>
      <c r="J8" s="4">
        <v>6</v>
      </c>
      <c r="K8" s="4" t="s">
        <v>38</v>
      </c>
      <c r="L8" s="21">
        <v>7.4300000000000005E-2</v>
      </c>
      <c r="M8" s="4" t="s">
        <v>27</v>
      </c>
    </row>
    <row r="9" spans="1:13" x14ac:dyDescent="0.3">
      <c r="A9" s="4" t="s">
        <v>72</v>
      </c>
      <c r="B9" s="14">
        <v>6.08</v>
      </c>
      <c r="C9" s="19">
        <v>0.366922752967757</v>
      </c>
      <c r="D9" s="4" t="s">
        <v>30</v>
      </c>
      <c r="E9" s="4" t="s">
        <v>29</v>
      </c>
      <c r="F9" s="4" t="s">
        <v>17</v>
      </c>
      <c r="G9" s="4" t="s">
        <v>15</v>
      </c>
      <c r="H9" s="4">
        <v>71</v>
      </c>
      <c r="I9" s="4" t="s">
        <v>40</v>
      </c>
      <c r="J9" s="4">
        <v>6</v>
      </c>
      <c r="K9" s="4" t="s">
        <v>38</v>
      </c>
      <c r="L9" s="21">
        <v>6.0299999999999999E-2</v>
      </c>
      <c r="M9" s="4" t="s">
        <v>27</v>
      </c>
    </row>
    <row r="10" spans="1:13" x14ac:dyDescent="0.3">
      <c r="A10" s="4" t="s">
        <v>72</v>
      </c>
      <c r="B10" s="14">
        <v>6.14</v>
      </c>
      <c r="C10" s="19">
        <v>0.125833984251283</v>
      </c>
      <c r="D10" s="4" t="s">
        <v>30</v>
      </c>
      <c r="E10" s="4" t="s">
        <v>29</v>
      </c>
      <c r="F10" s="4" t="s">
        <v>17</v>
      </c>
      <c r="G10" s="4" t="s">
        <v>15</v>
      </c>
      <c r="H10" s="4">
        <v>71</v>
      </c>
      <c r="I10" s="4" t="s">
        <v>40</v>
      </c>
      <c r="J10" s="4">
        <v>6</v>
      </c>
      <c r="K10" s="4" t="s">
        <v>38</v>
      </c>
      <c r="L10" s="21">
        <v>3.5799999999999998E-2</v>
      </c>
      <c r="M10" s="4" t="s">
        <v>27</v>
      </c>
    </row>
    <row r="11" spans="1:13" x14ac:dyDescent="0.3">
      <c r="A11" s="4" t="s">
        <v>72</v>
      </c>
      <c r="B11" s="14">
        <v>6.25</v>
      </c>
      <c r="C11" s="19">
        <v>3.1803174370006501E-2</v>
      </c>
      <c r="D11" s="4" t="s">
        <v>30</v>
      </c>
      <c r="E11" s="4" t="s">
        <v>29</v>
      </c>
      <c r="F11" s="4" t="s">
        <v>17</v>
      </c>
      <c r="G11" s="4" t="s">
        <v>15</v>
      </c>
      <c r="H11" s="4">
        <v>71</v>
      </c>
      <c r="I11" s="4" t="s">
        <v>40</v>
      </c>
      <c r="J11" s="4">
        <v>6</v>
      </c>
      <c r="K11" s="4" t="s">
        <v>38</v>
      </c>
      <c r="L11" s="21">
        <v>1.7299999999999999E-2</v>
      </c>
      <c r="M11" s="4" t="s">
        <v>27</v>
      </c>
    </row>
    <row r="12" spans="1:13" x14ac:dyDescent="0.3">
      <c r="A12" s="4" t="s">
        <v>72</v>
      </c>
      <c r="B12" s="14">
        <v>2</v>
      </c>
      <c r="C12" s="19">
        <v>37.452693108991497</v>
      </c>
      <c r="D12" s="4" t="s">
        <v>30</v>
      </c>
      <c r="E12" s="4" t="s">
        <v>29</v>
      </c>
      <c r="F12" s="4" t="s">
        <v>17</v>
      </c>
      <c r="G12" s="4" t="s">
        <v>15</v>
      </c>
      <c r="H12" s="4">
        <v>603</v>
      </c>
      <c r="I12" s="4" t="s">
        <v>40</v>
      </c>
      <c r="J12" s="4">
        <v>6</v>
      </c>
      <c r="K12" s="4" t="s">
        <v>38</v>
      </c>
      <c r="L12" s="21">
        <v>1.07</v>
      </c>
      <c r="M12" s="4" t="s">
        <v>27</v>
      </c>
    </row>
    <row r="13" spans="1:13" x14ac:dyDescent="0.3">
      <c r="A13" s="4" t="s">
        <v>72</v>
      </c>
      <c r="B13" s="14">
        <v>3</v>
      </c>
      <c r="C13" s="19">
        <v>33.581479523281999</v>
      </c>
      <c r="D13" s="4" t="s">
        <v>30</v>
      </c>
      <c r="E13" s="4" t="s">
        <v>29</v>
      </c>
      <c r="F13" s="4" t="s">
        <v>17</v>
      </c>
      <c r="G13" s="4" t="s">
        <v>15</v>
      </c>
      <c r="H13" s="4">
        <v>603</v>
      </c>
      <c r="I13" s="4" t="s">
        <v>40</v>
      </c>
      <c r="J13" s="4">
        <v>6</v>
      </c>
      <c r="K13" s="4" t="s">
        <v>38</v>
      </c>
      <c r="L13" s="21">
        <v>1.07</v>
      </c>
      <c r="M13" s="4" t="s">
        <v>27</v>
      </c>
    </row>
    <row r="14" spans="1:13" x14ac:dyDescent="0.3">
      <c r="A14" s="4" t="s">
        <v>72</v>
      </c>
      <c r="B14" s="14">
        <v>4</v>
      </c>
      <c r="C14" s="19">
        <v>40.914630445352898</v>
      </c>
      <c r="D14" s="4" t="s">
        <v>30</v>
      </c>
      <c r="E14" s="4" t="s">
        <v>29</v>
      </c>
      <c r="F14" s="4" t="s">
        <v>17</v>
      </c>
      <c r="G14" s="4" t="s">
        <v>15</v>
      </c>
      <c r="H14" s="4">
        <v>603</v>
      </c>
      <c r="I14" s="4" t="s">
        <v>40</v>
      </c>
      <c r="J14" s="4">
        <v>6</v>
      </c>
      <c r="K14" s="4" t="s">
        <v>38</v>
      </c>
      <c r="L14" s="21">
        <v>1.07</v>
      </c>
      <c r="M14" s="4" t="s">
        <v>27</v>
      </c>
    </row>
    <row r="15" spans="1:13" x14ac:dyDescent="0.3">
      <c r="A15" s="4" t="s">
        <v>72</v>
      </c>
      <c r="B15" s="14">
        <v>6</v>
      </c>
      <c r="C15" s="19">
        <v>37.223024768795</v>
      </c>
      <c r="D15" s="4" t="s">
        <v>30</v>
      </c>
      <c r="E15" s="4" t="s">
        <v>29</v>
      </c>
      <c r="F15" s="4" t="s">
        <v>17</v>
      </c>
      <c r="G15" s="4" t="s">
        <v>15</v>
      </c>
      <c r="H15" s="4">
        <v>603</v>
      </c>
      <c r="I15" s="4" t="s">
        <v>40</v>
      </c>
      <c r="J15" s="4">
        <v>6</v>
      </c>
      <c r="K15" s="4" t="s">
        <v>38</v>
      </c>
      <c r="L15" s="21">
        <v>1.07</v>
      </c>
      <c r="M15" s="4" t="s">
        <v>27</v>
      </c>
    </row>
    <row r="16" spans="1:13" x14ac:dyDescent="0.3">
      <c r="A16" s="4" t="s">
        <v>72</v>
      </c>
      <c r="B16" s="14">
        <v>6.06</v>
      </c>
      <c r="C16" s="19">
        <v>32.960599231798703</v>
      </c>
      <c r="D16" s="4" t="s">
        <v>30</v>
      </c>
      <c r="E16" s="4" t="s">
        <v>29</v>
      </c>
      <c r="F16" s="4" t="s">
        <v>17</v>
      </c>
      <c r="G16" s="4" t="s">
        <v>15</v>
      </c>
      <c r="H16" s="4">
        <v>603</v>
      </c>
      <c r="I16" s="4" t="s">
        <v>40</v>
      </c>
      <c r="J16" s="4">
        <v>6</v>
      </c>
      <c r="K16" s="4" t="s">
        <v>38</v>
      </c>
      <c r="L16" s="21">
        <v>0.56710000000000005</v>
      </c>
      <c r="M16" s="4" t="s">
        <v>27</v>
      </c>
    </row>
    <row r="17" spans="1:13" x14ac:dyDescent="0.3">
      <c r="A17" s="4" t="s">
        <v>72</v>
      </c>
      <c r="B17" s="14">
        <v>6.15</v>
      </c>
      <c r="C17" s="19">
        <v>4.5152639206949203</v>
      </c>
      <c r="D17" s="4" t="s">
        <v>30</v>
      </c>
      <c r="E17" s="4" t="s">
        <v>29</v>
      </c>
      <c r="F17" s="4" t="s">
        <v>17</v>
      </c>
      <c r="G17" s="4" t="s">
        <v>15</v>
      </c>
      <c r="H17" s="4">
        <v>603</v>
      </c>
      <c r="I17" s="4" t="s">
        <v>40</v>
      </c>
      <c r="J17" s="4">
        <v>6</v>
      </c>
      <c r="K17" s="4" t="s">
        <v>38</v>
      </c>
      <c r="L17" s="21">
        <v>0.3034</v>
      </c>
      <c r="M17" s="4" t="s">
        <v>27</v>
      </c>
    </row>
    <row r="18" spans="1:13" x14ac:dyDescent="0.3">
      <c r="A18" s="4" t="s">
        <v>72</v>
      </c>
      <c r="B18" s="14">
        <v>6.25</v>
      </c>
      <c r="C18" s="19">
        <v>4.0000952031416901</v>
      </c>
      <c r="D18" s="4" t="s">
        <v>30</v>
      </c>
      <c r="E18" s="4" t="s">
        <v>29</v>
      </c>
      <c r="F18" s="4" t="s">
        <v>17</v>
      </c>
      <c r="G18" s="4" t="s">
        <v>15</v>
      </c>
      <c r="H18" s="4">
        <v>603</v>
      </c>
      <c r="I18" s="4" t="s">
        <v>40</v>
      </c>
      <c r="J18" s="4">
        <v>6</v>
      </c>
      <c r="K18" s="4" t="s">
        <v>38</v>
      </c>
      <c r="L18" s="21">
        <v>0.1464</v>
      </c>
      <c r="M18" s="4" t="s">
        <v>27</v>
      </c>
    </row>
    <row r="19" spans="1:13" x14ac:dyDescent="0.3">
      <c r="A19" s="4" t="s">
        <v>72</v>
      </c>
      <c r="B19" s="14">
        <v>6.42</v>
      </c>
      <c r="C19" s="19">
        <v>0.23295744607601901</v>
      </c>
      <c r="D19" s="4" t="s">
        <v>30</v>
      </c>
      <c r="E19" s="4" t="s">
        <v>29</v>
      </c>
      <c r="F19" s="4" t="s">
        <v>17</v>
      </c>
      <c r="G19" s="4" t="s">
        <v>15</v>
      </c>
      <c r="H19" s="4">
        <v>603</v>
      </c>
      <c r="I19" s="4" t="s">
        <v>40</v>
      </c>
      <c r="J19" s="4">
        <v>6</v>
      </c>
      <c r="K19" s="4" t="s">
        <v>38</v>
      </c>
      <c r="L19" s="21">
        <v>4.2000000000000003E-2</v>
      </c>
      <c r="M19" s="4" t="s">
        <v>27</v>
      </c>
    </row>
    <row r="20" spans="1:13" x14ac:dyDescent="0.3">
      <c r="A20" s="4" t="s">
        <v>72</v>
      </c>
      <c r="B20" s="14">
        <v>2</v>
      </c>
      <c r="C20" s="19">
        <v>54.0693925533201</v>
      </c>
      <c r="D20" s="4" t="s">
        <v>30</v>
      </c>
      <c r="E20" s="4" t="s">
        <v>29</v>
      </c>
      <c r="F20" s="4" t="s">
        <v>17</v>
      </c>
      <c r="G20" s="4" t="s">
        <v>15</v>
      </c>
      <c r="H20" s="4">
        <v>1282</v>
      </c>
      <c r="I20" s="4" t="s">
        <v>40</v>
      </c>
      <c r="J20" s="4">
        <v>6</v>
      </c>
      <c r="K20" s="4" t="s">
        <v>38</v>
      </c>
      <c r="L20" s="21">
        <v>2.274</v>
      </c>
      <c r="M20" s="4" t="s">
        <v>27</v>
      </c>
    </row>
    <row r="21" spans="1:13" x14ac:dyDescent="0.3">
      <c r="A21" s="4" t="s">
        <v>72</v>
      </c>
      <c r="B21" s="14">
        <v>3</v>
      </c>
      <c r="C21" s="19">
        <v>67.912765660240098</v>
      </c>
      <c r="D21" s="4" t="s">
        <v>30</v>
      </c>
      <c r="E21" s="4" t="s">
        <v>29</v>
      </c>
      <c r="F21" s="4" t="s">
        <v>17</v>
      </c>
      <c r="G21" s="4" t="s">
        <v>15</v>
      </c>
      <c r="H21" s="4">
        <v>1282</v>
      </c>
      <c r="I21" s="4" t="s">
        <v>40</v>
      </c>
      <c r="J21" s="4">
        <v>6</v>
      </c>
      <c r="K21" s="4" t="s">
        <v>38</v>
      </c>
      <c r="L21" s="21">
        <v>2.274</v>
      </c>
      <c r="M21" s="4" t="s">
        <v>27</v>
      </c>
    </row>
    <row r="22" spans="1:13" x14ac:dyDescent="0.3">
      <c r="A22" s="4" t="s">
        <v>72</v>
      </c>
      <c r="B22" s="14">
        <v>4</v>
      </c>
      <c r="C22" s="19">
        <v>57.2872578910832</v>
      </c>
      <c r="D22" s="4" t="s">
        <v>30</v>
      </c>
      <c r="E22" s="4" t="s">
        <v>29</v>
      </c>
      <c r="F22" s="4" t="s">
        <v>17</v>
      </c>
      <c r="G22" s="4" t="s">
        <v>15</v>
      </c>
      <c r="H22" s="4">
        <v>1282</v>
      </c>
      <c r="I22" s="4" t="s">
        <v>40</v>
      </c>
      <c r="J22" s="4">
        <v>6</v>
      </c>
      <c r="K22" s="4" t="s">
        <v>38</v>
      </c>
      <c r="L22" s="21">
        <v>2.274</v>
      </c>
      <c r="M22" s="4" t="s">
        <v>27</v>
      </c>
    </row>
    <row r="23" spans="1:13" x14ac:dyDescent="0.3">
      <c r="A23" s="4" t="s">
        <v>72</v>
      </c>
      <c r="B23" s="14">
        <v>6</v>
      </c>
      <c r="C23" s="19">
        <v>60.7346098536851</v>
      </c>
      <c r="D23" s="4" t="s">
        <v>30</v>
      </c>
      <c r="E23" s="4" t="s">
        <v>29</v>
      </c>
      <c r="F23" s="4" t="s">
        <v>17</v>
      </c>
      <c r="G23" s="4" t="s">
        <v>15</v>
      </c>
      <c r="H23" s="4">
        <v>1282</v>
      </c>
      <c r="I23" s="4" t="s">
        <v>40</v>
      </c>
      <c r="J23" s="4">
        <v>6</v>
      </c>
      <c r="K23" s="4" t="s">
        <v>38</v>
      </c>
      <c r="L23" s="21">
        <v>2.274</v>
      </c>
      <c r="M23" s="4" t="s">
        <v>27</v>
      </c>
    </row>
    <row r="24" spans="1:13" x14ac:dyDescent="0.3">
      <c r="A24" s="4" t="s">
        <v>72</v>
      </c>
      <c r="B24" s="14">
        <v>6.07</v>
      </c>
      <c r="C24" s="19">
        <v>36.129521375986698</v>
      </c>
      <c r="D24" s="4" t="s">
        <v>30</v>
      </c>
      <c r="E24" s="4" t="s">
        <v>29</v>
      </c>
      <c r="F24" s="4" t="s">
        <v>17</v>
      </c>
      <c r="G24" s="4" t="s">
        <v>15</v>
      </c>
      <c r="H24" s="4">
        <v>1282</v>
      </c>
      <c r="I24" s="4" t="s">
        <v>40</v>
      </c>
      <c r="J24" s="4">
        <v>6</v>
      </c>
      <c r="K24" s="4" t="s">
        <v>38</v>
      </c>
      <c r="L24" s="21">
        <v>1.206</v>
      </c>
      <c r="M24" s="4" t="s">
        <v>27</v>
      </c>
    </row>
    <row r="25" spans="1:13" x14ac:dyDescent="0.3">
      <c r="A25" s="4" t="s">
        <v>72</v>
      </c>
      <c r="B25" s="14">
        <v>6.1</v>
      </c>
      <c r="C25" s="19">
        <v>21.485839993329201</v>
      </c>
      <c r="D25" s="4" t="s">
        <v>30</v>
      </c>
      <c r="E25" s="4" t="s">
        <v>29</v>
      </c>
      <c r="F25" s="4" t="s">
        <v>17</v>
      </c>
      <c r="G25" s="4" t="s">
        <v>15</v>
      </c>
      <c r="H25" s="4">
        <v>1282</v>
      </c>
      <c r="I25" s="4" t="s">
        <v>40</v>
      </c>
      <c r="J25" s="4">
        <v>6</v>
      </c>
      <c r="K25" s="4" t="s">
        <v>38</v>
      </c>
      <c r="L25" s="21">
        <v>0.92900000000000005</v>
      </c>
      <c r="M25" s="4" t="s">
        <v>27</v>
      </c>
    </row>
    <row r="26" spans="1:13" x14ac:dyDescent="0.3">
      <c r="A26" s="4" t="s">
        <v>72</v>
      </c>
      <c r="B26" s="14">
        <v>6.25</v>
      </c>
      <c r="C26" s="19">
        <v>6.5277397151753398</v>
      </c>
      <c r="D26" s="4" t="s">
        <v>30</v>
      </c>
      <c r="E26" s="4" t="s">
        <v>29</v>
      </c>
      <c r="F26" s="4" t="s">
        <v>17</v>
      </c>
      <c r="G26" s="4" t="s">
        <v>15</v>
      </c>
      <c r="H26" s="4">
        <v>1282</v>
      </c>
      <c r="I26" s="4" t="s">
        <v>40</v>
      </c>
      <c r="J26" s="4">
        <v>6</v>
      </c>
      <c r="K26" s="4" t="s">
        <v>38</v>
      </c>
      <c r="L26" s="21">
        <v>0.31130000000000002</v>
      </c>
      <c r="M26" s="4" t="s">
        <v>27</v>
      </c>
    </row>
    <row r="27" spans="1:13" ht="15" thickBot="1" x14ac:dyDescent="0.35">
      <c r="A27" s="50" t="s">
        <v>72</v>
      </c>
      <c r="B27" s="51">
        <v>6.31</v>
      </c>
      <c r="C27" s="52">
        <v>7.3845914927361003</v>
      </c>
      <c r="D27" s="50" t="s">
        <v>30</v>
      </c>
      <c r="E27" s="50" t="s">
        <v>29</v>
      </c>
      <c r="F27" s="50" t="s">
        <v>17</v>
      </c>
      <c r="G27" s="50" t="s">
        <v>15</v>
      </c>
      <c r="H27" s="50">
        <v>1282</v>
      </c>
      <c r="I27" s="50" t="s">
        <v>40</v>
      </c>
      <c r="J27" s="50">
        <v>6</v>
      </c>
      <c r="K27" s="50" t="s">
        <v>38</v>
      </c>
      <c r="L27" s="53">
        <v>0.19489999999999999</v>
      </c>
      <c r="M27" s="50" t="s">
        <v>27</v>
      </c>
    </row>
    <row r="28" spans="1:13" ht="15" thickTop="1" x14ac:dyDescent="0.3">
      <c r="A28" s="4" t="s">
        <v>70</v>
      </c>
      <c r="B28" s="14">
        <v>1</v>
      </c>
      <c r="C28" s="19">
        <v>2.6208809727845299</v>
      </c>
      <c r="D28" s="4" t="s">
        <v>27</v>
      </c>
      <c r="E28" s="4" t="s">
        <v>28</v>
      </c>
      <c r="F28" s="4" t="s">
        <v>18</v>
      </c>
      <c r="G28" s="4" t="s">
        <v>10</v>
      </c>
      <c r="H28" s="4">
        <v>200</v>
      </c>
      <c r="I28" s="4" t="s">
        <v>40</v>
      </c>
      <c r="J28" s="4">
        <v>4</v>
      </c>
      <c r="K28" s="15" t="s">
        <v>33</v>
      </c>
      <c r="L28" s="21">
        <v>2.23</v>
      </c>
      <c r="M28" s="4" t="s">
        <v>27</v>
      </c>
    </row>
    <row r="29" spans="1:13" x14ac:dyDescent="0.3">
      <c r="A29" s="4" t="s">
        <v>70</v>
      </c>
      <c r="B29" s="14">
        <v>2</v>
      </c>
      <c r="C29" s="19">
        <v>4.6679187492004797</v>
      </c>
      <c r="D29" s="4" t="s">
        <v>27</v>
      </c>
      <c r="E29" s="4" t="s">
        <v>28</v>
      </c>
      <c r="F29" s="4" t="s">
        <v>18</v>
      </c>
      <c r="G29" s="4" t="s">
        <v>10</v>
      </c>
      <c r="H29" s="4">
        <v>200</v>
      </c>
      <c r="I29" s="4" t="s">
        <v>40</v>
      </c>
      <c r="J29" s="4">
        <v>4</v>
      </c>
      <c r="K29" s="4" t="s">
        <v>34</v>
      </c>
      <c r="L29" s="21">
        <v>2.2970000000000002</v>
      </c>
      <c r="M29" s="4" t="s">
        <v>27</v>
      </c>
    </row>
    <row r="30" spans="1:13" x14ac:dyDescent="0.3">
      <c r="A30" s="4" t="s">
        <v>70</v>
      </c>
      <c r="B30" s="14">
        <v>3</v>
      </c>
      <c r="C30" s="19">
        <v>5.2719343361936302</v>
      </c>
      <c r="D30" s="4" t="s">
        <v>27</v>
      </c>
      <c r="E30" s="4" t="s">
        <v>28</v>
      </c>
      <c r="F30" s="4" t="s">
        <v>18</v>
      </c>
      <c r="G30" s="4" t="s">
        <v>10</v>
      </c>
      <c r="H30" s="4">
        <v>200</v>
      </c>
      <c r="I30" s="4" t="s">
        <v>40</v>
      </c>
      <c r="J30" s="4">
        <v>4</v>
      </c>
      <c r="K30" s="4" t="s">
        <v>34</v>
      </c>
      <c r="L30" s="21">
        <v>2.2989999999999999</v>
      </c>
      <c r="M30" s="4" t="s">
        <v>27</v>
      </c>
    </row>
    <row r="31" spans="1:13" x14ac:dyDescent="0.3">
      <c r="A31" s="4" t="s">
        <v>70</v>
      </c>
      <c r="B31" s="14">
        <v>4</v>
      </c>
      <c r="C31" s="19">
        <v>4.6026831603887004</v>
      </c>
      <c r="D31" s="4" t="s">
        <v>27</v>
      </c>
      <c r="E31" s="4" t="s">
        <v>28</v>
      </c>
      <c r="F31" s="4" t="s">
        <v>18</v>
      </c>
      <c r="G31" s="4" t="s">
        <v>10</v>
      </c>
      <c r="H31" s="4">
        <v>200</v>
      </c>
      <c r="I31" s="4" t="s">
        <v>40</v>
      </c>
      <c r="J31" s="4">
        <v>4</v>
      </c>
      <c r="K31" s="4" t="s">
        <v>34</v>
      </c>
      <c r="L31" s="21">
        <v>2.2989999999999999</v>
      </c>
      <c r="M31" s="4" t="s">
        <v>27</v>
      </c>
    </row>
    <row r="32" spans="1:13" x14ac:dyDescent="0.3">
      <c r="A32" s="4" t="s">
        <v>70</v>
      </c>
      <c r="B32" s="14">
        <v>4.25</v>
      </c>
      <c r="C32" s="19">
        <v>1.29631673899786</v>
      </c>
      <c r="D32" s="4" t="s">
        <v>27</v>
      </c>
      <c r="E32" s="4" t="s">
        <v>28</v>
      </c>
      <c r="F32" s="4" t="s">
        <v>18</v>
      </c>
      <c r="G32" s="4" t="s">
        <v>10</v>
      </c>
      <c r="H32" s="4">
        <v>200</v>
      </c>
      <c r="I32" s="4" t="s">
        <v>40</v>
      </c>
      <c r="J32" s="4">
        <v>4</v>
      </c>
      <c r="K32" s="4" t="s">
        <v>34</v>
      </c>
      <c r="L32" s="21">
        <v>0.8570000000000001</v>
      </c>
      <c r="M32" s="4" t="s">
        <v>27</v>
      </c>
    </row>
    <row r="33" spans="1:13" x14ac:dyDescent="0.3">
      <c r="A33" s="4" t="s">
        <v>70</v>
      </c>
      <c r="B33" s="14">
        <v>4.5</v>
      </c>
      <c r="C33" s="19">
        <v>0.55352385531638604</v>
      </c>
      <c r="D33" s="4" t="s">
        <v>27</v>
      </c>
      <c r="E33" s="4" t="s">
        <v>28</v>
      </c>
      <c r="F33" s="4" t="s">
        <v>18</v>
      </c>
      <c r="G33" s="4" t="s">
        <v>10</v>
      </c>
      <c r="H33" s="4">
        <v>200</v>
      </c>
      <c r="I33" s="4" t="s">
        <v>40</v>
      </c>
      <c r="J33" s="4">
        <v>4</v>
      </c>
      <c r="K33" s="4" t="s">
        <v>34</v>
      </c>
      <c r="L33" s="21">
        <v>0.33439999999999998</v>
      </c>
      <c r="M33" s="4" t="s">
        <v>27</v>
      </c>
    </row>
    <row r="34" spans="1:13" x14ac:dyDescent="0.3">
      <c r="A34" s="4" t="s">
        <v>70</v>
      </c>
      <c r="B34" s="14">
        <v>4.75</v>
      </c>
      <c r="C34" s="19">
        <v>0.44546351942525098</v>
      </c>
      <c r="D34" s="4" t="s">
        <v>27</v>
      </c>
      <c r="E34" s="4" t="s">
        <v>28</v>
      </c>
      <c r="F34" s="4" t="s">
        <v>18</v>
      </c>
      <c r="G34" s="4" t="s">
        <v>10</v>
      </c>
      <c r="H34" s="4">
        <v>200</v>
      </c>
      <c r="I34" s="4" t="s">
        <v>40</v>
      </c>
      <c r="J34" s="4">
        <v>4</v>
      </c>
      <c r="K34" s="4" t="s">
        <v>34</v>
      </c>
      <c r="L34" s="21">
        <v>0.127</v>
      </c>
      <c r="M34" s="4" t="s">
        <v>27</v>
      </c>
    </row>
    <row r="35" spans="1:13" x14ac:dyDescent="0.3">
      <c r="A35" s="4" t="s">
        <v>70</v>
      </c>
      <c r="B35" s="14">
        <v>5</v>
      </c>
      <c r="C35" s="19">
        <v>0.27166247655347298</v>
      </c>
      <c r="D35" s="4" t="s">
        <v>27</v>
      </c>
      <c r="E35" s="4" t="s">
        <v>28</v>
      </c>
      <c r="F35" s="4" t="s">
        <v>18</v>
      </c>
      <c r="G35" s="4" t="s">
        <v>10</v>
      </c>
      <c r="H35" s="4">
        <v>200</v>
      </c>
      <c r="I35" s="4" t="s">
        <v>40</v>
      </c>
      <c r="J35" s="4">
        <v>4</v>
      </c>
      <c r="K35" s="4" t="s">
        <v>34</v>
      </c>
      <c r="L35" s="21">
        <v>4.9600000000000012E-2</v>
      </c>
      <c r="M35" s="4" t="s">
        <v>27</v>
      </c>
    </row>
    <row r="36" spans="1:13" x14ac:dyDescent="0.3">
      <c r="A36" s="4" t="s">
        <v>70</v>
      </c>
      <c r="B36" s="14">
        <v>5.25</v>
      </c>
      <c r="C36" s="19">
        <v>0.11831289542393</v>
      </c>
      <c r="D36" s="4" t="s">
        <v>27</v>
      </c>
      <c r="E36" s="4" t="s">
        <v>28</v>
      </c>
      <c r="F36" s="4" t="s">
        <v>18</v>
      </c>
      <c r="G36" s="4" t="s">
        <v>10</v>
      </c>
      <c r="H36" s="4">
        <v>200</v>
      </c>
      <c r="I36" s="4" t="s">
        <v>40</v>
      </c>
      <c r="J36" s="4">
        <v>4</v>
      </c>
      <c r="K36" s="4" t="s">
        <v>34</v>
      </c>
      <c r="L36" s="21">
        <v>1.8800000000000001E-2</v>
      </c>
      <c r="M36" s="4" t="s">
        <v>27</v>
      </c>
    </row>
    <row r="37" spans="1:13" x14ac:dyDescent="0.3">
      <c r="A37" s="4" t="s">
        <v>70</v>
      </c>
      <c r="B37" s="14">
        <v>5.5</v>
      </c>
      <c r="C37" s="19">
        <v>9.7120352755051403E-2</v>
      </c>
      <c r="D37" s="4" t="s">
        <v>27</v>
      </c>
      <c r="E37" s="4" t="s">
        <v>28</v>
      </c>
      <c r="F37" s="4" t="s">
        <v>18</v>
      </c>
      <c r="G37" s="4" t="s">
        <v>10</v>
      </c>
      <c r="H37" s="4">
        <v>200</v>
      </c>
      <c r="I37" s="4" t="s">
        <v>40</v>
      </c>
      <c r="J37" s="4">
        <v>4</v>
      </c>
      <c r="K37" s="4" t="s">
        <v>34</v>
      </c>
      <c r="L37" s="21">
        <v>7.1000000000000004E-3</v>
      </c>
      <c r="M37" s="4" t="s">
        <v>27</v>
      </c>
    </row>
    <row r="38" spans="1:13" x14ac:dyDescent="0.3">
      <c r="A38" s="4" t="s">
        <v>70</v>
      </c>
      <c r="B38" s="14">
        <v>1</v>
      </c>
      <c r="C38" s="19">
        <v>31.7958677199194</v>
      </c>
      <c r="D38" s="4" t="s">
        <v>27</v>
      </c>
      <c r="E38" s="4" t="s">
        <v>28</v>
      </c>
      <c r="F38" s="4" t="s">
        <v>18</v>
      </c>
      <c r="G38" s="4" t="s">
        <v>10</v>
      </c>
      <c r="H38" s="4">
        <v>1000</v>
      </c>
      <c r="I38" s="4" t="s">
        <v>40</v>
      </c>
      <c r="J38" s="4">
        <v>4</v>
      </c>
      <c r="K38" s="4" t="s">
        <v>34</v>
      </c>
      <c r="L38" s="21">
        <v>13.89</v>
      </c>
      <c r="M38" s="4" t="s">
        <v>27</v>
      </c>
    </row>
    <row r="39" spans="1:13" x14ac:dyDescent="0.3">
      <c r="A39" s="4" t="s">
        <v>70</v>
      </c>
      <c r="B39" s="14">
        <v>2</v>
      </c>
      <c r="C39" s="19">
        <v>51.284311666760402</v>
      </c>
      <c r="D39" s="4" t="s">
        <v>27</v>
      </c>
      <c r="E39" s="4" t="s">
        <v>28</v>
      </c>
      <c r="F39" s="4" t="s">
        <v>18</v>
      </c>
      <c r="G39" s="4" t="s">
        <v>10</v>
      </c>
      <c r="H39" s="4">
        <v>1000</v>
      </c>
      <c r="I39" s="4" t="s">
        <v>40</v>
      </c>
      <c r="J39" s="4">
        <v>4</v>
      </c>
      <c r="K39" s="4" t="s">
        <v>34</v>
      </c>
      <c r="L39" s="21">
        <v>17.21</v>
      </c>
      <c r="M39" s="4" t="s">
        <v>27</v>
      </c>
    </row>
    <row r="40" spans="1:13" x14ac:dyDescent="0.3">
      <c r="A40" s="4" t="s">
        <v>70</v>
      </c>
      <c r="B40" s="14">
        <v>3</v>
      </c>
      <c r="C40" s="19">
        <v>50.424293258639402</v>
      </c>
      <c r="D40" s="4" t="s">
        <v>27</v>
      </c>
      <c r="E40" s="4" t="s">
        <v>28</v>
      </c>
      <c r="F40" s="4" t="s">
        <v>18</v>
      </c>
      <c r="G40" s="4" t="s">
        <v>10</v>
      </c>
      <c r="H40" s="4">
        <v>1000</v>
      </c>
      <c r="I40" s="4" t="s">
        <v>40</v>
      </c>
      <c r="J40" s="4">
        <v>4</v>
      </c>
      <c r="K40" s="4" t="s">
        <v>34</v>
      </c>
      <c r="L40" s="21">
        <v>18.36</v>
      </c>
      <c r="M40" s="4" t="s">
        <v>27</v>
      </c>
    </row>
    <row r="41" spans="1:13" x14ac:dyDescent="0.3">
      <c r="A41" s="4" t="s">
        <v>70</v>
      </c>
      <c r="B41" s="14">
        <v>4</v>
      </c>
      <c r="C41" s="19">
        <v>52.608013559590802</v>
      </c>
      <c r="D41" s="4" t="s">
        <v>27</v>
      </c>
      <c r="E41" s="4" t="s">
        <v>28</v>
      </c>
      <c r="F41" s="4" t="s">
        <v>18</v>
      </c>
      <c r="G41" s="4" t="s">
        <v>10</v>
      </c>
      <c r="H41" s="4">
        <v>1000</v>
      </c>
      <c r="I41" s="4" t="s">
        <v>40</v>
      </c>
      <c r="J41" s="4">
        <v>4</v>
      </c>
      <c r="K41" s="4" t="s">
        <v>34</v>
      </c>
      <c r="L41" s="21">
        <v>18.77</v>
      </c>
      <c r="M41" s="4" t="s">
        <v>27</v>
      </c>
    </row>
    <row r="42" spans="1:13" x14ac:dyDescent="0.3">
      <c r="A42" s="4" t="s">
        <v>70</v>
      </c>
      <c r="B42" s="14">
        <v>4.25</v>
      </c>
      <c r="C42" s="19">
        <v>16.040271922584498</v>
      </c>
      <c r="D42" s="4" t="s">
        <v>27</v>
      </c>
      <c r="E42" s="4" t="s">
        <v>28</v>
      </c>
      <c r="F42" s="4" t="s">
        <v>18</v>
      </c>
      <c r="G42" s="4" t="s">
        <v>10</v>
      </c>
      <c r="H42" s="4">
        <v>1000</v>
      </c>
      <c r="I42" s="4" t="s">
        <v>40</v>
      </c>
      <c r="J42" s="4">
        <v>4</v>
      </c>
      <c r="K42" s="4" t="s">
        <v>34</v>
      </c>
      <c r="L42" s="21">
        <v>7.6590000000000007</v>
      </c>
      <c r="M42" s="4" t="s">
        <v>27</v>
      </c>
    </row>
    <row r="43" spans="1:13" x14ac:dyDescent="0.3">
      <c r="A43" s="4" t="s">
        <v>70</v>
      </c>
      <c r="B43" s="14">
        <v>4.5</v>
      </c>
      <c r="C43" s="19">
        <v>9.7831687383830293</v>
      </c>
      <c r="D43" s="4" t="s">
        <v>27</v>
      </c>
      <c r="E43" s="4" t="s">
        <v>28</v>
      </c>
      <c r="F43" s="4" t="s">
        <v>18</v>
      </c>
      <c r="G43" s="4" t="s">
        <v>10</v>
      </c>
      <c r="H43" s="4">
        <v>1000</v>
      </c>
      <c r="I43" s="4" t="s">
        <v>40</v>
      </c>
      <c r="J43" s="4">
        <v>4</v>
      </c>
      <c r="K43" s="4" t="s">
        <v>34</v>
      </c>
      <c r="L43" s="21">
        <v>2.9910000000000001</v>
      </c>
      <c r="M43" s="4" t="s">
        <v>27</v>
      </c>
    </row>
    <row r="44" spans="1:13" x14ac:dyDescent="0.3">
      <c r="A44" s="4" t="s">
        <v>70</v>
      </c>
      <c r="B44" s="14">
        <v>4.75</v>
      </c>
      <c r="C44" s="19">
        <v>6.5869404512276502</v>
      </c>
      <c r="D44" s="4" t="s">
        <v>27</v>
      </c>
      <c r="E44" s="4" t="s">
        <v>28</v>
      </c>
      <c r="F44" s="4" t="s">
        <v>18</v>
      </c>
      <c r="G44" s="4" t="s">
        <v>10</v>
      </c>
      <c r="H44" s="4">
        <v>1000</v>
      </c>
      <c r="I44" s="4" t="s">
        <v>40</v>
      </c>
      <c r="J44" s="4">
        <v>4</v>
      </c>
      <c r="K44" s="4" t="s">
        <v>34</v>
      </c>
      <c r="L44" s="21">
        <v>1.137</v>
      </c>
      <c r="M44" s="4" t="s">
        <v>27</v>
      </c>
    </row>
    <row r="45" spans="1:13" x14ac:dyDescent="0.3">
      <c r="A45" s="4" t="s">
        <v>70</v>
      </c>
      <c r="B45" s="14">
        <v>5</v>
      </c>
      <c r="C45" s="19">
        <v>4.0975925251290404</v>
      </c>
      <c r="D45" s="4" t="s">
        <v>27</v>
      </c>
      <c r="E45" s="4" t="s">
        <v>28</v>
      </c>
      <c r="F45" s="4" t="s">
        <v>18</v>
      </c>
      <c r="G45" s="4" t="s">
        <v>10</v>
      </c>
      <c r="H45" s="4">
        <v>1000</v>
      </c>
      <c r="I45" s="4" t="s">
        <v>40</v>
      </c>
      <c r="J45" s="4">
        <v>4</v>
      </c>
      <c r="K45" s="4" t="s">
        <v>34</v>
      </c>
      <c r="L45" s="21">
        <v>0.44359999999999999</v>
      </c>
      <c r="M45" s="4" t="s">
        <v>27</v>
      </c>
    </row>
    <row r="46" spans="1:13" x14ac:dyDescent="0.3">
      <c r="A46" s="4" t="s">
        <v>70</v>
      </c>
      <c r="B46" s="14">
        <v>5.25</v>
      </c>
      <c r="C46" s="19">
        <v>1.2745780001504301</v>
      </c>
      <c r="D46" s="4" t="s">
        <v>27</v>
      </c>
      <c r="E46" s="4" t="s">
        <v>28</v>
      </c>
      <c r="F46" s="4" t="s">
        <v>18</v>
      </c>
      <c r="G46" s="4" t="s">
        <v>10</v>
      </c>
      <c r="H46" s="4">
        <v>1000</v>
      </c>
      <c r="I46" s="4" t="s">
        <v>40</v>
      </c>
      <c r="J46" s="4">
        <v>4</v>
      </c>
      <c r="K46" s="4" t="s">
        <v>34</v>
      </c>
      <c r="L46" s="21">
        <v>0.16850000000000001</v>
      </c>
      <c r="M46" s="4" t="s">
        <v>27</v>
      </c>
    </row>
    <row r="47" spans="1:13" x14ac:dyDescent="0.3">
      <c r="A47" s="4" t="s">
        <v>70</v>
      </c>
      <c r="B47" s="14">
        <v>5.5</v>
      </c>
      <c r="C47" s="19">
        <v>0.65033551916221999</v>
      </c>
      <c r="D47" s="4" t="s">
        <v>27</v>
      </c>
      <c r="E47" s="4" t="s">
        <v>28</v>
      </c>
      <c r="F47" s="4" t="s">
        <v>18</v>
      </c>
      <c r="G47" s="4" t="s">
        <v>10</v>
      </c>
      <c r="H47" s="4">
        <v>1000</v>
      </c>
      <c r="I47" s="4" t="s">
        <v>40</v>
      </c>
      <c r="J47" s="4">
        <v>4</v>
      </c>
      <c r="K47" s="4" t="s">
        <v>34</v>
      </c>
      <c r="L47" s="21">
        <v>6.4000000000000001E-2</v>
      </c>
      <c r="M47" s="4" t="s">
        <v>27</v>
      </c>
    </row>
    <row r="48" spans="1:13" ht="15" thickBot="1" x14ac:dyDescent="0.35">
      <c r="A48" s="50" t="s">
        <v>70</v>
      </c>
      <c r="B48" s="51">
        <v>5.75</v>
      </c>
      <c r="C48" s="52">
        <v>0.60124987251366702</v>
      </c>
      <c r="D48" s="50" t="s">
        <v>27</v>
      </c>
      <c r="E48" s="50" t="s">
        <v>28</v>
      </c>
      <c r="F48" s="50" t="s">
        <v>18</v>
      </c>
      <c r="G48" s="50" t="s">
        <v>10</v>
      </c>
      <c r="H48" s="50">
        <v>1000</v>
      </c>
      <c r="I48" s="50" t="s">
        <v>40</v>
      </c>
      <c r="J48" s="50">
        <v>4</v>
      </c>
      <c r="K48" s="50" t="s">
        <v>34</v>
      </c>
      <c r="L48" s="53">
        <v>2.4299999999999999E-2</v>
      </c>
      <c r="M48" s="50" t="s">
        <v>27</v>
      </c>
    </row>
    <row r="49" spans="1:13" ht="15" thickTop="1" x14ac:dyDescent="0.3">
      <c r="A49" s="4" t="s">
        <v>71</v>
      </c>
      <c r="B49" s="14">
        <v>2</v>
      </c>
      <c r="C49" s="19">
        <v>0.36998677245541101</v>
      </c>
      <c r="D49" s="4" t="s">
        <v>27</v>
      </c>
      <c r="E49" s="4" t="s">
        <v>29</v>
      </c>
      <c r="F49" s="4" t="s">
        <v>19</v>
      </c>
      <c r="G49" s="4" t="s">
        <v>6</v>
      </c>
      <c r="H49" s="4">
        <v>110</v>
      </c>
      <c r="I49" s="4" t="s">
        <v>40</v>
      </c>
      <c r="J49" s="4">
        <v>4</v>
      </c>
      <c r="K49" s="15" t="s">
        <v>35</v>
      </c>
      <c r="L49" s="21">
        <v>1.8480000000000001</v>
      </c>
      <c r="M49" s="4" t="s">
        <v>27</v>
      </c>
    </row>
    <row r="50" spans="1:13" x14ac:dyDescent="0.3">
      <c r="A50" s="4" t="s">
        <v>71</v>
      </c>
      <c r="B50" s="14">
        <v>3.75</v>
      </c>
      <c r="C50" s="19">
        <v>0.38126129476049098</v>
      </c>
      <c r="D50" s="4" t="s">
        <v>27</v>
      </c>
      <c r="E50" s="4" t="s">
        <v>29</v>
      </c>
      <c r="F50" s="4" t="s">
        <v>19</v>
      </c>
      <c r="G50" s="4" t="s">
        <v>6</v>
      </c>
      <c r="H50" s="4">
        <v>110</v>
      </c>
      <c r="I50" s="4" t="s">
        <v>40</v>
      </c>
      <c r="J50" s="4">
        <v>4</v>
      </c>
      <c r="K50" s="4" t="s">
        <v>36</v>
      </c>
      <c r="L50" s="21">
        <v>1.857</v>
      </c>
      <c r="M50" s="4" t="s">
        <v>27</v>
      </c>
    </row>
    <row r="51" spans="1:13" x14ac:dyDescent="0.3">
      <c r="A51" s="4" t="s">
        <v>71</v>
      </c>
      <c r="B51" s="14">
        <v>4</v>
      </c>
      <c r="C51" s="19">
        <v>5.9884594547566297E-2</v>
      </c>
      <c r="D51" s="4" t="s">
        <v>27</v>
      </c>
      <c r="E51" s="4" t="s">
        <v>29</v>
      </c>
      <c r="F51" s="4" t="s">
        <v>19</v>
      </c>
      <c r="G51" s="4" t="s">
        <v>6</v>
      </c>
      <c r="H51" s="4">
        <v>110</v>
      </c>
      <c r="I51" s="4" t="s">
        <v>40</v>
      </c>
      <c r="J51" s="4">
        <v>4</v>
      </c>
      <c r="K51" s="4" t="s">
        <v>36</v>
      </c>
      <c r="L51" s="21">
        <v>1.855</v>
      </c>
      <c r="M51" s="4" t="s">
        <v>27</v>
      </c>
    </row>
    <row r="52" spans="1:13" x14ac:dyDescent="0.3">
      <c r="A52" s="4" t="s">
        <v>71</v>
      </c>
      <c r="B52" s="14">
        <v>4.3499999999999996</v>
      </c>
      <c r="C52" s="19">
        <v>5.7045151615272099E-2</v>
      </c>
      <c r="D52" s="4" t="s">
        <v>27</v>
      </c>
      <c r="E52" s="4" t="s">
        <v>29</v>
      </c>
      <c r="F52" s="4" t="s">
        <v>19</v>
      </c>
      <c r="G52" s="4" t="s">
        <v>6</v>
      </c>
      <c r="H52" s="4">
        <v>110</v>
      </c>
      <c r="I52" s="4" t="s">
        <v>40</v>
      </c>
      <c r="J52" s="4">
        <v>4</v>
      </c>
      <c r="K52" s="4" t="s">
        <v>36</v>
      </c>
      <c r="L52" s="21">
        <v>0.64770000000000005</v>
      </c>
      <c r="M52" s="4" t="s">
        <v>27</v>
      </c>
    </row>
    <row r="53" spans="1:13" x14ac:dyDescent="0.3">
      <c r="A53" s="4" t="s">
        <v>71</v>
      </c>
      <c r="B53" s="14">
        <v>2</v>
      </c>
      <c r="C53" s="19">
        <v>2.47538698964396</v>
      </c>
      <c r="D53" s="4" t="s">
        <v>27</v>
      </c>
      <c r="E53" s="4" t="s">
        <v>29</v>
      </c>
      <c r="F53" s="4" t="s">
        <v>19</v>
      </c>
      <c r="G53" s="4" t="s">
        <v>6</v>
      </c>
      <c r="H53" s="4">
        <v>368</v>
      </c>
      <c r="I53" s="4" t="s">
        <v>40</v>
      </c>
      <c r="J53" s="4">
        <v>4</v>
      </c>
      <c r="K53" s="4" t="s">
        <v>36</v>
      </c>
      <c r="L53" s="21">
        <v>6.2170000000000014</v>
      </c>
      <c r="M53" s="4" t="s">
        <v>27</v>
      </c>
    </row>
    <row r="54" spans="1:13" x14ac:dyDescent="0.3">
      <c r="A54" s="4" t="s">
        <v>71</v>
      </c>
      <c r="B54" s="14">
        <v>3.8</v>
      </c>
      <c r="C54" s="19">
        <v>2.64241486812021</v>
      </c>
      <c r="D54" s="4" t="s">
        <v>27</v>
      </c>
      <c r="E54" s="4" t="s">
        <v>29</v>
      </c>
      <c r="F54" s="4" t="s">
        <v>19</v>
      </c>
      <c r="G54" s="4" t="s">
        <v>6</v>
      </c>
      <c r="H54" s="4">
        <v>368</v>
      </c>
      <c r="I54" s="4" t="s">
        <v>40</v>
      </c>
      <c r="J54" s="4">
        <v>4</v>
      </c>
      <c r="K54" s="4" t="s">
        <v>36</v>
      </c>
      <c r="L54" s="21">
        <v>6.25</v>
      </c>
      <c r="M54" s="4" t="s">
        <v>27</v>
      </c>
    </row>
    <row r="55" spans="1:13" x14ac:dyDescent="0.3">
      <c r="A55" s="4" t="s">
        <v>71</v>
      </c>
      <c r="B55" s="14">
        <v>4.4000000000000004</v>
      </c>
      <c r="C55" s="19">
        <v>0.24460971132096099</v>
      </c>
      <c r="D55" s="4" t="s">
        <v>27</v>
      </c>
      <c r="E55" s="4" t="s">
        <v>29</v>
      </c>
      <c r="F55" s="4" t="s">
        <v>19</v>
      </c>
      <c r="G55" s="4" t="s">
        <v>6</v>
      </c>
      <c r="H55" s="4">
        <v>368</v>
      </c>
      <c r="I55" s="4" t="s">
        <v>40</v>
      </c>
      <c r="J55" s="4">
        <v>4</v>
      </c>
      <c r="K55" s="4" t="s">
        <v>36</v>
      </c>
      <c r="L55" s="21">
        <v>1.8979999999999999</v>
      </c>
      <c r="M55" s="4" t="s">
        <v>27</v>
      </c>
    </row>
    <row r="56" spans="1:13" x14ac:dyDescent="0.3">
      <c r="A56" s="4" t="s">
        <v>71</v>
      </c>
      <c r="B56" s="14">
        <v>4.75</v>
      </c>
      <c r="C56" s="19">
        <v>0.18144136358125701</v>
      </c>
      <c r="D56" s="4" t="s">
        <v>27</v>
      </c>
      <c r="E56" s="4" t="s">
        <v>29</v>
      </c>
      <c r="F56" s="4" t="s">
        <v>19</v>
      </c>
      <c r="G56" s="4" t="s">
        <v>6</v>
      </c>
      <c r="H56" s="4">
        <v>368</v>
      </c>
      <c r="I56" s="4" t="s">
        <v>40</v>
      </c>
      <c r="J56" s="4">
        <v>4</v>
      </c>
      <c r="K56" s="4" t="s">
        <v>36</v>
      </c>
      <c r="L56" s="21">
        <v>0.70740000000000003</v>
      </c>
      <c r="M56" s="4" t="s">
        <v>27</v>
      </c>
    </row>
    <row r="57" spans="1:13" x14ac:dyDescent="0.3">
      <c r="A57" s="4" t="s">
        <v>71</v>
      </c>
      <c r="B57" s="14">
        <v>5</v>
      </c>
      <c r="C57" s="19">
        <v>2.97237981835019E-2</v>
      </c>
      <c r="D57" s="4" t="s">
        <v>27</v>
      </c>
      <c r="E57" s="4" t="s">
        <v>29</v>
      </c>
      <c r="F57" s="4" t="s">
        <v>19</v>
      </c>
      <c r="G57" s="4" t="s">
        <v>6</v>
      </c>
      <c r="H57" s="4">
        <v>368</v>
      </c>
      <c r="I57" s="4" t="s">
        <v>40</v>
      </c>
      <c r="J57" s="4">
        <v>4</v>
      </c>
      <c r="K57" s="4" t="s">
        <v>36</v>
      </c>
      <c r="L57" s="21">
        <v>0.35449999999999998</v>
      </c>
      <c r="M57" s="4" t="s">
        <v>27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ST7 and SF1-SF3 data</vt:lpstr>
      <vt:lpstr>SF4 - SF6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Gavett, Stephen</dc:creator>
  <cp:lastModifiedBy>Gavett, Stephen</cp:lastModifiedBy>
  <dcterms:created xsi:type="dcterms:W3CDTF">2025-02-21T17:08:38Z</dcterms:created>
  <dcterms:modified xsi:type="dcterms:W3CDTF">2025-12-02T20:41:33Z</dcterms:modified>
</cp:coreProperties>
</file>