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epa-my.sharepoint.com/personal/gavett_stephen_epa_gov/Documents/HAPS research/ACR BD DCM TCE analysis/Science Hub record/Revised Science Hub record/"/>
    </mc:Choice>
  </mc:AlternateContent>
  <xr:revisionPtr revIDLastSave="58" documentId="8_{3780BEF2-0755-47D5-920C-7FEB00A7ADD5}" xr6:coauthVersionLast="47" xr6:coauthVersionMax="47" xr10:uidLastSave="{472821FF-051F-47BD-8D5A-5E1EF74462E5}"/>
  <bookViews>
    <workbookView xWindow="-108" yWindow="-108" windowWidth="23256" windowHeight="13896" activeTab="4" xr2:uid="{85806CC2-9667-4071-9514-7757032C58B5}"/>
  </bookViews>
  <sheets>
    <sheet name="Acrolein" sheetId="1" r:id="rId1"/>
    <sheet name="Trichloroethylene" sheetId="2" r:id="rId2"/>
    <sheet name="Dichloromethane" sheetId="3" r:id="rId3"/>
    <sheet name="Butadiene" sheetId="4" r:id="rId4"/>
    <sheet name="All data Supp Table S1 Fig S1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87" i="4" l="1"/>
  <c r="AW87" i="4"/>
  <c r="AZ87" i="4" s="1"/>
  <c r="AL87" i="4"/>
  <c r="AJ87" i="4"/>
  <c r="AM87" i="4" s="1"/>
  <c r="Y87" i="4"/>
  <c r="W87" i="4"/>
  <c r="Z87" i="4" s="1"/>
  <c r="L87" i="4"/>
  <c r="J87" i="4"/>
  <c r="M87" i="4" s="1"/>
  <c r="AY86" i="4"/>
  <c r="AW86" i="4"/>
  <c r="AZ86" i="4" s="1"/>
  <c r="AL86" i="4"/>
  <c r="AJ86" i="4"/>
  <c r="AM86" i="4" s="1"/>
  <c r="Y86" i="4"/>
  <c r="W86" i="4"/>
  <c r="Z86" i="4" s="1"/>
  <c r="L86" i="4"/>
  <c r="J86" i="4"/>
  <c r="M86" i="4" s="1"/>
  <c r="AY85" i="4"/>
  <c r="AW85" i="4"/>
  <c r="AZ85" i="4" s="1"/>
  <c r="AL85" i="4"/>
  <c r="AJ85" i="4"/>
  <c r="AM85" i="4" s="1"/>
  <c r="Y85" i="4"/>
  <c r="W85" i="4"/>
  <c r="L85" i="4"/>
  <c r="J85" i="4"/>
  <c r="M85" i="4" s="1"/>
  <c r="AY84" i="4"/>
  <c r="AW84" i="4"/>
  <c r="AZ84" i="4" s="1"/>
  <c r="AL84" i="4"/>
  <c r="AJ84" i="4"/>
  <c r="AM84" i="4" s="1"/>
  <c r="Y84" i="4"/>
  <c r="W84" i="4"/>
  <c r="Z84" i="4" s="1"/>
  <c r="L84" i="4"/>
  <c r="J84" i="4"/>
  <c r="M84" i="4" s="1"/>
  <c r="AY83" i="4"/>
  <c r="AW83" i="4"/>
  <c r="AZ83" i="4" s="1"/>
  <c r="AL83" i="4"/>
  <c r="AJ83" i="4"/>
  <c r="AM83" i="4" s="1"/>
  <c r="Y83" i="4"/>
  <c r="W83" i="4"/>
  <c r="Z83" i="4" s="1"/>
  <c r="L83" i="4"/>
  <c r="J83" i="4"/>
  <c r="M83" i="4" s="1"/>
  <c r="AY82" i="4"/>
  <c r="AW82" i="4"/>
  <c r="AZ82" i="4" s="1"/>
  <c r="AL82" i="4"/>
  <c r="AJ82" i="4"/>
  <c r="AM82" i="4" s="1"/>
  <c r="Y82" i="4"/>
  <c r="W82" i="4"/>
  <c r="Z82" i="4" s="1"/>
  <c r="L82" i="4"/>
  <c r="J82" i="4"/>
  <c r="M82" i="4" s="1"/>
  <c r="AY81" i="4"/>
  <c r="AW81" i="4"/>
  <c r="AZ81" i="4" s="1"/>
  <c r="AL81" i="4"/>
  <c r="AJ81" i="4"/>
  <c r="AM81" i="4" s="1"/>
  <c r="Y81" i="4"/>
  <c r="W81" i="4"/>
  <c r="Z81" i="4" s="1"/>
  <c r="L81" i="4"/>
  <c r="J81" i="4"/>
  <c r="M81" i="4" s="1"/>
  <c r="AY80" i="4"/>
  <c r="AW80" i="4"/>
  <c r="AZ80" i="4" s="1"/>
  <c r="AL80" i="4"/>
  <c r="AJ80" i="4"/>
  <c r="AM80" i="4" s="1"/>
  <c r="Y80" i="4"/>
  <c r="W80" i="4"/>
  <c r="Z80" i="4" s="1"/>
  <c r="L80" i="4"/>
  <c r="J80" i="4"/>
  <c r="M80" i="4" s="1"/>
  <c r="AY79" i="4"/>
  <c r="AW79" i="4"/>
  <c r="AZ79" i="4" s="1"/>
  <c r="AL79" i="4"/>
  <c r="AJ79" i="4"/>
  <c r="AM79" i="4" s="1"/>
  <c r="Y79" i="4"/>
  <c r="W79" i="4"/>
  <c r="Z79" i="4" s="1"/>
  <c r="L79" i="4"/>
  <c r="J79" i="4"/>
  <c r="M79" i="4" s="1"/>
  <c r="AY76" i="4"/>
  <c r="AW76" i="4"/>
  <c r="AZ76" i="4" s="1"/>
  <c r="AL76" i="4"/>
  <c r="AJ76" i="4"/>
  <c r="AM76" i="4" s="1"/>
  <c r="Y76" i="4"/>
  <c r="W76" i="4"/>
  <c r="Z76" i="4" s="1"/>
  <c r="L76" i="4"/>
  <c r="J76" i="4"/>
  <c r="M76" i="4" s="1"/>
  <c r="AY75" i="4"/>
  <c r="AW75" i="4"/>
  <c r="AZ75" i="4" s="1"/>
  <c r="AL75" i="4"/>
  <c r="AJ75" i="4"/>
  <c r="AM75" i="4" s="1"/>
  <c r="Y75" i="4"/>
  <c r="W75" i="4"/>
  <c r="Z75" i="4" s="1"/>
  <c r="L75" i="4"/>
  <c r="J75" i="4"/>
  <c r="M75" i="4" s="1"/>
  <c r="AY74" i="4"/>
  <c r="AW74" i="4"/>
  <c r="AZ74" i="4" s="1"/>
  <c r="AL74" i="4"/>
  <c r="AJ74" i="4"/>
  <c r="AM74" i="4" s="1"/>
  <c r="Y74" i="4"/>
  <c r="W74" i="4"/>
  <c r="Z74" i="4" s="1"/>
  <c r="L74" i="4"/>
  <c r="J74" i="4"/>
  <c r="M74" i="4" s="1"/>
  <c r="AY73" i="4"/>
  <c r="AW73" i="4"/>
  <c r="AZ73" i="4" s="1"/>
  <c r="AL73" i="4"/>
  <c r="AJ73" i="4"/>
  <c r="AM73" i="4" s="1"/>
  <c r="Y73" i="4"/>
  <c r="W73" i="4"/>
  <c r="Z73" i="4" s="1"/>
  <c r="L73" i="4"/>
  <c r="J73" i="4"/>
  <c r="M73" i="4" s="1"/>
  <c r="AY72" i="4"/>
  <c r="AW72" i="4"/>
  <c r="AZ72" i="4" s="1"/>
  <c r="AL72" i="4"/>
  <c r="AJ72" i="4"/>
  <c r="AM72" i="4" s="1"/>
  <c r="Y72" i="4"/>
  <c r="W72" i="4"/>
  <c r="Z72" i="4" s="1"/>
  <c r="L72" i="4"/>
  <c r="J72" i="4"/>
  <c r="M72" i="4" s="1"/>
  <c r="AY71" i="4"/>
  <c r="AW71" i="4"/>
  <c r="AZ71" i="4" s="1"/>
  <c r="AL71" i="4"/>
  <c r="AJ71" i="4"/>
  <c r="AM71" i="4" s="1"/>
  <c r="Y71" i="4"/>
  <c r="W71" i="4"/>
  <c r="Z71" i="4" s="1"/>
  <c r="L71" i="4"/>
  <c r="J71" i="4"/>
  <c r="M71" i="4" s="1"/>
  <c r="AY70" i="4"/>
  <c r="AW70" i="4"/>
  <c r="AZ70" i="4" s="1"/>
  <c r="AL70" i="4"/>
  <c r="AJ70" i="4"/>
  <c r="AM70" i="4" s="1"/>
  <c r="Y70" i="4"/>
  <c r="W70" i="4"/>
  <c r="Z70" i="4" s="1"/>
  <c r="L70" i="4"/>
  <c r="J70" i="4"/>
  <c r="M70" i="4" s="1"/>
  <c r="AY69" i="4"/>
  <c r="AW69" i="4"/>
  <c r="AZ69" i="4" s="1"/>
  <c r="AL69" i="4"/>
  <c r="AJ69" i="4"/>
  <c r="AM69" i="4" s="1"/>
  <c r="Y69" i="4"/>
  <c r="W69" i="4"/>
  <c r="Z69" i="4" s="1"/>
  <c r="L69" i="4"/>
  <c r="J69" i="4"/>
  <c r="M69" i="4" s="1"/>
  <c r="AY68" i="4"/>
  <c r="AW68" i="4"/>
  <c r="AZ68" i="4" s="1"/>
  <c r="AL68" i="4"/>
  <c r="AJ68" i="4"/>
  <c r="AM68" i="4" s="1"/>
  <c r="Y68" i="4"/>
  <c r="W68" i="4"/>
  <c r="Z68" i="4" s="1"/>
  <c r="L68" i="4"/>
  <c r="J68" i="4"/>
  <c r="M68" i="4" s="1"/>
  <c r="AY65" i="4"/>
  <c r="AW65" i="4"/>
  <c r="AZ65" i="4" s="1"/>
  <c r="AL65" i="4"/>
  <c r="AJ65" i="4"/>
  <c r="AM65" i="4" s="1"/>
  <c r="Y65" i="4"/>
  <c r="W65" i="4"/>
  <c r="Z65" i="4" s="1"/>
  <c r="L65" i="4"/>
  <c r="J65" i="4"/>
  <c r="M65" i="4" s="1"/>
  <c r="AY64" i="4"/>
  <c r="AW64" i="4"/>
  <c r="AZ64" i="4" s="1"/>
  <c r="AL64" i="4"/>
  <c r="AJ64" i="4"/>
  <c r="AM64" i="4" s="1"/>
  <c r="Y64" i="4"/>
  <c r="W64" i="4"/>
  <c r="Z64" i="4" s="1"/>
  <c r="L64" i="4"/>
  <c r="J64" i="4"/>
  <c r="M64" i="4" s="1"/>
  <c r="AY63" i="4"/>
  <c r="AW63" i="4"/>
  <c r="AZ63" i="4" s="1"/>
  <c r="AL63" i="4"/>
  <c r="AJ63" i="4"/>
  <c r="AM63" i="4" s="1"/>
  <c r="Y63" i="4"/>
  <c r="W63" i="4"/>
  <c r="Z63" i="4" s="1"/>
  <c r="L63" i="4"/>
  <c r="J63" i="4"/>
  <c r="M63" i="4" s="1"/>
  <c r="AY62" i="4"/>
  <c r="AW62" i="4"/>
  <c r="AZ62" i="4" s="1"/>
  <c r="AL62" i="4"/>
  <c r="AJ62" i="4"/>
  <c r="AM62" i="4" s="1"/>
  <c r="Y62" i="4"/>
  <c r="W62" i="4"/>
  <c r="Z62" i="4" s="1"/>
  <c r="L62" i="4"/>
  <c r="J62" i="4"/>
  <c r="M62" i="4" s="1"/>
  <c r="AY61" i="4"/>
  <c r="AW61" i="4"/>
  <c r="AZ61" i="4" s="1"/>
  <c r="AL61" i="4"/>
  <c r="AJ61" i="4"/>
  <c r="AM61" i="4" s="1"/>
  <c r="Y61" i="4"/>
  <c r="W61" i="4"/>
  <c r="L61" i="4"/>
  <c r="J61" i="4"/>
  <c r="M61" i="4" s="1"/>
  <c r="AY60" i="4"/>
  <c r="AW60" i="4"/>
  <c r="AZ60" i="4" s="1"/>
  <c r="AL60" i="4"/>
  <c r="AJ60" i="4"/>
  <c r="AM60" i="4" s="1"/>
  <c r="Z60" i="4"/>
  <c r="Y60" i="4"/>
  <c r="W60" i="4"/>
  <c r="L60" i="4"/>
  <c r="J60" i="4"/>
  <c r="M60" i="4" s="1"/>
  <c r="AY59" i="4"/>
  <c r="AW59" i="4"/>
  <c r="AZ59" i="4" s="1"/>
  <c r="AL59" i="4"/>
  <c r="AJ59" i="4"/>
  <c r="AM59" i="4" s="1"/>
  <c r="Z59" i="4"/>
  <c r="Y59" i="4"/>
  <c r="W59" i="4"/>
  <c r="L59" i="4"/>
  <c r="J59" i="4"/>
  <c r="M59" i="4" s="1"/>
  <c r="AY58" i="4"/>
  <c r="AW58" i="4"/>
  <c r="AZ58" i="4" s="1"/>
  <c r="AL58" i="4"/>
  <c r="AJ58" i="4"/>
  <c r="AM58" i="4" s="1"/>
  <c r="Y58" i="4"/>
  <c r="W58" i="4"/>
  <c r="Z58" i="4" s="1"/>
  <c r="L58" i="4"/>
  <c r="J58" i="4"/>
  <c r="M58" i="4" s="1"/>
  <c r="AY57" i="4"/>
  <c r="AW57" i="4"/>
  <c r="AZ57" i="4" s="1"/>
  <c r="AL57" i="4"/>
  <c r="AJ57" i="4"/>
  <c r="AM57" i="4" s="1"/>
  <c r="Y57" i="4"/>
  <c r="Z57" i="4" s="1"/>
  <c r="W57" i="4"/>
  <c r="L57" i="4"/>
  <c r="J57" i="4"/>
  <c r="M57" i="4" s="1"/>
  <c r="AY54" i="4"/>
  <c r="AW54" i="4"/>
  <c r="AZ54" i="4" s="1"/>
  <c r="AL54" i="4"/>
  <c r="AJ54" i="4"/>
  <c r="AM54" i="4" s="1"/>
  <c r="Z54" i="4"/>
  <c r="Y54" i="4"/>
  <c r="W54" i="4"/>
  <c r="L54" i="4"/>
  <c r="J54" i="4"/>
  <c r="M54" i="4" s="1"/>
  <c r="AY53" i="4"/>
  <c r="AW53" i="4"/>
  <c r="AZ53" i="4" s="1"/>
  <c r="AL53" i="4"/>
  <c r="AJ53" i="4"/>
  <c r="AM53" i="4" s="1"/>
  <c r="Z53" i="4"/>
  <c r="Y53" i="4"/>
  <c r="W53" i="4"/>
  <c r="L53" i="4"/>
  <c r="J53" i="4"/>
  <c r="M53" i="4" s="1"/>
  <c r="AY52" i="4"/>
  <c r="AW52" i="4"/>
  <c r="AZ52" i="4" s="1"/>
  <c r="AL52" i="4"/>
  <c r="AJ52" i="4"/>
  <c r="AM52" i="4" s="1"/>
  <c r="Y52" i="4"/>
  <c r="W52" i="4"/>
  <c r="Z52" i="4" s="1"/>
  <c r="L52" i="4"/>
  <c r="J52" i="4"/>
  <c r="M52" i="4" s="1"/>
  <c r="AY51" i="4"/>
  <c r="AW51" i="4"/>
  <c r="AZ51" i="4" s="1"/>
  <c r="AL51" i="4"/>
  <c r="AJ51" i="4"/>
  <c r="AM51" i="4" s="1"/>
  <c r="Y51" i="4"/>
  <c r="Z51" i="4" s="1"/>
  <c r="W51" i="4"/>
  <c r="L51" i="4"/>
  <c r="J51" i="4"/>
  <c r="M51" i="4" s="1"/>
  <c r="AY50" i="4"/>
  <c r="AW50" i="4"/>
  <c r="AZ50" i="4" s="1"/>
  <c r="AL50" i="4"/>
  <c r="AJ50" i="4"/>
  <c r="AM50" i="4" s="1"/>
  <c r="Z50" i="4"/>
  <c r="Y50" i="4"/>
  <c r="W50" i="4"/>
  <c r="L50" i="4"/>
  <c r="J50" i="4"/>
  <c r="M50" i="4" s="1"/>
  <c r="AY49" i="4"/>
  <c r="AW49" i="4"/>
  <c r="AZ49" i="4" s="1"/>
  <c r="AL49" i="4"/>
  <c r="AJ49" i="4"/>
  <c r="AM49" i="4" s="1"/>
  <c r="Z49" i="4"/>
  <c r="Y49" i="4"/>
  <c r="W49" i="4"/>
  <c r="L49" i="4"/>
  <c r="J49" i="4"/>
  <c r="M49" i="4" s="1"/>
  <c r="AY48" i="4"/>
  <c r="AW48" i="4"/>
  <c r="AZ48" i="4" s="1"/>
  <c r="AL48" i="4"/>
  <c r="AJ48" i="4"/>
  <c r="AM48" i="4" s="1"/>
  <c r="Y48" i="4"/>
  <c r="W48" i="4"/>
  <c r="Z48" i="4" s="1"/>
  <c r="L48" i="4"/>
  <c r="J48" i="4"/>
  <c r="M48" i="4" s="1"/>
  <c r="AY47" i="4"/>
  <c r="AW47" i="4"/>
  <c r="AZ47" i="4" s="1"/>
  <c r="AL47" i="4"/>
  <c r="AJ47" i="4"/>
  <c r="AM47" i="4" s="1"/>
  <c r="Y47" i="4"/>
  <c r="Z47" i="4" s="1"/>
  <c r="W47" i="4"/>
  <c r="L47" i="4"/>
  <c r="J47" i="4"/>
  <c r="M47" i="4" s="1"/>
  <c r="AY46" i="4"/>
  <c r="AW46" i="4"/>
  <c r="AZ46" i="4" s="1"/>
  <c r="AL46" i="4"/>
  <c r="AJ46" i="4"/>
  <c r="AM46" i="4" s="1"/>
  <c r="Z46" i="4"/>
  <c r="Y46" i="4"/>
  <c r="W46" i="4"/>
  <c r="L46" i="4"/>
  <c r="J46" i="4"/>
  <c r="M46" i="4" s="1"/>
  <c r="AY43" i="4"/>
  <c r="AW43" i="4"/>
  <c r="AZ43" i="4" s="1"/>
  <c r="AL43" i="4"/>
  <c r="AJ43" i="4"/>
  <c r="AM43" i="4" s="1"/>
  <c r="Z43" i="4"/>
  <c r="Y43" i="4"/>
  <c r="W43" i="4"/>
  <c r="L43" i="4"/>
  <c r="J43" i="4"/>
  <c r="M43" i="4" s="1"/>
  <c r="AY42" i="4"/>
  <c r="AW42" i="4"/>
  <c r="AZ42" i="4" s="1"/>
  <c r="AL42" i="4"/>
  <c r="AJ42" i="4"/>
  <c r="AM42" i="4" s="1"/>
  <c r="Y42" i="4"/>
  <c r="W42" i="4"/>
  <c r="Z42" i="4" s="1"/>
  <c r="L42" i="4"/>
  <c r="J42" i="4"/>
  <c r="M42" i="4" s="1"/>
  <c r="AY41" i="4"/>
  <c r="AW41" i="4"/>
  <c r="AZ41" i="4" s="1"/>
  <c r="AL41" i="4"/>
  <c r="AJ41" i="4"/>
  <c r="AM41" i="4" s="1"/>
  <c r="Y41" i="4"/>
  <c r="Z41" i="4" s="1"/>
  <c r="W41" i="4"/>
  <c r="L41" i="4"/>
  <c r="J41" i="4"/>
  <c r="M41" i="4" s="1"/>
  <c r="AY40" i="4"/>
  <c r="AW40" i="4"/>
  <c r="AZ40" i="4" s="1"/>
  <c r="AL40" i="4"/>
  <c r="AJ40" i="4"/>
  <c r="AM40" i="4" s="1"/>
  <c r="Z40" i="4"/>
  <c r="Y40" i="4"/>
  <c r="W40" i="4"/>
  <c r="L40" i="4"/>
  <c r="J40" i="4"/>
  <c r="M40" i="4" s="1"/>
  <c r="AY39" i="4"/>
  <c r="AW39" i="4"/>
  <c r="AZ39" i="4" s="1"/>
  <c r="AL39" i="4"/>
  <c r="AJ39" i="4"/>
  <c r="AM39" i="4" s="1"/>
  <c r="Z39" i="4"/>
  <c r="Y39" i="4"/>
  <c r="W39" i="4"/>
  <c r="L39" i="4"/>
  <c r="J39" i="4"/>
  <c r="M39" i="4" s="1"/>
  <c r="AY38" i="4"/>
  <c r="AW38" i="4"/>
  <c r="AZ38" i="4" s="1"/>
  <c r="AL38" i="4"/>
  <c r="AJ38" i="4"/>
  <c r="AM38" i="4" s="1"/>
  <c r="Y38" i="4"/>
  <c r="W38" i="4"/>
  <c r="Z38" i="4" s="1"/>
  <c r="L38" i="4"/>
  <c r="J38" i="4"/>
  <c r="M38" i="4" s="1"/>
  <c r="AY37" i="4"/>
  <c r="AW37" i="4"/>
  <c r="AZ37" i="4" s="1"/>
  <c r="AL37" i="4"/>
  <c r="AJ37" i="4"/>
  <c r="AM37" i="4" s="1"/>
  <c r="Y37" i="4"/>
  <c r="Z37" i="4" s="1"/>
  <c r="W37" i="4"/>
  <c r="L37" i="4"/>
  <c r="J37" i="4"/>
  <c r="M37" i="4" s="1"/>
  <c r="AY36" i="4"/>
  <c r="AW36" i="4"/>
  <c r="AZ36" i="4" s="1"/>
  <c r="AL36" i="4"/>
  <c r="AJ36" i="4"/>
  <c r="AM36" i="4" s="1"/>
  <c r="Z36" i="4"/>
  <c r="Y36" i="4"/>
  <c r="W36" i="4"/>
  <c r="L36" i="4"/>
  <c r="J36" i="4"/>
  <c r="M36" i="4" s="1"/>
  <c r="AY35" i="4"/>
  <c r="AW35" i="4"/>
  <c r="AZ35" i="4" s="1"/>
  <c r="AL35" i="4"/>
  <c r="AJ35" i="4"/>
  <c r="AM35" i="4" s="1"/>
  <c r="Z35" i="4"/>
  <c r="Y35" i="4"/>
  <c r="W35" i="4"/>
  <c r="L35" i="4"/>
  <c r="J35" i="4"/>
  <c r="M35" i="4" s="1"/>
  <c r="AY32" i="4"/>
  <c r="AW32" i="4"/>
  <c r="AZ32" i="4" s="1"/>
  <c r="AL32" i="4"/>
  <c r="AJ32" i="4"/>
  <c r="AM32" i="4" s="1"/>
  <c r="Y32" i="4"/>
  <c r="W32" i="4"/>
  <c r="Z32" i="4" s="1"/>
  <c r="L32" i="4"/>
  <c r="J32" i="4"/>
  <c r="M32" i="4" s="1"/>
  <c r="AY31" i="4"/>
  <c r="AW31" i="4"/>
  <c r="AZ31" i="4" s="1"/>
  <c r="AL31" i="4"/>
  <c r="AJ31" i="4"/>
  <c r="AM31" i="4" s="1"/>
  <c r="Y31" i="4"/>
  <c r="Z31" i="4" s="1"/>
  <c r="W31" i="4"/>
  <c r="L31" i="4"/>
  <c r="J31" i="4"/>
  <c r="M31" i="4" s="1"/>
  <c r="AY30" i="4"/>
  <c r="AW30" i="4"/>
  <c r="AZ30" i="4" s="1"/>
  <c r="AL30" i="4"/>
  <c r="AJ30" i="4"/>
  <c r="AM30" i="4" s="1"/>
  <c r="Z30" i="4"/>
  <c r="Y30" i="4"/>
  <c r="W30" i="4"/>
  <c r="L30" i="4"/>
  <c r="J30" i="4"/>
  <c r="M30" i="4" s="1"/>
  <c r="AY29" i="4"/>
  <c r="AW29" i="4"/>
  <c r="AZ29" i="4" s="1"/>
  <c r="AL29" i="4"/>
  <c r="AJ29" i="4"/>
  <c r="AM29" i="4" s="1"/>
  <c r="Z29" i="4"/>
  <c r="Y29" i="4"/>
  <c r="W29" i="4"/>
  <c r="L29" i="4"/>
  <c r="J29" i="4"/>
  <c r="AY28" i="4"/>
  <c r="AW28" i="4"/>
  <c r="AZ28" i="4" s="1"/>
  <c r="AL28" i="4"/>
  <c r="AJ28" i="4"/>
  <c r="AM28" i="4" s="1"/>
  <c r="Y28" i="4"/>
  <c r="W28" i="4"/>
  <c r="Z28" i="4" s="1"/>
  <c r="L28" i="4"/>
  <c r="J28" i="4"/>
  <c r="AY27" i="4"/>
  <c r="AW27" i="4"/>
  <c r="AZ27" i="4" s="1"/>
  <c r="AL27" i="4"/>
  <c r="AJ27" i="4"/>
  <c r="AM27" i="4" s="1"/>
  <c r="Y27" i="4"/>
  <c r="Z27" i="4" s="1"/>
  <c r="W27" i="4"/>
  <c r="L27" i="4"/>
  <c r="J27" i="4"/>
  <c r="M27" i="4" s="1"/>
  <c r="AY26" i="4"/>
  <c r="AW26" i="4"/>
  <c r="AZ26" i="4" s="1"/>
  <c r="AL26" i="4"/>
  <c r="AJ26" i="4"/>
  <c r="AM26" i="4" s="1"/>
  <c r="Z26" i="4"/>
  <c r="Y26" i="4"/>
  <c r="W26" i="4"/>
  <c r="L26" i="4"/>
  <c r="J26" i="4"/>
  <c r="M26" i="4" s="1"/>
  <c r="AY25" i="4"/>
  <c r="AW25" i="4"/>
  <c r="AZ25" i="4" s="1"/>
  <c r="AL25" i="4"/>
  <c r="AJ25" i="4"/>
  <c r="AM25" i="4" s="1"/>
  <c r="Z25" i="4"/>
  <c r="Y25" i="4"/>
  <c r="W25" i="4"/>
  <c r="L25" i="4"/>
  <c r="J25" i="4"/>
  <c r="AY24" i="4"/>
  <c r="AW24" i="4"/>
  <c r="AZ24" i="4" s="1"/>
  <c r="AL24" i="4"/>
  <c r="AJ24" i="4"/>
  <c r="AM24" i="4" s="1"/>
  <c r="Y24" i="4"/>
  <c r="W24" i="4"/>
  <c r="Z24" i="4" s="1"/>
  <c r="L24" i="4"/>
  <c r="J24" i="4"/>
  <c r="AY21" i="4"/>
  <c r="AW21" i="4"/>
  <c r="AZ21" i="4" s="1"/>
  <c r="AL21" i="4"/>
  <c r="AJ21" i="4"/>
  <c r="AM21" i="4" s="1"/>
  <c r="Y21" i="4"/>
  <c r="Z21" i="4" s="1"/>
  <c r="W21" i="4"/>
  <c r="L21" i="4"/>
  <c r="J21" i="4"/>
  <c r="M21" i="4" s="1"/>
  <c r="AY20" i="4"/>
  <c r="AW20" i="4"/>
  <c r="AZ20" i="4" s="1"/>
  <c r="AL20" i="4"/>
  <c r="AJ20" i="4"/>
  <c r="AM20" i="4" s="1"/>
  <c r="Z20" i="4"/>
  <c r="Y20" i="4"/>
  <c r="W20" i="4"/>
  <c r="L20" i="4"/>
  <c r="J20" i="4"/>
  <c r="M20" i="4" s="1"/>
  <c r="AY19" i="4"/>
  <c r="AW19" i="4"/>
  <c r="AZ19" i="4" s="1"/>
  <c r="AL19" i="4"/>
  <c r="AJ19" i="4"/>
  <c r="AM19" i="4" s="1"/>
  <c r="Z19" i="4"/>
  <c r="Y19" i="4"/>
  <c r="W19" i="4"/>
  <c r="L19" i="4"/>
  <c r="J19" i="4"/>
  <c r="AY18" i="4"/>
  <c r="AW18" i="4"/>
  <c r="AZ18" i="4" s="1"/>
  <c r="AL18" i="4"/>
  <c r="AJ18" i="4"/>
  <c r="AM18" i="4" s="1"/>
  <c r="Y18" i="4"/>
  <c r="W18" i="4"/>
  <c r="Z18" i="4" s="1"/>
  <c r="L18" i="4"/>
  <c r="J18" i="4"/>
  <c r="AY17" i="4"/>
  <c r="AW17" i="4"/>
  <c r="AZ17" i="4" s="1"/>
  <c r="AL17" i="4"/>
  <c r="AJ17" i="4"/>
  <c r="AM17" i="4" s="1"/>
  <c r="Y17" i="4"/>
  <c r="Z17" i="4" s="1"/>
  <c r="W17" i="4"/>
  <c r="L17" i="4"/>
  <c r="J17" i="4"/>
  <c r="M17" i="4" s="1"/>
  <c r="AY16" i="4"/>
  <c r="AW16" i="4"/>
  <c r="AZ16" i="4" s="1"/>
  <c r="AL16" i="4"/>
  <c r="AJ16" i="4"/>
  <c r="AM16" i="4" s="1"/>
  <c r="Z16" i="4"/>
  <c r="Y16" i="4"/>
  <c r="W16" i="4"/>
  <c r="L16" i="4"/>
  <c r="J16" i="4"/>
  <c r="M16" i="4" s="1"/>
  <c r="AY15" i="4"/>
  <c r="AW15" i="4"/>
  <c r="AZ15" i="4" s="1"/>
  <c r="AL15" i="4"/>
  <c r="AJ15" i="4"/>
  <c r="AM15" i="4" s="1"/>
  <c r="Z15" i="4"/>
  <c r="Y15" i="4"/>
  <c r="W15" i="4"/>
  <c r="L15" i="4"/>
  <c r="J15" i="4"/>
  <c r="AY14" i="4"/>
  <c r="AW14" i="4"/>
  <c r="AZ14" i="4" s="1"/>
  <c r="AL14" i="4"/>
  <c r="AJ14" i="4"/>
  <c r="AM14" i="4" s="1"/>
  <c r="Y14" i="4"/>
  <c r="W14" i="4"/>
  <c r="Z14" i="4" s="1"/>
  <c r="L14" i="4"/>
  <c r="J14" i="4"/>
  <c r="AY13" i="4"/>
  <c r="AW13" i="4"/>
  <c r="AZ13" i="4" s="1"/>
  <c r="AL13" i="4"/>
  <c r="AJ13" i="4"/>
  <c r="AM13" i="4" s="1"/>
  <c r="Y13" i="4"/>
  <c r="Z13" i="4" s="1"/>
  <c r="W13" i="4"/>
  <c r="L13" i="4"/>
  <c r="J13" i="4"/>
  <c r="M13" i="4" s="1"/>
  <c r="AY10" i="4"/>
  <c r="AW10" i="4"/>
  <c r="AZ10" i="4" s="1"/>
  <c r="AL10" i="4"/>
  <c r="AJ10" i="4"/>
  <c r="AM10" i="4" s="1"/>
  <c r="Z10" i="4"/>
  <c r="Y10" i="4"/>
  <c r="W10" i="4"/>
  <c r="L10" i="4"/>
  <c r="J10" i="4"/>
  <c r="M10" i="4" s="1"/>
  <c r="AY9" i="4"/>
  <c r="AW9" i="4"/>
  <c r="AZ9" i="4" s="1"/>
  <c r="AL9" i="4"/>
  <c r="AJ9" i="4"/>
  <c r="AM9" i="4" s="1"/>
  <c r="Z9" i="4"/>
  <c r="Y9" i="4"/>
  <c r="W9" i="4"/>
  <c r="L9" i="4"/>
  <c r="J9" i="4"/>
  <c r="AY8" i="4"/>
  <c r="AW8" i="4"/>
  <c r="AZ8" i="4" s="1"/>
  <c r="AL8" i="4"/>
  <c r="AJ8" i="4"/>
  <c r="AM8" i="4" s="1"/>
  <c r="Y8" i="4"/>
  <c r="W8" i="4"/>
  <c r="Z8" i="4" s="1"/>
  <c r="L8" i="4"/>
  <c r="J8" i="4"/>
  <c r="AY7" i="4"/>
  <c r="AW7" i="4"/>
  <c r="AZ7" i="4" s="1"/>
  <c r="AL7" i="4"/>
  <c r="AJ7" i="4"/>
  <c r="AM7" i="4" s="1"/>
  <c r="Y7" i="4"/>
  <c r="Z7" i="4" s="1"/>
  <c r="W7" i="4"/>
  <c r="L7" i="4"/>
  <c r="J7" i="4"/>
  <c r="M7" i="4" s="1"/>
  <c r="AY6" i="4"/>
  <c r="AW6" i="4"/>
  <c r="AZ6" i="4" s="1"/>
  <c r="AL6" i="4"/>
  <c r="AJ6" i="4"/>
  <c r="AM6" i="4" s="1"/>
  <c r="Z6" i="4"/>
  <c r="Y6" i="4"/>
  <c r="W6" i="4"/>
  <c r="L6" i="4"/>
  <c r="J6" i="4"/>
  <c r="M6" i="4" s="1"/>
  <c r="AY5" i="4"/>
  <c r="AW5" i="4"/>
  <c r="AZ5" i="4" s="1"/>
  <c r="AL5" i="4"/>
  <c r="AJ5" i="4"/>
  <c r="AM5" i="4" s="1"/>
  <c r="Y5" i="4"/>
  <c r="W5" i="4"/>
  <c r="Z5" i="4" s="1"/>
  <c r="L5" i="4"/>
  <c r="J5" i="4"/>
  <c r="AY4" i="4"/>
  <c r="AW4" i="4"/>
  <c r="AZ4" i="4" s="1"/>
  <c r="AL4" i="4"/>
  <c r="AJ4" i="4"/>
  <c r="AM4" i="4" s="1"/>
  <c r="Y4" i="4"/>
  <c r="W4" i="4"/>
  <c r="Z4" i="4" s="1"/>
  <c r="L4" i="4"/>
  <c r="J4" i="4"/>
  <c r="AY3" i="4"/>
  <c r="AW3" i="4"/>
  <c r="AZ3" i="4" s="1"/>
  <c r="AL3" i="4"/>
  <c r="AJ3" i="4"/>
  <c r="AM3" i="4" s="1"/>
  <c r="Y3" i="4"/>
  <c r="Z3" i="4" s="1"/>
  <c r="W3" i="4"/>
  <c r="L3" i="4"/>
  <c r="J3" i="4"/>
  <c r="M3" i="4" s="1"/>
  <c r="AY2" i="4"/>
  <c r="AW2" i="4"/>
  <c r="AZ2" i="4" s="1"/>
  <c r="AL2" i="4"/>
  <c r="AJ2" i="4"/>
  <c r="AM2" i="4" s="1"/>
  <c r="Z2" i="4"/>
  <c r="Y2" i="4"/>
  <c r="W2" i="4"/>
  <c r="L2" i="4"/>
  <c r="J2" i="4"/>
  <c r="M2" i="4" s="1"/>
  <c r="AY87" i="3"/>
  <c r="AW87" i="3"/>
  <c r="AZ87" i="3" s="1"/>
  <c r="AL87" i="3"/>
  <c r="AM87" i="3" s="1"/>
  <c r="AJ87" i="3"/>
  <c r="Y87" i="3"/>
  <c r="W87" i="3"/>
  <c r="Z87" i="3" s="1"/>
  <c r="L87" i="3"/>
  <c r="J87" i="3"/>
  <c r="M87" i="3" s="1"/>
  <c r="AY86" i="3"/>
  <c r="AW86" i="3"/>
  <c r="AZ86" i="3" s="1"/>
  <c r="AL86" i="3"/>
  <c r="AM86" i="3" s="1"/>
  <c r="AJ86" i="3"/>
  <c r="Y86" i="3"/>
  <c r="W86" i="3"/>
  <c r="Z86" i="3" s="1"/>
  <c r="L86" i="3"/>
  <c r="M86" i="3" s="1"/>
  <c r="J86" i="3"/>
  <c r="AY85" i="3"/>
  <c r="AW85" i="3"/>
  <c r="AZ85" i="3" s="1"/>
  <c r="AL85" i="3"/>
  <c r="AM85" i="3" s="1"/>
  <c r="AJ85" i="3"/>
  <c r="Y85" i="3"/>
  <c r="W85" i="3"/>
  <c r="Z85" i="3" s="1"/>
  <c r="M85" i="3"/>
  <c r="L85" i="3"/>
  <c r="J85" i="3"/>
  <c r="AY84" i="3"/>
  <c r="AW84" i="3"/>
  <c r="AZ84" i="3" s="1"/>
  <c r="AL84" i="3"/>
  <c r="AM84" i="3" s="1"/>
  <c r="AJ84" i="3"/>
  <c r="Y84" i="3"/>
  <c r="W84" i="3"/>
  <c r="Z84" i="3" s="1"/>
  <c r="L84" i="3"/>
  <c r="J84" i="3"/>
  <c r="M84" i="3" s="1"/>
  <c r="AY83" i="3"/>
  <c r="AW83" i="3"/>
  <c r="AZ83" i="3" s="1"/>
  <c r="AL83" i="3"/>
  <c r="AM83" i="3" s="1"/>
  <c r="AJ83" i="3"/>
  <c r="Y83" i="3"/>
  <c r="W83" i="3"/>
  <c r="Z83" i="3" s="1"/>
  <c r="L83" i="3"/>
  <c r="J83" i="3"/>
  <c r="M83" i="3" s="1"/>
  <c r="AY82" i="3"/>
  <c r="AW82" i="3"/>
  <c r="AZ82" i="3" s="1"/>
  <c r="AL82" i="3"/>
  <c r="AM82" i="3" s="1"/>
  <c r="AJ82" i="3"/>
  <c r="Y82" i="3"/>
  <c r="W82" i="3"/>
  <c r="Z82" i="3" s="1"/>
  <c r="L82" i="3"/>
  <c r="M82" i="3" s="1"/>
  <c r="J82" i="3"/>
  <c r="AY81" i="3"/>
  <c r="AW81" i="3"/>
  <c r="AZ81" i="3" s="1"/>
  <c r="AL81" i="3"/>
  <c r="AM81" i="3" s="1"/>
  <c r="AJ81" i="3"/>
  <c r="Y81" i="3"/>
  <c r="W81" i="3"/>
  <c r="Z81" i="3" s="1"/>
  <c r="M81" i="3"/>
  <c r="L81" i="3"/>
  <c r="J81" i="3"/>
  <c r="AY80" i="3"/>
  <c r="AW80" i="3"/>
  <c r="AZ80" i="3" s="1"/>
  <c r="AL80" i="3"/>
  <c r="AM80" i="3" s="1"/>
  <c r="AJ80" i="3"/>
  <c r="Y80" i="3"/>
  <c r="W80" i="3"/>
  <c r="Z80" i="3" s="1"/>
  <c r="L80" i="3"/>
  <c r="J80" i="3"/>
  <c r="M80" i="3" s="1"/>
  <c r="AY79" i="3"/>
  <c r="AW79" i="3"/>
  <c r="AZ79" i="3" s="1"/>
  <c r="AL79" i="3"/>
  <c r="AM79" i="3" s="1"/>
  <c r="AJ79" i="3"/>
  <c r="Y79" i="3"/>
  <c r="W79" i="3"/>
  <c r="Z79" i="3" s="1"/>
  <c r="L79" i="3"/>
  <c r="J79" i="3"/>
  <c r="M79" i="3" s="1"/>
  <c r="AY76" i="3"/>
  <c r="AW76" i="3"/>
  <c r="AZ76" i="3" s="1"/>
  <c r="AL76" i="3"/>
  <c r="AM76" i="3" s="1"/>
  <c r="AJ76" i="3"/>
  <c r="Y76" i="3"/>
  <c r="W76" i="3"/>
  <c r="Z76" i="3" s="1"/>
  <c r="L76" i="3"/>
  <c r="M76" i="3" s="1"/>
  <c r="J76" i="3"/>
  <c r="AY75" i="3"/>
  <c r="AW75" i="3"/>
  <c r="AZ75" i="3" s="1"/>
  <c r="AL75" i="3"/>
  <c r="AM75" i="3" s="1"/>
  <c r="AJ75" i="3"/>
  <c r="Y75" i="3"/>
  <c r="W75" i="3"/>
  <c r="Z75" i="3" s="1"/>
  <c r="M75" i="3"/>
  <c r="L75" i="3"/>
  <c r="J75" i="3"/>
  <c r="AY74" i="3"/>
  <c r="AW74" i="3"/>
  <c r="AZ74" i="3" s="1"/>
  <c r="AL74" i="3"/>
  <c r="AM74" i="3" s="1"/>
  <c r="AJ74" i="3"/>
  <c r="Y74" i="3"/>
  <c r="W74" i="3"/>
  <c r="Z74" i="3" s="1"/>
  <c r="L74" i="3"/>
  <c r="J74" i="3"/>
  <c r="M74" i="3" s="1"/>
  <c r="AY73" i="3"/>
  <c r="AW73" i="3"/>
  <c r="AZ73" i="3" s="1"/>
  <c r="AL73" i="3"/>
  <c r="AM73" i="3" s="1"/>
  <c r="AJ73" i="3"/>
  <c r="Y73" i="3"/>
  <c r="W73" i="3"/>
  <c r="Z73" i="3" s="1"/>
  <c r="L73" i="3"/>
  <c r="J73" i="3"/>
  <c r="M73" i="3" s="1"/>
  <c r="AY72" i="3"/>
  <c r="AW72" i="3"/>
  <c r="AZ72" i="3" s="1"/>
  <c r="AL72" i="3"/>
  <c r="AM72" i="3" s="1"/>
  <c r="AJ72" i="3"/>
  <c r="Y72" i="3"/>
  <c r="W72" i="3"/>
  <c r="Z72" i="3" s="1"/>
  <c r="L72" i="3"/>
  <c r="M72" i="3" s="1"/>
  <c r="J72" i="3"/>
  <c r="AY71" i="3"/>
  <c r="AW71" i="3"/>
  <c r="AZ71" i="3" s="1"/>
  <c r="AL71" i="3"/>
  <c r="AM71" i="3" s="1"/>
  <c r="AJ71" i="3"/>
  <c r="Y71" i="3"/>
  <c r="W71" i="3"/>
  <c r="Z71" i="3" s="1"/>
  <c r="M71" i="3"/>
  <c r="L71" i="3"/>
  <c r="J71" i="3"/>
  <c r="AY70" i="3"/>
  <c r="AW70" i="3"/>
  <c r="AZ70" i="3" s="1"/>
  <c r="AL70" i="3"/>
  <c r="AM70" i="3" s="1"/>
  <c r="AJ70" i="3"/>
  <c r="Y70" i="3"/>
  <c r="W70" i="3"/>
  <c r="Z70" i="3" s="1"/>
  <c r="L70" i="3"/>
  <c r="J70" i="3"/>
  <c r="M70" i="3" s="1"/>
  <c r="AY69" i="3"/>
  <c r="AW69" i="3"/>
  <c r="AZ69" i="3" s="1"/>
  <c r="AL69" i="3"/>
  <c r="AM69" i="3" s="1"/>
  <c r="AJ69" i="3"/>
  <c r="Y69" i="3"/>
  <c r="W69" i="3"/>
  <c r="Z69" i="3" s="1"/>
  <c r="L69" i="3"/>
  <c r="J69" i="3"/>
  <c r="M69" i="3" s="1"/>
  <c r="AY68" i="3"/>
  <c r="AW68" i="3"/>
  <c r="AZ68" i="3" s="1"/>
  <c r="AL68" i="3"/>
  <c r="AM68" i="3" s="1"/>
  <c r="AJ68" i="3"/>
  <c r="Y68" i="3"/>
  <c r="W68" i="3"/>
  <c r="Z68" i="3" s="1"/>
  <c r="L68" i="3"/>
  <c r="M68" i="3" s="1"/>
  <c r="J68" i="3"/>
  <c r="AY65" i="3"/>
  <c r="AW65" i="3"/>
  <c r="AZ65" i="3" s="1"/>
  <c r="AL65" i="3"/>
  <c r="AM65" i="3" s="1"/>
  <c r="AJ65" i="3"/>
  <c r="Y65" i="3"/>
  <c r="W65" i="3"/>
  <c r="Z65" i="3" s="1"/>
  <c r="M65" i="3"/>
  <c r="L65" i="3"/>
  <c r="J65" i="3"/>
  <c r="AY64" i="3"/>
  <c r="AW64" i="3"/>
  <c r="AZ64" i="3" s="1"/>
  <c r="AL64" i="3"/>
  <c r="AM64" i="3" s="1"/>
  <c r="AJ64" i="3"/>
  <c r="Y64" i="3"/>
  <c r="W64" i="3"/>
  <c r="Z64" i="3" s="1"/>
  <c r="L64" i="3"/>
  <c r="J64" i="3"/>
  <c r="M64" i="3" s="1"/>
  <c r="AY63" i="3"/>
  <c r="AW63" i="3"/>
  <c r="AZ63" i="3" s="1"/>
  <c r="AL63" i="3"/>
  <c r="AM63" i="3" s="1"/>
  <c r="AJ63" i="3"/>
  <c r="Y63" i="3"/>
  <c r="W63" i="3"/>
  <c r="Z63" i="3" s="1"/>
  <c r="L63" i="3"/>
  <c r="J63" i="3"/>
  <c r="M63" i="3" s="1"/>
  <c r="AY62" i="3"/>
  <c r="AW62" i="3"/>
  <c r="AZ62" i="3" s="1"/>
  <c r="AL62" i="3"/>
  <c r="AM62" i="3" s="1"/>
  <c r="AJ62" i="3"/>
  <c r="Y62" i="3"/>
  <c r="W62" i="3"/>
  <c r="Z62" i="3" s="1"/>
  <c r="L62" i="3"/>
  <c r="M62" i="3" s="1"/>
  <c r="J62" i="3"/>
  <c r="AY61" i="3"/>
  <c r="AW61" i="3"/>
  <c r="AZ61" i="3" s="1"/>
  <c r="AL61" i="3"/>
  <c r="AM61" i="3" s="1"/>
  <c r="AJ61" i="3"/>
  <c r="Y61" i="3"/>
  <c r="W61" i="3"/>
  <c r="Z61" i="3" s="1"/>
  <c r="M61" i="3"/>
  <c r="L61" i="3"/>
  <c r="J61" i="3"/>
  <c r="AY60" i="3"/>
  <c r="AW60" i="3"/>
  <c r="AZ60" i="3" s="1"/>
  <c r="AL60" i="3"/>
  <c r="AM60" i="3" s="1"/>
  <c r="AJ60" i="3"/>
  <c r="Y60" i="3"/>
  <c r="W60" i="3"/>
  <c r="Z60" i="3" s="1"/>
  <c r="L60" i="3"/>
  <c r="J60" i="3"/>
  <c r="M60" i="3" s="1"/>
  <c r="AY59" i="3"/>
  <c r="AW59" i="3"/>
  <c r="AZ59" i="3" s="1"/>
  <c r="AL59" i="3"/>
  <c r="AM59" i="3" s="1"/>
  <c r="AJ59" i="3"/>
  <c r="Y59" i="3"/>
  <c r="W59" i="3"/>
  <c r="Z59" i="3" s="1"/>
  <c r="L59" i="3"/>
  <c r="J59" i="3"/>
  <c r="M59" i="3" s="1"/>
  <c r="AY58" i="3"/>
  <c r="AW58" i="3"/>
  <c r="AZ58" i="3" s="1"/>
  <c r="AL58" i="3"/>
  <c r="AM58" i="3" s="1"/>
  <c r="AJ58" i="3"/>
  <c r="Y58" i="3"/>
  <c r="W58" i="3"/>
  <c r="Z58" i="3" s="1"/>
  <c r="L58" i="3"/>
  <c r="M58" i="3" s="1"/>
  <c r="J58" i="3"/>
  <c r="AY57" i="3"/>
  <c r="AW57" i="3"/>
  <c r="AZ57" i="3" s="1"/>
  <c r="AL57" i="3"/>
  <c r="AM57" i="3" s="1"/>
  <c r="AJ57" i="3"/>
  <c r="Y57" i="3"/>
  <c r="W57" i="3"/>
  <c r="Z57" i="3" s="1"/>
  <c r="M57" i="3"/>
  <c r="L57" i="3"/>
  <c r="J57" i="3"/>
  <c r="AY54" i="3"/>
  <c r="AW54" i="3"/>
  <c r="AZ54" i="3" s="1"/>
  <c r="AL54" i="3"/>
  <c r="AM54" i="3" s="1"/>
  <c r="AJ54" i="3"/>
  <c r="Y54" i="3"/>
  <c r="W54" i="3"/>
  <c r="Z54" i="3" s="1"/>
  <c r="L54" i="3"/>
  <c r="J54" i="3"/>
  <c r="M54" i="3" s="1"/>
  <c r="AY53" i="3"/>
  <c r="AW53" i="3"/>
  <c r="AZ53" i="3" s="1"/>
  <c r="AL53" i="3"/>
  <c r="AM53" i="3" s="1"/>
  <c r="AJ53" i="3"/>
  <c r="Y53" i="3"/>
  <c r="W53" i="3"/>
  <c r="Z53" i="3" s="1"/>
  <c r="L53" i="3"/>
  <c r="J53" i="3"/>
  <c r="M53" i="3" s="1"/>
  <c r="AY52" i="3"/>
  <c r="AW52" i="3"/>
  <c r="AZ52" i="3" s="1"/>
  <c r="AL52" i="3"/>
  <c r="AM52" i="3" s="1"/>
  <c r="AJ52" i="3"/>
  <c r="Y52" i="3"/>
  <c r="W52" i="3"/>
  <c r="Z52" i="3" s="1"/>
  <c r="L52" i="3"/>
  <c r="M52" i="3" s="1"/>
  <c r="J52" i="3"/>
  <c r="AY51" i="3"/>
  <c r="AW51" i="3"/>
  <c r="AZ51" i="3" s="1"/>
  <c r="AL51" i="3"/>
  <c r="AM51" i="3" s="1"/>
  <c r="AJ51" i="3"/>
  <c r="Y51" i="3"/>
  <c r="W51" i="3"/>
  <c r="Z51" i="3" s="1"/>
  <c r="M51" i="3"/>
  <c r="L51" i="3"/>
  <c r="J51" i="3"/>
  <c r="AY50" i="3"/>
  <c r="AW50" i="3"/>
  <c r="AZ50" i="3" s="1"/>
  <c r="AL50" i="3"/>
  <c r="AM50" i="3" s="1"/>
  <c r="AJ50" i="3"/>
  <c r="Y50" i="3"/>
  <c r="W50" i="3"/>
  <c r="Z50" i="3" s="1"/>
  <c r="L50" i="3"/>
  <c r="J50" i="3"/>
  <c r="M50" i="3" s="1"/>
  <c r="AY49" i="3"/>
  <c r="AW49" i="3"/>
  <c r="AZ49" i="3" s="1"/>
  <c r="AL49" i="3"/>
  <c r="AM49" i="3" s="1"/>
  <c r="AJ49" i="3"/>
  <c r="Y49" i="3"/>
  <c r="W49" i="3"/>
  <c r="Z49" i="3" s="1"/>
  <c r="L49" i="3"/>
  <c r="J49" i="3"/>
  <c r="M49" i="3" s="1"/>
  <c r="AY48" i="3"/>
  <c r="AW48" i="3"/>
  <c r="AZ48" i="3" s="1"/>
  <c r="AL48" i="3"/>
  <c r="AM48" i="3" s="1"/>
  <c r="AJ48" i="3"/>
  <c r="Y48" i="3"/>
  <c r="W48" i="3"/>
  <c r="Z48" i="3" s="1"/>
  <c r="L48" i="3"/>
  <c r="M48" i="3" s="1"/>
  <c r="J48" i="3"/>
  <c r="AY47" i="3"/>
  <c r="AW47" i="3"/>
  <c r="AZ47" i="3" s="1"/>
  <c r="AL47" i="3"/>
  <c r="AM47" i="3" s="1"/>
  <c r="AJ47" i="3"/>
  <c r="Y47" i="3"/>
  <c r="W47" i="3"/>
  <c r="Z47" i="3" s="1"/>
  <c r="M47" i="3"/>
  <c r="L47" i="3"/>
  <c r="J47" i="3"/>
  <c r="AY46" i="3"/>
  <c r="AW46" i="3"/>
  <c r="AZ46" i="3" s="1"/>
  <c r="AL46" i="3"/>
  <c r="AM46" i="3" s="1"/>
  <c r="AJ46" i="3"/>
  <c r="Y46" i="3"/>
  <c r="W46" i="3"/>
  <c r="Z46" i="3" s="1"/>
  <c r="L46" i="3"/>
  <c r="J46" i="3"/>
  <c r="M46" i="3" s="1"/>
  <c r="AY43" i="3"/>
  <c r="AW43" i="3"/>
  <c r="AZ43" i="3" s="1"/>
  <c r="AL43" i="3"/>
  <c r="AM43" i="3" s="1"/>
  <c r="AJ43" i="3"/>
  <c r="Y43" i="3"/>
  <c r="W43" i="3"/>
  <c r="Z43" i="3" s="1"/>
  <c r="L43" i="3"/>
  <c r="J43" i="3"/>
  <c r="M43" i="3" s="1"/>
  <c r="AY42" i="3"/>
  <c r="AW42" i="3"/>
  <c r="AZ42" i="3" s="1"/>
  <c r="AL42" i="3"/>
  <c r="AM42" i="3" s="1"/>
  <c r="AJ42" i="3"/>
  <c r="Y42" i="3"/>
  <c r="W42" i="3"/>
  <c r="Z42" i="3" s="1"/>
  <c r="L42" i="3"/>
  <c r="J42" i="3"/>
  <c r="M42" i="3" s="1"/>
  <c r="AY41" i="3"/>
  <c r="AW41" i="3"/>
  <c r="AZ41" i="3" s="1"/>
  <c r="AL41" i="3"/>
  <c r="AM41" i="3" s="1"/>
  <c r="AJ41" i="3"/>
  <c r="Y41" i="3"/>
  <c r="W41" i="3"/>
  <c r="Z41" i="3" s="1"/>
  <c r="M41" i="3"/>
  <c r="L41" i="3"/>
  <c r="J41" i="3"/>
  <c r="AY40" i="3"/>
  <c r="AW40" i="3"/>
  <c r="AZ40" i="3" s="1"/>
  <c r="AL40" i="3"/>
  <c r="AM40" i="3" s="1"/>
  <c r="AJ40" i="3"/>
  <c r="Y40" i="3"/>
  <c r="W40" i="3"/>
  <c r="Z40" i="3" s="1"/>
  <c r="L40" i="3"/>
  <c r="J40" i="3"/>
  <c r="M40" i="3" s="1"/>
  <c r="AY39" i="3"/>
  <c r="AW39" i="3"/>
  <c r="AZ39" i="3" s="1"/>
  <c r="AL39" i="3"/>
  <c r="AM39" i="3" s="1"/>
  <c r="AJ39" i="3"/>
  <c r="Y39" i="3"/>
  <c r="W39" i="3"/>
  <c r="L39" i="3"/>
  <c r="J39" i="3"/>
  <c r="M39" i="3" s="1"/>
  <c r="AY38" i="3"/>
  <c r="AW38" i="3"/>
  <c r="AZ38" i="3" s="1"/>
  <c r="AL38" i="3"/>
  <c r="AM38" i="3" s="1"/>
  <c r="AJ38" i="3"/>
  <c r="Y38" i="3"/>
  <c r="W38" i="3"/>
  <c r="L38" i="3"/>
  <c r="J38" i="3"/>
  <c r="M38" i="3" s="1"/>
  <c r="AY37" i="3"/>
  <c r="AW37" i="3"/>
  <c r="AZ37" i="3" s="1"/>
  <c r="AL37" i="3"/>
  <c r="AM37" i="3" s="1"/>
  <c r="AJ37" i="3"/>
  <c r="Y37" i="3"/>
  <c r="W37" i="3"/>
  <c r="Z37" i="3" s="1"/>
  <c r="L37" i="3"/>
  <c r="M37" i="3" s="1"/>
  <c r="J37" i="3"/>
  <c r="AY36" i="3"/>
  <c r="AW36" i="3"/>
  <c r="AZ36" i="3" s="1"/>
  <c r="AL36" i="3"/>
  <c r="AM36" i="3" s="1"/>
  <c r="AJ36" i="3"/>
  <c r="Y36" i="3"/>
  <c r="W36" i="3"/>
  <c r="Z36" i="3" s="1"/>
  <c r="L36" i="3"/>
  <c r="J36" i="3"/>
  <c r="M36" i="3" s="1"/>
  <c r="AY35" i="3"/>
  <c r="AW35" i="3"/>
  <c r="AZ35" i="3" s="1"/>
  <c r="AL35" i="3"/>
  <c r="AM35" i="3" s="1"/>
  <c r="AJ35" i="3"/>
  <c r="Y35" i="3"/>
  <c r="W35" i="3"/>
  <c r="L35" i="3"/>
  <c r="J35" i="3"/>
  <c r="M35" i="3" s="1"/>
  <c r="AY32" i="3"/>
  <c r="AW32" i="3"/>
  <c r="AZ32" i="3" s="1"/>
  <c r="AL32" i="3"/>
  <c r="AM32" i="3" s="1"/>
  <c r="AJ32" i="3"/>
  <c r="Y32" i="3"/>
  <c r="W32" i="3"/>
  <c r="L32" i="3"/>
  <c r="J32" i="3"/>
  <c r="M32" i="3" s="1"/>
  <c r="AY31" i="3"/>
  <c r="AW31" i="3"/>
  <c r="AZ31" i="3" s="1"/>
  <c r="AL31" i="3"/>
  <c r="AM31" i="3" s="1"/>
  <c r="AJ31" i="3"/>
  <c r="Y31" i="3"/>
  <c r="W31" i="3"/>
  <c r="Z31" i="3" s="1"/>
  <c r="L31" i="3"/>
  <c r="M31" i="3" s="1"/>
  <c r="J31" i="3"/>
  <c r="AY30" i="3"/>
  <c r="AW30" i="3"/>
  <c r="AZ30" i="3" s="1"/>
  <c r="AL30" i="3"/>
  <c r="AM30" i="3" s="1"/>
  <c r="AJ30" i="3"/>
  <c r="Y30" i="3"/>
  <c r="W30" i="3"/>
  <c r="Z30" i="3" s="1"/>
  <c r="L30" i="3"/>
  <c r="J30" i="3"/>
  <c r="M30" i="3" s="1"/>
  <c r="AY29" i="3"/>
  <c r="AW29" i="3"/>
  <c r="AZ29" i="3" s="1"/>
  <c r="AL29" i="3"/>
  <c r="AM29" i="3" s="1"/>
  <c r="AJ29" i="3"/>
  <c r="Y29" i="3"/>
  <c r="W29" i="3"/>
  <c r="L29" i="3"/>
  <c r="J29" i="3"/>
  <c r="M29" i="3" s="1"/>
  <c r="AY28" i="3"/>
  <c r="AW28" i="3"/>
  <c r="AZ28" i="3" s="1"/>
  <c r="AL28" i="3"/>
  <c r="AM28" i="3" s="1"/>
  <c r="AJ28" i="3"/>
  <c r="Y28" i="3"/>
  <c r="W28" i="3"/>
  <c r="L28" i="3"/>
  <c r="J28" i="3"/>
  <c r="M28" i="3" s="1"/>
  <c r="AY27" i="3"/>
  <c r="AW27" i="3"/>
  <c r="AZ27" i="3" s="1"/>
  <c r="AL27" i="3"/>
  <c r="AM27" i="3" s="1"/>
  <c r="AJ27" i="3"/>
  <c r="Y27" i="3"/>
  <c r="W27" i="3"/>
  <c r="Z27" i="3" s="1"/>
  <c r="L27" i="3"/>
  <c r="M27" i="3" s="1"/>
  <c r="J27" i="3"/>
  <c r="AY26" i="3"/>
  <c r="AW26" i="3"/>
  <c r="AZ26" i="3" s="1"/>
  <c r="AL26" i="3"/>
  <c r="AM26" i="3" s="1"/>
  <c r="AJ26" i="3"/>
  <c r="Y26" i="3"/>
  <c r="W26" i="3"/>
  <c r="Z26" i="3" s="1"/>
  <c r="L26" i="3"/>
  <c r="M26" i="3" s="1"/>
  <c r="J26" i="3"/>
  <c r="AY25" i="3"/>
  <c r="AW25" i="3"/>
  <c r="AZ25" i="3" s="1"/>
  <c r="AL25" i="3"/>
  <c r="AM25" i="3" s="1"/>
  <c r="AJ25" i="3"/>
  <c r="Y25" i="3"/>
  <c r="W25" i="3"/>
  <c r="Z25" i="3" s="1"/>
  <c r="L25" i="3"/>
  <c r="J25" i="3"/>
  <c r="M25" i="3" s="1"/>
  <c r="AY24" i="3"/>
  <c r="AW24" i="3"/>
  <c r="AZ24" i="3" s="1"/>
  <c r="AL24" i="3"/>
  <c r="AM24" i="3" s="1"/>
  <c r="AJ24" i="3"/>
  <c r="Y24" i="3"/>
  <c r="W24" i="3"/>
  <c r="Z24" i="3" s="1"/>
  <c r="L24" i="3"/>
  <c r="J24" i="3"/>
  <c r="M24" i="3" s="1"/>
  <c r="AY21" i="3"/>
  <c r="AW21" i="3"/>
  <c r="AZ21" i="3" s="1"/>
  <c r="AL21" i="3"/>
  <c r="AM21" i="3" s="1"/>
  <c r="AJ21" i="3"/>
  <c r="Y21" i="3"/>
  <c r="W21" i="3"/>
  <c r="L21" i="3"/>
  <c r="J21" i="3"/>
  <c r="M21" i="3" s="1"/>
  <c r="AY20" i="3"/>
  <c r="AW20" i="3"/>
  <c r="AZ20" i="3" s="1"/>
  <c r="AL20" i="3"/>
  <c r="AM20" i="3" s="1"/>
  <c r="AJ20" i="3"/>
  <c r="Y20" i="3"/>
  <c r="W20" i="3"/>
  <c r="Z20" i="3" s="1"/>
  <c r="M20" i="3"/>
  <c r="L20" i="3"/>
  <c r="J20" i="3"/>
  <c r="AY19" i="3"/>
  <c r="AW19" i="3"/>
  <c r="AZ19" i="3" s="1"/>
  <c r="AM19" i="3"/>
  <c r="AL19" i="3"/>
  <c r="AJ19" i="3"/>
  <c r="Y19" i="3"/>
  <c r="W19" i="3"/>
  <c r="Z19" i="3" s="1"/>
  <c r="L19" i="3"/>
  <c r="J19" i="3"/>
  <c r="M19" i="3" s="1"/>
  <c r="AY18" i="3"/>
  <c r="AW18" i="3"/>
  <c r="AZ18" i="3" s="1"/>
  <c r="AL18" i="3"/>
  <c r="AM18" i="3" s="1"/>
  <c r="AJ18" i="3"/>
  <c r="Y18" i="3"/>
  <c r="W18" i="3"/>
  <c r="Z18" i="3" s="1"/>
  <c r="L18" i="3"/>
  <c r="J18" i="3"/>
  <c r="M18" i="3" s="1"/>
  <c r="AY17" i="3"/>
  <c r="AW17" i="3"/>
  <c r="AZ17" i="3" s="1"/>
  <c r="AL17" i="3"/>
  <c r="AM17" i="3" s="1"/>
  <c r="AJ17" i="3"/>
  <c r="Y17" i="3"/>
  <c r="W17" i="3"/>
  <c r="Z17" i="3" s="1"/>
  <c r="L17" i="3"/>
  <c r="J17" i="3"/>
  <c r="M17" i="3" s="1"/>
  <c r="AY16" i="3"/>
  <c r="AW16" i="3"/>
  <c r="AZ16" i="3" s="1"/>
  <c r="AL16" i="3"/>
  <c r="AM16" i="3" s="1"/>
  <c r="AJ16" i="3"/>
  <c r="Y16" i="3"/>
  <c r="W16" i="3"/>
  <c r="L16" i="3"/>
  <c r="J16" i="3"/>
  <c r="M16" i="3" s="1"/>
  <c r="AY15" i="3"/>
  <c r="AW15" i="3"/>
  <c r="AZ15" i="3" s="1"/>
  <c r="AL15" i="3"/>
  <c r="AM15" i="3" s="1"/>
  <c r="AJ15" i="3"/>
  <c r="Y15" i="3"/>
  <c r="W15" i="3"/>
  <c r="M15" i="3"/>
  <c r="L15" i="3"/>
  <c r="J15" i="3"/>
  <c r="AY14" i="3"/>
  <c r="AW14" i="3"/>
  <c r="AZ14" i="3" s="1"/>
  <c r="AL14" i="3"/>
  <c r="AM14" i="3" s="1"/>
  <c r="AJ14" i="3"/>
  <c r="Y14" i="3"/>
  <c r="W14" i="3"/>
  <c r="Z14" i="3" s="1"/>
  <c r="M14" i="3"/>
  <c r="L14" i="3"/>
  <c r="J14" i="3"/>
  <c r="AY13" i="3"/>
  <c r="AW13" i="3"/>
  <c r="AZ13" i="3" s="1"/>
  <c r="AM13" i="3"/>
  <c r="AL13" i="3"/>
  <c r="AJ13" i="3"/>
  <c r="Y13" i="3"/>
  <c r="W13" i="3"/>
  <c r="Z13" i="3" s="1"/>
  <c r="L13" i="3"/>
  <c r="J13" i="3"/>
  <c r="M13" i="3" s="1"/>
  <c r="AY10" i="3"/>
  <c r="AW10" i="3"/>
  <c r="AZ10" i="3" s="1"/>
  <c r="AL10" i="3"/>
  <c r="AM10" i="3" s="1"/>
  <c r="AJ10" i="3"/>
  <c r="Y10" i="3"/>
  <c r="W10" i="3"/>
  <c r="Z10" i="3" s="1"/>
  <c r="L10" i="3"/>
  <c r="J10" i="3"/>
  <c r="M10" i="3" s="1"/>
  <c r="AY9" i="3"/>
  <c r="AW9" i="3"/>
  <c r="AZ9" i="3" s="1"/>
  <c r="AL9" i="3"/>
  <c r="AM9" i="3" s="1"/>
  <c r="AJ9" i="3"/>
  <c r="Y9" i="3"/>
  <c r="W9" i="3"/>
  <c r="Z9" i="3" s="1"/>
  <c r="L9" i="3"/>
  <c r="J9" i="3"/>
  <c r="M9" i="3" s="1"/>
  <c r="AY8" i="3"/>
  <c r="AW8" i="3"/>
  <c r="AZ8" i="3" s="1"/>
  <c r="AL8" i="3"/>
  <c r="AM8" i="3" s="1"/>
  <c r="AJ8" i="3"/>
  <c r="Y8" i="3"/>
  <c r="W8" i="3"/>
  <c r="L8" i="3"/>
  <c r="J8" i="3"/>
  <c r="M8" i="3" s="1"/>
  <c r="AY7" i="3"/>
  <c r="AW7" i="3"/>
  <c r="AZ7" i="3" s="1"/>
  <c r="AL7" i="3"/>
  <c r="AM7" i="3" s="1"/>
  <c r="AJ7" i="3"/>
  <c r="Y7" i="3"/>
  <c r="W7" i="3"/>
  <c r="M7" i="3"/>
  <c r="L7" i="3"/>
  <c r="J7" i="3"/>
  <c r="AY6" i="3"/>
  <c r="AW6" i="3"/>
  <c r="AZ6" i="3" s="1"/>
  <c r="AL6" i="3"/>
  <c r="AM6" i="3" s="1"/>
  <c r="AJ6" i="3"/>
  <c r="Y6" i="3"/>
  <c r="W6" i="3"/>
  <c r="Z6" i="3" s="1"/>
  <c r="M6" i="3"/>
  <c r="L6" i="3"/>
  <c r="J6" i="3"/>
  <c r="AY5" i="3"/>
  <c r="AW5" i="3"/>
  <c r="AZ5" i="3" s="1"/>
  <c r="AM5" i="3"/>
  <c r="AL5" i="3"/>
  <c r="AJ5" i="3"/>
  <c r="Y5" i="3"/>
  <c r="W5" i="3"/>
  <c r="Z5" i="3" s="1"/>
  <c r="L5" i="3"/>
  <c r="J5" i="3"/>
  <c r="M5" i="3" s="1"/>
  <c r="AY4" i="3"/>
  <c r="AW4" i="3"/>
  <c r="AZ4" i="3" s="1"/>
  <c r="AL4" i="3"/>
  <c r="AM4" i="3" s="1"/>
  <c r="AJ4" i="3"/>
  <c r="Y4" i="3"/>
  <c r="W4" i="3"/>
  <c r="Z4" i="3" s="1"/>
  <c r="L4" i="3"/>
  <c r="J4" i="3"/>
  <c r="M4" i="3" s="1"/>
  <c r="AY3" i="3"/>
  <c r="AW3" i="3"/>
  <c r="AZ3" i="3" s="1"/>
  <c r="AL3" i="3"/>
  <c r="AM3" i="3" s="1"/>
  <c r="AJ3" i="3"/>
  <c r="Y3" i="3"/>
  <c r="W3" i="3"/>
  <c r="Z3" i="3" s="1"/>
  <c r="L3" i="3"/>
  <c r="J3" i="3"/>
  <c r="M3" i="3" s="1"/>
  <c r="AY2" i="3"/>
  <c r="AW2" i="3"/>
  <c r="AZ2" i="3" s="1"/>
  <c r="AL2" i="3"/>
  <c r="AM2" i="3" s="1"/>
  <c r="AJ2" i="3"/>
  <c r="Y2" i="3"/>
  <c r="W2" i="3"/>
  <c r="L2" i="3"/>
  <c r="J2" i="3"/>
  <c r="M2" i="3" s="1"/>
  <c r="AY87" i="2"/>
  <c r="AW87" i="2"/>
  <c r="AZ87" i="2" s="1"/>
  <c r="AL87" i="2"/>
  <c r="AJ87" i="2"/>
  <c r="AM87" i="2" s="1"/>
  <c r="Y87" i="2"/>
  <c r="Z87" i="2" s="1"/>
  <c r="W87" i="2"/>
  <c r="L87" i="2"/>
  <c r="M87" i="2" s="1"/>
  <c r="J87" i="2"/>
  <c r="AY86" i="2"/>
  <c r="AW86" i="2"/>
  <c r="AZ86" i="2" s="1"/>
  <c r="AL86" i="2"/>
  <c r="AJ86" i="2"/>
  <c r="AM86" i="2" s="1"/>
  <c r="Y86" i="2"/>
  <c r="Z86" i="2" s="1"/>
  <c r="W86" i="2"/>
  <c r="L86" i="2"/>
  <c r="M86" i="2" s="1"/>
  <c r="J86" i="2"/>
  <c r="AY85" i="2"/>
  <c r="AW85" i="2"/>
  <c r="AZ85" i="2" s="1"/>
  <c r="AL85" i="2"/>
  <c r="AJ85" i="2"/>
  <c r="AM85" i="2" s="1"/>
  <c r="Y85" i="2"/>
  <c r="Z85" i="2" s="1"/>
  <c r="W85" i="2"/>
  <c r="L85" i="2"/>
  <c r="M85" i="2" s="1"/>
  <c r="J85" i="2"/>
  <c r="AY84" i="2"/>
  <c r="AW84" i="2"/>
  <c r="AZ84" i="2" s="1"/>
  <c r="AL84" i="2"/>
  <c r="AJ84" i="2"/>
  <c r="AM84" i="2" s="1"/>
  <c r="Y84" i="2"/>
  <c r="Z84" i="2" s="1"/>
  <c r="W84" i="2"/>
  <c r="L84" i="2"/>
  <c r="M84" i="2" s="1"/>
  <c r="J84" i="2"/>
  <c r="AY83" i="2"/>
  <c r="AW83" i="2"/>
  <c r="AZ83" i="2" s="1"/>
  <c r="AL83" i="2"/>
  <c r="AJ83" i="2"/>
  <c r="AM83" i="2" s="1"/>
  <c r="Y83" i="2"/>
  <c r="Z83" i="2" s="1"/>
  <c r="W83" i="2"/>
  <c r="L83" i="2"/>
  <c r="M83" i="2" s="1"/>
  <c r="J83" i="2"/>
  <c r="AY82" i="2"/>
  <c r="AW82" i="2"/>
  <c r="AZ82" i="2" s="1"/>
  <c r="AL82" i="2"/>
  <c r="AJ82" i="2"/>
  <c r="AM82" i="2" s="1"/>
  <c r="Y82" i="2"/>
  <c r="Z82" i="2" s="1"/>
  <c r="W82" i="2"/>
  <c r="L82" i="2"/>
  <c r="M82" i="2" s="1"/>
  <c r="J82" i="2"/>
  <c r="AY81" i="2"/>
  <c r="AW81" i="2"/>
  <c r="AZ81" i="2" s="1"/>
  <c r="AL81" i="2"/>
  <c r="AJ81" i="2"/>
  <c r="AM81" i="2" s="1"/>
  <c r="Y81" i="2"/>
  <c r="Z81" i="2" s="1"/>
  <c r="W81" i="2"/>
  <c r="L81" i="2"/>
  <c r="M81" i="2" s="1"/>
  <c r="J81" i="2"/>
  <c r="AY80" i="2"/>
  <c r="AW80" i="2"/>
  <c r="AZ80" i="2" s="1"/>
  <c r="AL80" i="2"/>
  <c r="AJ80" i="2"/>
  <c r="AM80" i="2" s="1"/>
  <c r="Y80" i="2"/>
  <c r="Z80" i="2" s="1"/>
  <c r="W80" i="2"/>
  <c r="L80" i="2"/>
  <c r="M80" i="2" s="1"/>
  <c r="J80" i="2"/>
  <c r="AY79" i="2"/>
  <c r="AW79" i="2"/>
  <c r="AZ79" i="2" s="1"/>
  <c r="AL79" i="2"/>
  <c r="AJ79" i="2"/>
  <c r="AM79" i="2" s="1"/>
  <c r="Y79" i="2"/>
  <c r="Z79" i="2" s="1"/>
  <c r="W79" i="2"/>
  <c r="L79" i="2"/>
  <c r="M79" i="2" s="1"/>
  <c r="J79" i="2"/>
  <c r="AY76" i="2"/>
  <c r="AW76" i="2"/>
  <c r="AZ76" i="2" s="1"/>
  <c r="AL76" i="2"/>
  <c r="AJ76" i="2"/>
  <c r="AM76" i="2" s="1"/>
  <c r="Y76" i="2"/>
  <c r="Z76" i="2" s="1"/>
  <c r="W76" i="2"/>
  <c r="L76" i="2"/>
  <c r="M76" i="2" s="1"/>
  <c r="J76" i="2"/>
  <c r="AY75" i="2"/>
  <c r="AW75" i="2"/>
  <c r="AZ75" i="2" s="1"/>
  <c r="AL75" i="2"/>
  <c r="AJ75" i="2"/>
  <c r="AM75" i="2" s="1"/>
  <c r="Y75" i="2"/>
  <c r="Z75" i="2" s="1"/>
  <c r="W75" i="2"/>
  <c r="L75" i="2"/>
  <c r="M75" i="2" s="1"/>
  <c r="J75" i="2"/>
  <c r="AY74" i="2"/>
  <c r="AW74" i="2"/>
  <c r="AZ74" i="2" s="1"/>
  <c r="AL74" i="2"/>
  <c r="AJ74" i="2"/>
  <c r="AM74" i="2" s="1"/>
  <c r="Y74" i="2"/>
  <c r="Z74" i="2" s="1"/>
  <c r="W74" i="2"/>
  <c r="L74" i="2"/>
  <c r="M74" i="2" s="1"/>
  <c r="J74" i="2"/>
  <c r="AY73" i="2"/>
  <c r="AW73" i="2"/>
  <c r="AZ73" i="2" s="1"/>
  <c r="AL73" i="2"/>
  <c r="AJ73" i="2"/>
  <c r="AM73" i="2" s="1"/>
  <c r="Y73" i="2"/>
  <c r="Z73" i="2" s="1"/>
  <c r="W73" i="2"/>
  <c r="L73" i="2"/>
  <c r="M73" i="2" s="1"/>
  <c r="J73" i="2"/>
  <c r="AY72" i="2"/>
  <c r="AW72" i="2"/>
  <c r="AZ72" i="2" s="1"/>
  <c r="AL72" i="2"/>
  <c r="AJ72" i="2"/>
  <c r="AM72" i="2" s="1"/>
  <c r="Y72" i="2"/>
  <c r="Z72" i="2" s="1"/>
  <c r="W72" i="2"/>
  <c r="L72" i="2"/>
  <c r="M72" i="2" s="1"/>
  <c r="J72" i="2"/>
  <c r="AY71" i="2"/>
  <c r="AW71" i="2"/>
  <c r="AZ71" i="2" s="1"/>
  <c r="AL71" i="2"/>
  <c r="AJ71" i="2"/>
  <c r="AM71" i="2" s="1"/>
  <c r="Y71" i="2"/>
  <c r="Z71" i="2" s="1"/>
  <c r="W71" i="2"/>
  <c r="L71" i="2"/>
  <c r="M71" i="2" s="1"/>
  <c r="J71" i="2"/>
  <c r="AY70" i="2"/>
  <c r="AW70" i="2"/>
  <c r="AZ70" i="2" s="1"/>
  <c r="AL70" i="2"/>
  <c r="AJ70" i="2"/>
  <c r="AM70" i="2" s="1"/>
  <c r="Y70" i="2"/>
  <c r="Z70" i="2" s="1"/>
  <c r="W70" i="2"/>
  <c r="L70" i="2"/>
  <c r="M70" i="2" s="1"/>
  <c r="J70" i="2"/>
  <c r="AY69" i="2"/>
  <c r="AW69" i="2"/>
  <c r="AZ69" i="2" s="1"/>
  <c r="AL69" i="2"/>
  <c r="AJ69" i="2"/>
  <c r="AM69" i="2" s="1"/>
  <c r="Y69" i="2"/>
  <c r="Z69" i="2" s="1"/>
  <c r="W69" i="2"/>
  <c r="L69" i="2"/>
  <c r="M69" i="2" s="1"/>
  <c r="J69" i="2"/>
  <c r="AY68" i="2"/>
  <c r="AW68" i="2"/>
  <c r="AZ68" i="2" s="1"/>
  <c r="AL68" i="2"/>
  <c r="AJ68" i="2"/>
  <c r="AM68" i="2" s="1"/>
  <c r="Y68" i="2"/>
  <c r="Z68" i="2" s="1"/>
  <c r="W68" i="2"/>
  <c r="L68" i="2"/>
  <c r="M68" i="2" s="1"/>
  <c r="J68" i="2"/>
  <c r="AY65" i="2"/>
  <c r="AW65" i="2"/>
  <c r="AZ65" i="2" s="1"/>
  <c r="AL65" i="2"/>
  <c r="AJ65" i="2"/>
  <c r="AM65" i="2" s="1"/>
  <c r="Y65" i="2"/>
  <c r="Z65" i="2" s="1"/>
  <c r="W65" i="2"/>
  <c r="L65" i="2"/>
  <c r="M65" i="2" s="1"/>
  <c r="J65" i="2"/>
  <c r="AY64" i="2"/>
  <c r="AW64" i="2"/>
  <c r="AZ64" i="2" s="1"/>
  <c r="AL64" i="2"/>
  <c r="AJ64" i="2"/>
  <c r="AM64" i="2" s="1"/>
  <c r="Y64" i="2"/>
  <c r="Z64" i="2" s="1"/>
  <c r="W64" i="2"/>
  <c r="L64" i="2"/>
  <c r="M64" i="2" s="1"/>
  <c r="J64" i="2"/>
  <c r="AY63" i="2"/>
  <c r="AW63" i="2"/>
  <c r="AZ63" i="2" s="1"/>
  <c r="AL63" i="2"/>
  <c r="AJ63" i="2"/>
  <c r="AM63" i="2" s="1"/>
  <c r="Y63" i="2"/>
  <c r="Z63" i="2" s="1"/>
  <c r="W63" i="2"/>
  <c r="L63" i="2"/>
  <c r="M63" i="2" s="1"/>
  <c r="J63" i="2"/>
  <c r="AY62" i="2"/>
  <c r="AW62" i="2"/>
  <c r="AZ62" i="2" s="1"/>
  <c r="AL62" i="2"/>
  <c r="AJ62" i="2"/>
  <c r="AM62" i="2" s="1"/>
  <c r="Y62" i="2"/>
  <c r="Z62" i="2" s="1"/>
  <c r="W62" i="2"/>
  <c r="L62" i="2"/>
  <c r="M62" i="2" s="1"/>
  <c r="J62" i="2"/>
  <c r="AY61" i="2"/>
  <c r="AW61" i="2"/>
  <c r="AZ61" i="2" s="1"/>
  <c r="AL61" i="2"/>
  <c r="AJ61" i="2"/>
  <c r="AM61" i="2" s="1"/>
  <c r="Y61" i="2"/>
  <c r="Z61" i="2" s="1"/>
  <c r="W61" i="2"/>
  <c r="L61" i="2"/>
  <c r="M61" i="2" s="1"/>
  <c r="J61" i="2"/>
  <c r="AY60" i="2"/>
  <c r="AW60" i="2"/>
  <c r="AZ60" i="2" s="1"/>
  <c r="AL60" i="2"/>
  <c r="AJ60" i="2"/>
  <c r="AM60" i="2" s="1"/>
  <c r="Y60" i="2"/>
  <c r="Z60" i="2" s="1"/>
  <c r="W60" i="2"/>
  <c r="L60" i="2"/>
  <c r="M60" i="2" s="1"/>
  <c r="J60" i="2"/>
  <c r="AY59" i="2"/>
  <c r="AW59" i="2"/>
  <c r="AZ59" i="2" s="1"/>
  <c r="AL59" i="2"/>
  <c r="AJ59" i="2"/>
  <c r="AM59" i="2" s="1"/>
  <c r="Y59" i="2"/>
  <c r="Z59" i="2" s="1"/>
  <c r="W59" i="2"/>
  <c r="L59" i="2"/>
  <c r="M59" i="2" s="1"/>
  <c r="J59" i="2"/>
  <c r="AY58" i="2"/>
  <c r="AW58" i="2"/>
  <c r="AZ58" i="2" s="1"/>
  <c r="AL58" i="2"/>
  <c r="AJ58" i="2"/>
  <c r="AM58" i="2" s="1"/>
  <c r="Y58" i="2"/>
  <c r="Z58" i="2" s="1"/>
  <c r="W58" i="2"/>
  <c r="L58" i="2"/>
  <c r="M58" i="2" s="1"/>
  <c r="J58" i="2"/>
  <c r="AY57" i="2"/>
  <c r="AW57" i="2"/>
  <c r="AZ57" i="2" s="1"/>
  <c r="AL57" i="2"/>
  <c r="AJ57" i="2"/>
  <c r="AM57" i="2" s="1"/>
  <c r="Y57" i="2"/>
  <c r="Z57" i="2" s="1"/>
  <c r="W57" i="2"/>
  <c r="L57" i="2"/>
  <c r="M57" i="2" s="1"/>
  <c r="J57" i="2"/>
  <c r="AY54" i="2"/>
  <c r="AW54" i="2"/>
  <c r="AZ54" i="2" s="1"/>
  <c r="AL54" i="2"/>
  <c r="AJ54" i="2"/>
  <c r="AM54" i="2" s="1"/>
  <c r="Y54" i="2"/>
  <c r="Z54" i="2" s="1"/>
  <c r="W54" i="2"/>
  <c r="L54" i="2"/>
  <c r="M54" i="2" s="1"/>
  <c r="J54" i="2"/>
  <c r="AY53" i="2"/>
  <c r="AW53" i="2"/>
  <c r="AZ53" i="2" s="1"/>
  <c r="AL53" i="2"/>
  <c r="AJ53" i="2"/>
  <c r="AM53" i="2" s="1"/>
  <c r="Y53" i="2"/>
  <c r="Z53" i="2" s="1"/>
  <c r="W53" i="2"/>
  <c r="L53" i="2"/>
  <c r="M53" i="2" s="1"/>
  <c r="J53" i="2"/>
  <c r="AY52" i="2"/>
  <c r="AW52" i="2"/>
  <c r="AZ52" i="2" s="1"/>
  <c r="AL52" i="2"/>
  <c r="AJ52" i="2"/>
  <c r="AM52" i="2" s="1"/>
  <c r="Y52" i="2"/>
  <c r="Z52" i="2" s="1"/>
  <c r="W52" i="2"/>
  <c r="L52" i="2"/>
  <c r="M52" i="2" s="1"/>
  <c r="J52" i="2"/>
  <c r="AY51" i="2"/>
  <c r="AW51" i="2"/>
  <c r="AZ51" i="2" s="1"/>
  <c r="AL51" i="2"/>
  <c r="AJ51" i="2"/>
  <c r="AM51" i="2" s="1"/>
  <c r="Y51" i="2"/>
  <c r="Z51" i="2" s="1"/>
  <c r="W51" i="2"/>
  <c r="L51" i="2"/>
  <c r="M51" i="2" s="1"/>
  <c r="J51" i="2"/>
  <c r="AY50" i="2"/>
  <c r="AW50" i="2"/>
  <c r="AZ50" i="2" s="1"/>
  <c r="AL50" i="2"/>
  <c r="AJ50" i="2"/>
  <c r="AM50" i="2" s="1"/>
  <c r="Y50" i="2"/>
  <c r="Z50" i="2" s="1"/>
  <c r="W50" i="2"/>
  <c r="L50" i="2"/>
  <c r="M50" i="2" s="1"/>
  <c r="J50" i="2"/>
  <c r="AY49" i="2"/>
  <c r="AW49" i="2"/>
  <c r="AZ49" i="2" s="1"/>
  <c r="AL49" i="2"/>
  <c r="AJ49" i="2"/>
  <c r="AM49" i="2" s="1"/>
  <c r="Y49" i="2"/>
  <c r="Z49" i="2" s="1"/>
  <c r="W49" i="2"/>
  <c r="L49" i="2"/>
  <c r="M49" i="2" s="1"/>
  <c r="J49" i="2"/>
  <c r="AY48" i="2"/>
  <c r="AW48" i="2"/>
  <c r="AZ48" i="2" s="1"/>
  <c r="AL48" i="2"/>
  <c r="AJ48" i="2"/>
  <c r="AM48" i="2" s="1"/>
  <c r="Y48" i="2"/>
  <c r="Z48" i="2" s="1"/>
  <c r="W48" i="2"/>
  <c r="L48" i="2"/>
  <c r="M48" i="2" s="1"/>
  <c r="J48" i="2"/>
  <c r="AY47" i="2"/>
  <c r="AW47" i="2"/>
  <c r="AZ47" i="2" s="1"/>
  <c r="AL47" i="2"/>
  <c r="AJ47" i="2"/>
  <c r="AM47" i="2" s="1"/>
  <c r="Y47" i="2"/>
  <c r="Z47" i="2" s="1"/>
  <c r="W47" i="2"/>
  <c r="L47" i="2"/>
  <c r="M47" i="2" s="1"/>
  <c r="J47" i="2"/>
  <c r="AY46" i="2"/>
  <c r="AW46" i="2"/>
  <c r="AZ46" i="2" s="1"/>
  <c r="AL46" i="2"/>
  <c r="AJ46" i="2"/>
  <c r="AM46" i="2" s="1"/>
  <c r="Y46" i="2"/>
  <c r="Z46" i="2" s="1"/>
  <c r="W46" i="2"/>
  <c r="L46" i="2"/>
  <c r="M46" i="2" s="1"/>
  <c r="J46" i="2"/>
  <c r="AY43" i="2"/>
  <c r="AW43" i="2"/>
  <c r="AZ43" i="2" s="1"/>
  <c r="AL43" i="2"/>
  <c r="AJ43" i="2"/>
  <c r="AM43" i="2" s="1"/>
  <c r="Y43" i="2"/>
  <c r="Z43" i="2" s="1"/>
  <c r="W43" i="2"/>
  <c r="L43" i="2"/>
  <c r="M43" i="2" s="1"/>
  <c r="J43" i="2"/>
  <c r="AY42" i="2"/>
  <c r="AW42" i="2"/>
  <c r="AZ42" i="2" s="1"/>
  <c r="AL42" i="2"/>
  <c r="AJ42" i="2"/>
  <c r="AM42" i="2" s="1"/>
  <c r="Y42" i="2"/>
  <c r="Z42" i="2" s="1"/>
  <c r="W42" i="2"/>
  <c r="L42" i="2"/>
  <c r="M42" i="2" s="1"/>
  <c r="J42" i="2"/>
  <c r="AY41" i="2"/>
  <c r="AW41" i="2"/>
  <c r="AZ41" i="2" s="1"/>
  <c r="AL41" i="2"/>
  <c r="AJ41" i="2"/>
  <c r="AM41" i="2" s="1"/>
  <c r="Z41" i="2"/>
  <c r="Y41" i="2"/>
  <c r="W41" i="2"/>
  <c r="L41" i="2"/>
  <c r="M41" i="2" s="1"/>
  <c r="J41" i="2"/>
  <c r="AY40" i="2"/>
  <c r="AW40" i="2"/>
  <c r="AZ40" i="2" s="1"/>
  <c r="AL40" i="2"/>
  <c r="AJ40" i="2"/>
  <c r="AM40" i="2" s="1"/>
  <c r="Y40" i="2"/>
  <c r="Z40" i="2" s="1"/>
  <c r="W40" i="2"/>
  <c r="L40" i="2"/>
  <c r="M40" i="2" s="1"/>
  <c r="J40" i="2"/>
  <c r="AY39" i="2"/>
  <c r="AW39" i="2"/>
  <c r="AZ39" i="2" s="1"/>
  <c r="AL39" i="2"/>
  <c r="AJ39" i="2"/>
  <c r="AM39" i="2" s="1"/>
  <c r="Y39" i="2"/>
  <c r="Z39" i="2" s="1"/>
  <c r="W39" i="2"/>
  <c r="L39" i="2"/>
  <c r="M39" i="2" s="1"/>
  <c r="J39" i="2"/>
  <c r="AY38" i="2"/>
  <c r="AW38" i="2"/>
  <c r="AZ38" i="2" s="1"/>
  <c r="AL38" i="2"/>
  <c r="AJ38" i="2"/>
  <c r="AM38" i="2" s="1"/>
  <c r="Y38" i="2"/>
  <c r="Z38" i="2" s="1"/>
  <c r="W38" i="2"/>
  <c r="L38" i="2"/>
  <c r="M38" i="2" s="1"/>
  <c r="J38" i="2"/>
  <c r="AY37" i="2"/>
  <c r="AW37" i="2"/>
  <c r="AZ37" i="2" s="1"/>
  <c r="AL37" i="2"/>
  <c r="AJ37" i="2"/>
  <c r="AM37" i="2" s="1"/>
  <c r="Z37" i="2"/>
  <c r="Y37" i="2"/>
  <c r="W37" i="2"/>
  <c r="L37" i="2"/>
  <c r="M37" i="2" s="1"/>
  <c r="J37" i="2"/>
  <c r="AY36" i="2"/>
  <c r="AW36" i="2"/>
  <c r="AZ36" i="2" s="1"/>
  <c r="AL36" i="2"/>
  <c r="AJ36" i="2"/>
  <c r="AM36" i="2" s="1"/>
  <c r="Y36" i="2"/>
  <c r="Z36" i="2" s="1"/>
  <c r="W36" i="2"/>
  <c r="L36" i="2"/>
  <c r="M36" i="2" s="1"/>
  <c r="J36" i="2"/>
  <c r="AY35" i="2"/>
  <c r="AW35" i="2"/>
  <c r="AZ35" i="2" s="1"/>
  <c r="AL35" i="2"/>
  <c r="AJ35" i="2"/>
  <c r="AM35" i="2" s="1"/>
  <c r="Y35" i="2"/>
  <c r="Z35" i="2" s="1"/>
  <c r="W35" i="2"/>
  <c r="L35" i="2"/>
  <c r="M35" i="2" s="1"/>
  <c r="J35" i="2"/>
  <c r="AY32" i="2"/>
  <c r="AW32" i="2"/>
  <c r="AZ32" i="2" s="1"/>
  <c r="AL32" i="2"/>
  <c r="AJ32" i="2"/>
  <c r="AM32" i="2" s="1"/>
  <c r="Y32" i="2"/>
  <c r="Z32" i="2" s="1"/>
  <c r="W32" i="2"/>
  <c r="L32" i="2"/>
  <c r="M32" i="2" s="1"/>
  <c r="J32" i="2"/>
  <c r="AY31" i="2"/>
  <c r="AW31" i="2"/>
  <c r="AZ31" i="2" s="1"/>
  <c r="AL31" i="2"/>
  <c r="AJ31" i="2"/>
  <c r="AM31" i="2" s="1"/>
  <c r="Z31" i="2"/>
  <c r="Y31" i="2"/>
  <c r="W31" i="2"/>
  <c r="L31" i="2"/>
  <c r="M31" i="2" s="1"/>
  <c r="J31" i="2"/>
  <c r="AY30" i="2"/>
  <c r="AW30" i="2"/>
  <c r="AZ30" i="2" s="1"/>
  <c r="AL30" i="2"/>
  <c r="AJ30" i="2"/>
  <c r="AM30" i="2" s="1"/>
  <c r="Y30" i="2"/>
  <c r="Z30" i="2" s="1"/>
  <c r="W30" i="2"/>
  <c r="L30" i="2"/>
  <c r="M30" i="2" s="1"/>
  <c r="J30" i="2"/>
  <c r="AY29" i="2"/>
  <c r="AW29" i="2"/>
  <c r="AZ29" i="2" s="1"/>
  <c r="AL29" i="2"/>
  <c r="AJ29" i="2"/>
  <c r="AM29" i="2" s="1"/>
  <c r="Y29" i="2"/>
  <c r="Z29" i="2" s="1"/>
  <c r="W29" i="2"/>
  <c r="L29" i="2"/>
  <c r="M29" i="2" s="1"/>
  <c r="J29" i="2"/>
  <c r="AY28" i="2"/>
  <c r="AW28" i="2"/>
  <c r="AZ28" i="2" s="1"/>
  <c r="AL28" i="2"/>
  <c r="AJ28" i="2"/>
  <c r="AM28" i="2" s="1"/>
  <c r="Y28" i="2"/>
  <c r="Z28" i="2" s="1"/>
  <c r="W28" i="2"/>
  <c r="L28" i="2"/>
  <c r="M28" i="2" s="1"/>
  <c r="J28" i="2"/>
  <c r="AY27" i="2"/>
  <c r="AW27" i="2"/>
  <c r="AZ27" i="2" s="1"/>
  <c r="AL27" i="2"/>
  <c r="AJ27" i="2"/>
  <c r="AM27" i="2" s="1"/>
  <c r="Z27" i="2"/>
  <c r="Y27" i="2"/>
  <c r="W27" i="2"/>
  <c r="L27" i="2"/>
  <c r="M27" i="2" s="1"/>
  <c r="J27" i="2"/>
  <c r="AY26" i="2"/>
  <c r="AW26" i="2"/>
  <c r="AZ26" i="2" s="1"/>
  <c r="AL26" i="2"/>
  <c r="AJ26" i="2"/>
  <c r="AM26" i="2" s="1"/>
  <c r="Y26" i="2"/>
  <c r="Z26" i="2" s="1"/>
  <c r="W26" i="2"/>
  <c r="L26" i="2"/>
  <c r="M26" i="2" s="1"/>
  <c r="J26" i="2"/>
  <c r="AY25" i="2"/>
  <c r="AW25" i="2"/>
  <c r="AZ25" i="2" s="1"/>
  <c r="AL25" i="2"/>
  <c r="AJ25" i="2"/>
  <c r="AM25" i="2" s="1"/>
  <c r="Y25" i="2"/>
  <c r="Z25" i="2" s="1"/>
  <c r="W25" i="2"/>
  <c r="L25" i="2"/>
  <c r="M25" i="2" s="1"/>
  <c r="J25" i="2"/>
  <c r="AY24" i="2"/>
  <c r="AW24" i="2"/>
  <c r="AZ24" i="2" s="1"/>
  <c r="AL24" i="2"/>
  <c r="AJ24" i="2"/>
  <c r="AM24" i="2" s="1"/>
  <c r="Y24" i="2"/>
  <c r="Z24" i="2" s="1"/>
  <c r="W24" i="2"/>
  <c r="L24" i="2"/>
  <c r="M24" i="2" s="1"/>
  <c r="J24" i="2"/>
  <c r="AY21" i="2"/>
  <c r="AW21" i="2"/>
  <c r="AZ21" i="2" s="1"/>
  <c r="AL21" i="2"/>
  <c r="AJ21" i="2"/>
  <c r="AM21" i="2" s="1"/>
  <c r="Z21" i="2"/>
  <c r="Y21" i="2"/>
  <c r="W21" i="2"/>
  <c r="L21" i="2"/>
  <c r="M21" i="2" s="1"/>
  <c r="J21" i="2"/>
  <c r="AY20" i="2"/>
  <c r="AW20" i="2"/>
  <c r="AZ20" i="2" s="1"/>
  <c r="AL20" i="2"/>
  <c r="AJ20" i="2"/>
  <c r="AM20" i="2" s="1"/>
  <c r="Y20" i="2"/>
  <c r="Z20" i="2" s="1"/>
  <c r="W20" i="2"/>
  <c r="L20" i="2"/>
  <c r="M20" i="2" s="1"/>
  <c r="J20" i="2"/>
  <c r="AY19" i="2"/>
  <c r="AW19" i="2"/>
  <c r="AZ19" i="2" s="1"/>
  <c r="AL19" i="2"/>
  <c r="AJ19" i="2"/>
  <c r="AM19" i="2" s="1"/>
  <c r="Y19" i="2"/>
  <c r="Z19" i="2" s="1"/>
  <c r="W19" i="2"/>
  <c r="L19" i="2"/>
  <c r="M19" i="2" s="1"/>
  <c r="J19" i="2"/>
  <c r="AY18" i="2"/>
  <c r="AW18" i="2"/>
  <c r="AZ18" i="2" s="1"/>
  <c r="AL18" i="2"/>
  <c r="AJ18" i="2"/>
  <c r="AM18" i="2" s="1"/>
  <c r="Y18" i="2"/>
  <c r="Z18" i="2" s="1"/>
  <c r="W18" i="2"/>
  <c r="L18" i="2"/>
  <c r="M18" i="2" s="1"/>
  <c r="J18" i="2"/>
  <c r="AY17" i="2"/>
  <c r="AW17" i="2"/>
  <c r="AZ17" i="2" s="1"/>
  <c r="AL17" i="2"/>
  <c r="AJ17" i="2"/>
  <c r="AM17" i="2" s="1"/>
  <c r="Z17" i="2"/>
  <c r="Y17" i="2"/>
  <c r="W17" i="2"/>
  <c r="L17" i="2"/>
  <c r="M17" i="2" s="1"/>
  <c r="J17" i="2"/>
  <c r="AY16" i="2"/>
  <c r="AW16" i="2"/>
  <c r="AZ16" i="2" s="1"/>
  <c r="AL16" i="2"/>
  <c r="AJ16" i="2"/>
  <c r="AM16" i="2" s="1"/>
  <c r="Y16" i="2"/>
  <c r="Z16" i="2" s="1"/>
  <c r="W16" i="2"/>
  <c r="L16" i="2"/>
  <c r="M16" i="2" s="1"/>
  <c r="J16" i="2"/>
  <c r="AY15" i="2"/>
  <c r="AW15" i="2"/>
  <c r="AZ15" i="2" s="1"/>
  <c r="AL15" i="2"/>
  <c r="AJ15" i="2"/>
  <c r="AM15" i="2" s="1"/>
  <c r="Y15" i="2"/>
  <c r="Z15" i="2" s="1"/>
  <c r="W15" i="2"/>
  <c r="L15" i="2"/>
  <c r="M15" i="2" s="1"/>
  <c r="J15" i="2"/>
  <c r="AY14" i="2"/>
  <c r="AW14" i="2"/>
  <c r="AZ14" i="2" s="1"/>
  <c r="AL14" i="2"/>
  <c r="AJ14" i="2"/>
  <c r="AM14" i="2" s="1"/>
  <c r="Y14" i="2"/>
  <c r="Z14" i="2" s="1"/>
  <c r="W14" i="2"/>
  <c r="L14" i="2"/>
  <c r="M14" i="2" s="1"/>
  <c r="J14" i="2"/>
  <c r="AY13" i="2"/>
  <c r="AW13" i="2"/>
  <c r="AZ13" i="2" s="1"/>
  <c r="AL13" i="2"/>
  <c r="AJ13" i="2"/>
  <c r="AM13" i="2" s="1"/>
  <c r="Z13" i="2"/>
  <c r="Y13" i="2"/>
  <c r="W13" i="2"/>
  <c r="L13" i="2"/>
  <c r="M13" i="2" s="1"/>
  <c r="J13" i="2"/>
  <c r="AY10" i="2"/>
  <c r="AW10" i="2"/>
  <c r="AZ10" i="2" s="1"/>
  <c r="AL10" i="2"/>
  <c r="AJ10" i="2"/>
  <c r="AM10" i="2" s="1"/>
  <c r="Y10" i="2"/>
  <c r="Z10" i="2" s="1"/>
  <c r="W10" i="2"/>
  <c r="L10" i="2"/>
  <c r="M10" i="2" s="1"/>
  <c r="J10" i="2"/>
  <c r="AY9" i="2"/>
  <c r="AW9" i="2"/>
  <c r="AZ9" i="2" s="1"/>
  <c r="AL9" i="2"/>
  <c r="AJ9" i="2"/>
  <c r="AM9" i="2" s="1"/>
  <c r="Y9" i="2"/>
  <c r="Z9" i="2" s="1"/>
  <c r="W9" i="2"/>
  <c r="L9" i="2"/>
  <c r="M9" i="2" s="1"/>
  <c r="J9" i="2"/>
  <c r="AY8" i="2"/>
  <c r="AW8" i="2"/>
  <c r="AZ8" i="2" s="1"/>
  <c r="AL8" i="2"/>
  <c r="AJ8" i="2"/>
  <c r="AM8" i="2" s="1"/>
  <c r="Y8" i="2"/>
  <c r="Z8" i="2" s="1"/>
  <c r="W8" i="2"/>
  <c r="L8" i="2"/>
  <c r="M8" i="2" s="1"/>
  <c r="J8" i="2"/>
  <c r="AY7" i="2"/>
  <c r="AW7" i="2"/>
  <c r="AZ7" i="2" s="1"/>
  <c r="AL7" i="2"/>
  <c r="AJ7" i="2"/>
  <c r="AM7" i="2" s="1"/>
  <c r="Z7" i="2"/>
  <c r="Y7" i="2"/>
  <c r="W7" i="2"/>
  <c r="L7" i="2"/>
  <c r="M7" i="2" s="1"/>
  <c r="J7" i="2"/>
  <c r="AY6" i="2"/>
  <c r="AW6" i="2"/>
  <c r="AZ6" i="2" s="1"/>
  <c r="AL6" i="2"/>
  <c r="AJ6" i="2"/>
  <c r="AM6" i="2" s="1"/>
  <c r="Y6" i="2"/>
  <c r="Z6" i="2" s="1"/>
  <c r="W6" i="2"/>
  <c r="L6" i="2"/>
  <c r="M6" i="2" s="1"/>
  <c r="J6" i="2"/>
  <c r="AY5" i="2"/>
  <c r="AW5" i="2"/>
  <c r="AZ5" i="2" s="1"/>
  <c r="AL5" i="2"/>
  <c r="AJ5" i="2"/>
  <c r="AM5" i="2" s="1"/>
  <c r="Y5" i="2"/>
  <c r="Z5" i="2" s="1"/>
  <c r="W5" i="2"/>
  <c r="L5" i="2"/>
  <c r="M5" i="2" s="1"/>
  <c r="J5" i="2"/>
  <c r="AY4" i="2"/>
  <c r="AW4" i="2"/>
  <c r="AZ4" i="2" s="1"/>
  <c r="AL4" i="2"/>
  <c r="AJ4" i="2"/>
  <c r="AM4" i="2" s="1"/>
  <c r="Y4" i="2"/>
  <c r="Z4" i="2" s="1"/>
  <c r="W4" i="2"/>
  <c r="L4" i="2"/>
  <c r="M4" i="2" s="1"/>
  <c r="J4" i="2"/>
  <c r="AY3" i="2"/>
  <c r="AW3" i="2"/>
  <c r="AZ3" i="2" s="1"/>
  <c r="AL3" i="2"/>
  <c r="AJ3" i="2"/>
  <c r="AM3" i="2" s="1"/>
  <c r="Z3" i="2"/>
  <c r="Y3" i="2"/>
  <c r="W3" i="2"/>
  <c r="L3" i="2"/>
  <c r="M3" i="2" s="1"/>
  <c r="J3" i="2"/>
  <c r="AY2" i="2"/>
  <c r="AW2" i="2"/>
  <c r="AZ2" i="2" s="1"/>
  <c r="AL2" i="2"/>
  <c r="AJ2" i="2"/>
  <c r="AM2" i="2" s="1"/>
  <c r="Y2" i="2"/>
  <c r="Z2" i="2" s="1"/>
  <c r="W2" i="2"/>
  <c r="L2" i="2"/>
  <c r="M2" i="2" s="1"/>
  <c r="J2" i="2"/>
  <c r="M4" i="4" l="1"/>
  <c r="M8" i="4"/>
  <c r="M14" i="4"/>
  <c r="M18" i="4"/>
  <c r="M24" i="4"/>
  <c r="M28" i="4"/>
  <c r="Z85" i="4"/>
  <c r="Z61" i="4"/>
  <c r="M5" i="4"/>
  <c r="M9" i="4"/>
  <c r="M15" i="4"/>
  <c r="M19" i="4"/>
  <c r="M25" i="4"/>
  <c r="M29" i="4"/>
  <c r="Z29" i="3"/>
  <c r="Z35" i="3"/>
  <c r="Z39" i="3"/>
  <c r="Z2" i="3"/>
  <c r="Z8" i="3"/>
  <c r="Z16" i="3"/>
  <c r="Z28" i="3"/>
  <c r="Z32" i="3"/>
  <c r="Z38" i="3"/>
  <c r="Z7" i="3"/>
  <c r="Z15" i="3"/>
  <c r="Z21" i="3"/>
  <c r="AL88" i="1" l="1"/>
  <c r="AJ88" i="1"/>
  <c r="AM88" i="1" s="1"/>
  <c r="Y88" i="1"/>
  <c r="W88" i="1"/>
  <c r="Z88" i="1" s="1"/>
  <c r="L88" i="1"/>
  <c r="J88" i="1"/>
  <c r="AL87" i="1"/>
  <c r="AJ87" i="1"/>
  <c r="Y87" i="1"/>
  <c r="W87" i="1"/>
  <c r="Z87" i="1" s="1"/>
  <c r="L87" i="1"/>
  <c r="J87" i="1"/>
  <c r="M87" i="1" s="1"/>
  <c r="AL86" i="1"/>
  <c r="AJ86" i="1"/>
  <c r="Y86" i="1"/>
  <c r="W86" i="1"/>
  <c r="Z86" i="1" s="1"/>
  <c r="L86" i="1"/>
  <c r="J86" i="1"/>
  <c r="M86" i="1" s="1"/>
  <c r="AL85" i="1"/>
  <c r="AJ85" i="1"/>
  <c r="AM85" i="1" s="1"/>
  <c r="Y85" i="1"/>
  <c r="W85" i="1"/>
  <c r="M85" i="1"/>
  <c r="L85" i="1"/>
  <c r="J85" i="1"/>
  <c r="AL84" i="1"/>
  <c r="AJ84" i="1"/>
  <c r="AM84" i="1" s="1"/>
  <c r="Y84" i="1"/>
  <c r="W84" i="1"/>
  <c r="Z84" i="1" s="1"/>
  <c r="L84" i="1"/>
  <c r="J84" i="1"/>
  <c r="AL83" i="1"/>
  <c r="AJ83" i="1"/>
  <c r="AM83" i="1" s="1"/>
  <c r="Y83" i="1"/>
  <c r="W83" i="1"/>
  <c r="L83" i="1"/>
  <c r="J83" i="1"/>
  <c r="AL82" i="1"/>
  <c r="AJ82" i="1"/>
  <c r="Y82" i="1"/>
  <c r="W82" i="1"/>
  <c r="Z82" i="1" s="1"/>
  <c r="L82" i="1"/>
  <c r="J82" i="1"/>
  <c r="M82" i="1" s="1"/>
  <c r="AL81" i="1"/>
  <c r="AJ81" i="1"/>
  <c r="AM81" i="1" s="1"/>
  <c r="Y81" i="1"/>
  <c r="W81" i="1"/>
  <c r="Z81" i="1" s="1"/>
  <c r="L81" i="1"/>
  <c r="J81" i="1"/>
  <c r="M81" i="1" s="1"/>
  <c r="AL80" i="1"/>
  <c r="AJ80" i="1"/>
  <c r="AM80" i="1" s="1"/>
  <c r="Y80" i="1"/>
  <c r="W80" i="1"/>
  <c r="Z80" i="1" s="1"/>
  <c r="L80" i="1"/>
  <c r="J80" i="1"/>
  <c r="AL77" i="1"/>
  <c r="AJ77" i="1"/>
  <c r="AM77" i="1" s="1"/>
  <c r="Y77" i="1"/>
  <c r="W77" i="1"/>
  <c r="Z77" i="1" s="1"/>
  <c r="L77" i="1"/>
  <c r="J77" i="1"/>
  <c r="M77" i="1" s="1"/>
  <c r="AL76" i="1"/>
  <c r="AJ76" i="1"/>
  <c r="Y76" i="1"/>
  <c r="W76" i="1"/>
  <c r="Z76" i="1" s="1"/>
  <c r="L76" i="1"/>
  <c r="J76" i="1"/>
  <c r="M76" i="1" s="1"/>
  <c r="AL75" i="1"/>
  <c r="AJ75" i="1"/>
  <c r="AM75" i="1" s="1"/>
  <c r="Y75" i="1"/>
  <c r="W75" i="1"/>
  <c r="L75" i="1"/>
  <c r="J75" i="1"/>
  <c r="M75" i="1" s="1"/>
  <c r="AL74" i="1"/>
  <c r="AJ74" i="1"/>
  <c r="AM74" i="1" s="1"/>
  <c r="Y74" i="1"/>
  <c r="W74" i="1"/>
  <c r="L74" i="1"/>
  <c r="M74" i="1" s="1"/>
  <c r="J74" i="1"/>
  <c r="AL73" i="1"/>
  <c r="AJ73" i="1"/>
  <c r="AM73" i="1" s="1"/>
  <c r="Y73" i="1"/>
  <c r="W73" i="1"/>
  <c r="Z73" i="1" s="1"/>
  <c r="L73" i="1"/>
  <c r="J73" i="1"/>
  <c r="M73" i="1" s="1"/>
  <c r="AL72" i="1"/>
  <c r="AM72" i="1" s="1"/>
  <c r="AJ72" i="1"/>
  <c r="Y72" i="1"/>
  <c r="W72" i="1"/>
  <c r="Z72" i="1" s="1"/>
  <c r="L72" i="1"/>
  <c r="J72" i="1"/>
  <c r="M72" i="1" s="1"/>
  <c r="AL71" i="1"/>
  <c r="AJ71" i="1"/>
  <c r="AM71" i="1" s="1"/>
  <c r="Y71" i="1"/>
  <c r="W71" i="1"/>
  <c r="L71" i="1"/>
  <c r="M71" i="1" s="1"/>
  <c r="J71" i="1"/>
  <c r="AL70" i="1"/>
  <c r="AJ70" i="1"/>
  <c r="Y70" i="1"/>
  <c r="W70" i="1"/>
  <c r="Z70" i="1" s="1"/>
  <c r="L70" i="1"/>
  <c r="J70" i="1"/>
  <c r="AL69" i="1"/>
  <c r="AJ69" i="1"/>
  <c r="AM69" i="1" s="1"/>
  <c r="Y69" i="1"/>
  <c r="W69" i="1"/>
  <c r="Z69" i="1" s="1"/>
  <c r="L69" i="1"/>
  <c r="J69" i="1"/>
  <c r="M69" i="1" s="1"/>
  <c r="AL66" i="1"/>
  <c r="AJ66" i="1"/>
  <c r="Y66" i="1"/>
  <c r="W66" i="1"/>
  <c r="Z66" i="1" s="1"/>
  <c r="L66" i="1"/>
  <c r="J66" i="1"/>
  <c r="M66" i="1" s="1"/>
  <c r="AL65" i="1"/>
  <c r="AJ65" i="1"/>
  <c r="AM65" i="1" s="1"/>
  <c r="Y65" i="1"/>
  <c r="Z65" i="1" s="1"/>
  <c r="W65" i="1"/>
  <c r="L65" i="1"/>
  <c r="J65" i="1"/>
  <c r="M65" i="1" s="1"/>
  <c r="AL64" i="1"/>
  <c r="AJ64" i="1"/>
  <c r="AM64" i="1" s="1"/>
  <c r="Y64" i="1"/>
  <c r="W64" i="1"/>
  <c r="Z64" i="1" s="1"/>
  <c r="L64" i="1"/>
  <c r="J64" i="1"/>
  <c r="AL63" i="1"/>
  <c r="AM63" i="1" s="1"/>
  <c r="AJ63" i="1"/>
  <c r="Y63" i="1"/>
  <c r="W63" i="1"/>
  <c r="L63" i="1"/>
  <c r="J63" i="1"/>
  <c r="M63" i="1" s="1"/>
  <c r="AL62" i="1"/>
  <c r="AJ62" i="1"/>
  <c r="AM62" i="1" s="1"/>
  <c r="Y62" i="1"/>
  <c r="W62" i="1"/>
  <c r="Z62" i="1" s="1"/>
  <c r="L62" i="1"/>
  <c r="J62" i="1"/>
  <c r="AL61" i="1"/>
  <c r="AJ61" i="1"/>
  <c r="Y61" i="1"/>
  <c r="W61" i="1"/>
  <c r="L61" i="1"/>
  <c r="J61" i="1"/>
  <c r="M61" i="1" s="1"/>
  <c r="AL60" i="1"/>
  <c r="AJ60" i="1"/>
  <c r="AM60" i="1" s="1"/>
  <c r="Y60" i="1"/>
  <c r="W60" i="1"/>
  <c r="Z60" i="1" s="1"/>
  <c r="L60" i="1"/>
  <c r="J60" i="1"/>
  <c r="AL59" i="1"/>
  <c r="AJ59" i="1"/>
  <c r="AM59" i="1" s="1"/>
  <c r="Y59" i="1"/>
  <c r="W59" i="1"/>
  <c r="Z59" i="1" s="1"/>
  <c r="L59" i="1"/>
  <c r="J59" i="1"/>
  <c r="M59" i="1" s="1"/>
  <c r="AL58" i="1"/>
  <c r="AJ58" i="1"/>
  <c r="Z58" i="1"/>
  <c r="Y58" i="1"/>
  <c r="W58" i="1"/>
  <c r="L58" i="1"/>
  <c r="J58" i="1"/>
  <c r="M58" i="1" s="1"/>
  <c r="AL55" i="1"/>
  <c r="AJ55" i="1"/>
  <c r="AM55" i="1" s="1"/>
  <c r="Y55" i="1"/>
  <c r="W55" i="1"/>
  <c r="L55" i="1"/>
  <c r="J55" i="1"/>
  <c r="M55" i="1" s="1"/>
  <c r="AL54" i="1"/>
  <c r="AJ54" i="1"/>
  <c r="Y54" i="1"/>
  <c r="W54" i="1"/>
  <c r="L54" i="1"/>
  <c r="J54" i="1"/>
  <c r="AL53" i="1"/>
  <c r="AJ53" i="1"/>
  <c r="AM53" i="1" s="1"/>
  <c r="Y53" i="1"/>
  <c r="W53" i="1"/>
  <c r="Z53" i="1" s="1"/>
  <c r="L53" i="1"/>
  <c r="J53" i="1"/>
  <c r="M53" i="1" s="1"/>
  <c r="AL52" i="1"/>
  <c r="AM52" i="1" s="1"/>
  <c r="AJ52" i="1"/>
  <c r="Y52" i="1"/>
  <c r="W52" i="1"/>
  <c r="Z52" i="1" s="1"/>
  <c r="L52" i="1"/>
  <c r="J52" i="1"/>
  <c r="M52" i="1" s="1"/>
  <c r="AL51" i="1"/>
  <c r="AJ51" i="1"/>
  <c r="AM51" i="1" s="1"/>
  <c r="Y51" i="1"/>
  <c r="W51" i="1"/>
  <c r="L51" i="1"/>
  <c r="M51" i="1" s="1"/>
  <c r="J51" i="1"/>
  <c r="AL50" i="1"/>
  <c r="AJ50" i="1"/>
  <c r="AM50" i="1" s="1"/>
  <c r="Y50" i="1"/>
  <c r="W50" i="1"/>
  <c r="Z50" i="1" s="1"/>
  <c r="L50" i="1"/>
  <c r="J50" i="1"/>
  <c r="AL49" i="1"/>
  <c r="AJ49" i="1"/>
  <c r="AM49" i="1" s="1"/>
  <c r="Y49" i="1"/>
  <c r="W49" i="1"/>
  <c r="Z49" i="1" s="1"/>
  <c r="L49" i="1"/>
  <c r="J49" i="1"/>
  <c r="M49" i="1" s="1"/>
  <c r="AL48" i="1"/>
  <c r="AJ48" i="1"/>
  <c r="Y48" i="1"/>
  <c r="W48" i="1"/>
  <c r="Z48" i="1" s="1"/>
  <c r="L48" i="1"/>
  <c r="J48" i="1"/>
  <c r="M48" i="1" s="1"/>
  <c r="AL47" i="1"/>
  <c r="AJ47" i="1"/>
  <c r="Y47" i="1"/>
  <c r="Z47" i="1" s="1"/>
  <c r="W47" i="1"/>
  <c r="L47" i="1"/>
  <c r="J47" i="1"/>
  <c r="M47" i="1" s="1"/>
  <c r="AL44" i="1"/>
  <c r="AJ44" i="1"/>
  <c r="AM44" i="1" s="1"/>
  <c r="Y44" i="1"/>
  <c r="W44" i="1"/>
  <c r="Z44" i="1" s="1"/>
  <c r="L44" i="1"/>
  <c r="J44" i="1"/>
  <c r="AL43" i="1"/>
  <c r="AM43" i="1" s="1"/>
  <c r="AJ43" i="1"/>
  <c r="Y43" i="1"/>
  <c r="W43" i="1"/>
  <c r="Z43" i="1" s="1"/>
  <c r="L43" i="1"/>
  <c r="J43" i="1"/>
  <c r="M43" i="1" s="1"/>
  <c r="AL42" i="1"/>
  <c r="AJ42" i="1"/>
  <c r="AM42" i="1" s="1"/>
  <c r="Y42" i="1"/>
  <c r="Z42" i="1" s="1"/>
  <c r="W42" i="1"/>
  <c r="L42" i="1"/>
  <c r="J42" i="1"/>
  <c r="AL41" i="1"/>
  <c r="AJ41" i="1"/>
  <c r="AM41" i="1" s="1"/>
  <c r="Y41" i="1"/>
  <c r="W41" i="1"/>
  <c r="L41" i="1"/>
  <c r="J41" i="1"/>
  <c r="M41" i="1" s="1"/>
  <c r="AL40" i="1"/>
  <c r="AJ40" i="1"/>
  <c r="AM40" i="1" s="1"/>
  <c r="Y40" i="1"/>
  <c r="W40" i="1"/>
  <c r="Z40" i="1" s="1"/>
  <c r="L40" i="1"/>
  <c r="J40" i="1"/>
  <c r="AL39" i="1"/>
  <c r="AJ39" i="1"/>
  <c r="AM39" i="1" s="1"/>
  <c r="Y39" i="1"/>
  <c r="W39" i="1"/>
  <c r="Z39" i="1" s="1"/>
  <c r="L39" i="1"/>
  <c r="J39" i="1"/>
  <c r="M39" i="1" s="1"/>
  <c r="AL38" i="1"/>
  <c r="AM38" i="1" s="1"/>
  <c r="AJ38" i="1"/>
  <c r="Y38" i="1"/>
  <c r="W38" i="1"/>
  <c r="Z38" i="1" s="1"/>
  <c r="L38" i="1"/>
  <c r="J38" i="1"/>
  <c r="M38" i="1" s="1"/>
  <c r="AL37" i="1"/>
  <c r="AJ37" i="1"/>
  <c r="AM37" i="1" s="1"/>
  <c r="Y37" i="1"/>
  <c r="W37" i="1"/>
  <c r="L37" i="1"/>
  <c r="M37" i="1" s="1"/>
  <c r="J37" i="1"/>
  <c r="AL36" i="1"/>
  <c r="AJ36" i="1"/>
  <c r="Y36" i="1"/>
  <c r="W36" i="1"/>
  <c r="Z36" i="1" s="1"/>
  <c r="L36" i="1"/>
  <c r="J36" i="1"/>
  <c r="AL33" i="1"/>
  <c r="AJ33" i="1"/>
  <c r="AM33" i="1" s="1"/>
  <c r="Y33" i="1"/>
  <c r="W33" i="1"/>
  <c r="Z33" i="1" s="1"/>
  <c r="L33" i="1"/>
  <c r="J33" i="1"/>
  <c r="M33" i="1" s="1"/>
  <c r="AL32" i="1"/>
  <c r="AJ32" i="1"/>
  <c r="AM32" i="1" s="1"/>
  <c r="Y32" i="1"/>
  <c r="W32" i="1"/>
  <c r="Z32" i="1" s="1"/>
  <c r="L32" i="1"/>
  <c r="J32" i="1"/>
  <c r="M32" i="1" s="1"/>
  <c r="AL31" i="1"/>
  <c r="AJ31" i="1"/>
  <c r="AM31" i="1" s="1"/>
  <c r="Y31" i="1"/>
  <c r="W31" i="1"/>
  <c r="L31" i="1"/>
  <c r="J31" i="1"/>
  <c r="M31" i="1" s="1"/>
  <c r="AL30" i="1"/>
  <c r="AJ30" i="1"/>
  <c r="AM30" i="1" s="1"/>
  <c r="Y30" i="1"/>
  <c r="W30" i="1"/>
  <c r="Z30" i="1" s="1"/>
  <c r="L30" i="1"/>
  <c r="J30" i="1"/>
  <c r="AM29" i="1"/>
  <c r="AL29" i="1"/>
  <c r="AJ29" i="1"/>
  <c r="Y29" i="1"/>
  <c r="W29" i="1"/>
  <c r="Z29" i="1" s="1"/>
  <c r="L29" i="1"/>
  <c r="J29" i="1"/>
  <c r="M29" i="1" s="1"/>
  <c r="AL28" i="1"/>
  <c r="AJ28" i="1"/>
  <c r="Y28" i="1"/>
  <c r="W28" i="1"/>
  <c r="Z28" i="1" s="1"/>
  <c r="L28" i="1"/>
  <c r="J28" i="1"/>
  <c r="AL27" i="1"/>
  <c r="AJ27" i="1"/>
  <c r="Y27" i="1"/>
  <c r="W27" i="1"/>
  <c r="L27" i="1"/>
  <c r="J27" i="1"/>
  <c r="M27" i="1" s="1"/>
  <c r="AL26" i="1"/>
  <c r="AJ26" i="1"/>
  <c r="AM26" i="1" s="1"/>
  <c r="Y26" i="1"/>
  <c r="W26" i="1"/>
  <c r="Z26" i="1" s="1"/>
  <c r="L26" i="1"/>
  <c r="J26" i="1"/>
  <c r="AL25" i="1"/>
  <c r="AJ25" i="1"/>
  <c r="AM25" i="1" s="1"/>
  <c r="Y25" i="1"/>
  <c r="W25" i="1"/>
  <c r="Z25" i="1" s="1"/>
  <c r="L25" i="1"/>
  <c r="J25" i="1"/>
  <c r="M25" i="1" s="1"/>
  <c r="AL22" i="1"/>
  <c r="AJ22" i="1"/>
  <c r="AM22" i="1" s="1"/>
  <c r="Y22" i="1"/>
  <c r="Z22" i="1" s="1"/>
  <c r="W22" i="1"/>
  <c r="L22" i="1"/>
  <c r="J22" i="1"/>
  <c r="M22" i="1" s="1"/>
  <c r="AL21" i="1"/>
  <c r="AJ21" i="1"/>
  <c r="AM21" i="1" s="1"/>
  <c r="Y21" i="1"/>
  <c r="W21" i="1"/>
  <c r="L21" i="1"/>
  <c r="J21" i="1"/>
  <c r="M21" i="1" s="1"/>
  <c r="AL20" i="1"/>
  <c r="AJ20" i="1"/>
  <c r="AM20" i="1" s="1"/>
  <c r="Y20" i="1"/>
  <c r="W20" i="1"/>
  <c r="Z20" i="1" s="1"/>
  <c r="L20" i="1"/>
  <c r="J20" i="1"/>
  <c r="AL19" i="1"/>
  <c r="AJ19" i="1"/>
  <c r="AM19" i="1" s="1"/>
  <c r="Y19" i="1"/>
  <c r="W19" i="1"/>
  <c r="Z19" i="1" s="1"/>
  <c r="L19" i="1"/>
  <c r="J19" i="1"/>
  <c r="AL18" i="1"/>
  <c r="AM18" i="1" s="1"/>
  <c r="AJ18" i="1"/>
  <c r="Y18" i="1"/>
  <c r="W18" i="1"/>
  <c r="Z18" i="1" s="1"/>
  <c r="L18" i="1"/>
  <c r="J18" i="1"/>
  <c r="M18" i="1" s="1"/>
  <c r="AL17" i="1"/>
  <c r="AJ17" i="1"/>
  <c r="AM17" i="1" s="1"/>
  <c r="Y17" i="1"/>
  <c r="W17" i="1"/>
  <c r="L17" i="1"/>
  <c r="M17" i="1" s="1"/>
  <c r="J17" i="1"/>
  <c r="AL16" i="1"/>
  <c r="AJ16" i="1"/>
  <c r="AM16" i="1" s="1"/>
  <c r="Y16" i="1"/>
  <c r="W16" i="1"/>
  <c r="Z16" i="1" s="1"/>
  <c r="L16" i="1"/>
  <c r="J16" i="1"/>
  <c r="AL15" i="1"/>
  <c r="AJ15" i="1"/>
  <c r="AM15" i="1" s="1"/>
  <c r="Y15" i="1"/>
  <c r="W15" i="1"/>
  <c r="Z15" i="1" s="1"/>
  <c r="L15" i="1"/>
  <c r="J15" i="1"/>
  <c r="M15" i="1" s="1"/>
  <c r="AL14" i="1"/>
  <c r="AJ14" i="1"/>
  <c r="Y14" i="1"/>
  <c r="W14" i="1"/>
  <c r="Z14" i="1" s="1"/>
  <c r="L14" i="1"/>
  <c r="J14" i="1"/>
  <c r="M14" i="1" s="1"/>
  <c r="AL11" i="1"/>
  <c r="AJ11" i="1"/>
  <c r="Y11" i="1"/>
  <c r="Z11" i="1" s="1"/>
  <c r="W11" i="1"/>
  <c r="L11" i="1"/>
  <c r="J11" i="1"/>
  <c r="M11" i="1" s="1"/>
  <c r="AL10" i="1"/>
  <c r="AJ10" i="1"/>
  <c r="AM10" i="1" s="1"/>
  <c r="Y10" i="1"/>
  <c r="W10" i="1"/>
  <c r="Z10" i="1" s="1"/>
  <c r="L10" i="1"/>
  <c r="J10" i="1"/>
  <c r="AL9" i="1"/>
  <c r="AM9" i="1" s="1"/>
  <c r="AJ9" i="1"/>
  <c r="Y9" i="1"/>
  <c r="W9" i="1"/>
  <c r="Z9" i="1" s="1"/>
  <c r="L9" i="1"/>
  <c r="J9" i="1"/>
  <c r="M9" i="1" s="1"/>
  <c r="AL8" i="1"/>
  <c r="AJ8" i="1"/>
  <c r="Y8" i="1"/>
  <c r="W8" i="1"/>
  <c r="Z8" i="1" s="1"/>
  <c r="L8" i="1"/>
  <c r="J8" i="1"/>
  <c r="M8" i="1" s="1"/>
  <c r="AL7" i="1"/>
  <c r="AJ7" i="1"/>
  <c r="AM7" i="1" s="1"/>
  <c r="Y7" i="1"/>
  <c r="W7" i="1"/>
  <c r="L7" i="1"/>
  <c r="J7" i="1"/>
  <c r="M7" i="1" s="1"/>
  <c r="AL6" i="1"/>
  <c r="AJ6" i="1"/>
  <c r="AM6" i="1" s="1"/>
  <c r="Y6" i="1"/>
  <c r="W6" i="1"/>
  <c r="L6" i="1"/>
  <c r="M6" i="1" s="1"/>
  <c r="J6" i="1"/>
  <c r="AL5" i="1"/>
  <c r="AJ5" i="1"/>
  <c r="AM5" i="1" s="1"/>
  <c r="Y5" i="1"/>
  <c r="W5" i="1"/>
  <c r="Z5" i="1" s="1"/>
  <c r="L5" i="1"/>
  <c r="J5" i="1"/>
  <c r="M5" i="1" s="1"/>
  <c r="AL4" i="1"/>
  <c r="AJ4" i="1"/>
  <c r="Y4" i="1"/>
  <c r="Z4" i="1" s="1"/>
  <c r="W4" i="1"/>
  <c r="L4" i="1"/>
  <c r="J4" i="1"/>
  <c r="M4" i="1" s="1"/>
  <c r="AL3" i="1"/>
  <c r="AJ3" i="1"/>
  <c r="AM3" i="1" s="1"/>
  <c r="Y3" i="1"/>
  <c r="W3" i="1"/>
  <c r="L3" i="1"/>
  <c r="J3" i="1"/>
  <c r="M3" i="1" s="1"/>
  <c r="M44" i="1" l="1"/>
  <c r="Z51" i="1"/>
  <c r="Z3" i="1"/>
  <c r="Z21" i="1"/>
  <c r="M50" i="1"/>
  <c r="M36" i="1"/>
  <c r="M70" i="1"/>
  <c r="AM14" i="1"/>
  <c r="AM48" i="1"/>
  <c r="M54" i="1"/>
  <c r="Z61" i="1"/>
  <c r="AM82" i="1"/>
  <c r="AM27" i="1"/>
  <c r="AM36" i="1"/>
  <c r="M40" i="1"/>
  <c r="M42" i="1"/>
  <c r="Z54" i="1"/>
  <c r="AM61" i="1"/>
  <c r="Z63" i="1"/>
  <c r="AM66" i="1"/>
  <c r="AM70" i="1"/>
  <c r="M83" i="1"/>
  <c r="M80" i="1"/>
  <c r="M30" i="1"/>
  <c r="Z37" i="1"/>
  <c r="M64" i="1"/>
  <c r="Z71" i="1"/>
  <c r="AM76" i="1"/>
  <c r="Z55" i="1"/>
  <c r="M84" i="1"/>
  <c r="AM87" i="1"/>
  <c r="Z7" i="1"/>
  <c r="M20" i="1"/>
  <c r="Z75" i="1"/>
  <c r="Z27" i="1"/>
  <c r="AM4" i="1"/>
  <c r="M10" i="1"/>
  <c r="Z17" i="1"/>
  <c r="AM58" i="1"/>
  <c r="Z85" i="1"/>
  <c r="AM8" i="1"/>
  <c r="M16" i="1"/>
  <c r="AM28" i="1"/>
  <c r="Z41" i="1"/>
  <c r="M88" i="1"/>
  <c r="Z6" i="1"/>
  <c r="AM11" i="1"/>
  <c r="M19" i="1"/>
  <c r="M26" i="1"/>
  <c r="M28" i="1"/>
  <c r="Z31" i="1"/>
  <c r="AM47" i="1"/>
  <c r="AM54" i="1"/>
  <c r="M60" i="1"/>
  <c r="M62" i="1"/>
  <c r="Z74" i="1"/>
  <c r="Z83" i="1"/>
  <c r="AM86" i="1"/>
</calcChain>
</file>

<file path=xl/sharedStrings.xml><?xml version="1.0" encoding="utf-8"?>
<sst xmlns="http://schemas.openxmlformats.org/spreadsheetml/2006/main" count="3512" uniqueCount="1445">
  <si>
    <t>Ti</t>
  </si>
  <si>
    <t>0.32 ppm</t>
  </si>
  <si>
    <t>1 ppm</t>
  </si>
  <si>
    <t>3.16 ppm</t>
  </si>
  <si>
    <t>Air</t>
  </si>
  <si>
    <t xml:space="preserve"> ± </t>
  </si>
  <si>
    <t>95.3 ± 1.9</t>
  </si>
  <si>
    <t>89.7 ± 4.2</t>
  </si>
  <si>
    <t>98.3 ± 1.2</t>
  </si>
  <si>
    <t>102.9 ± 3.9</t>
  </si>
  <si>
    <t>99.8 ± 4.2</t>
  </si>
  <si>
    <t>102.1 ± 5.0</t>
  </si>
  <si>
    <t>103.1 ± 1.7</t>
  </si>
  <si>
    <t>103.0 ± 4.0</t>
  </si>
  <si>
    <t>110.4 ± 5.9</t>
  </si>
  <si>
    <t>95.1 ± 4.1</t>
  </si>
  <si>
    <t>110.9 ± 3.4</t>
  </si>
  <si>
    <t>123.9 ± 5.5</t>
  </si>
  <si>
    <t>106.4 ± 2.3</t>
  </si>
  <si>
    <t>106.5 ± 6.6</t>
  </si>
  <si>
    <t>127.6 ± 8.9</t>
  </si>
  <si>
    <t>94.6 ± 3.5</t>
  </si>
  <si>
    <t>106.5 ± 6.5</t>
  </si>
  <si>
    <t>137.4 ± 8.6</t>
  </si>
  <si>
    <t>98.3 ± 5.6</t>
  </si>
  <si>
    <t>104.3 ± 5.9</t>
  </si>
  <si>
    <t>138.6 ± 7.3</t>
  </si>
  <si>
    <t>103.1 ± 3.5</t>
  </si>
  <si>
    <t>104.8 ± 6.1</t>
  </si>
  <si>
    <t>150.9 ± 10.0</t>
  </si>
  <si>
    <t>103.5 ± 3.7</t>
  </si>
  <si>
    <t>112.0 ± 14.0</t>
  </si>
  <si>
    <t>186.9 ± 9.4</t>
  </si>
  <si>
    <t>Te</t>
  </si>
  <si>
    <t>138.4 ± 3.5</t>
  </si>
  <si>
    <t>132.0 ± 7.4</t>
  </si>
  <si>
    <t>161.6 ± 6.7</t>
  </si>
  <si>
    <t>197.1 ± 14.2</t>
  </si>
  <si>
    <t>208.1 ± 13.2</t>
  </si>
  <si>
    <t>243.9 ± 20.3</t>
  </si>
  <si>
    <t>200.5 ± 9.0</t>
  </si>
  <si>
    <t>227.6 ± 17.5</t>
  </si>
  <si>
    <t>346.3 ± 28.1</t>
  </si>
  <si>
    <t>200.6 ± 10.2</t>
  </si>
  <si>
    <t>270.9 ± 14.3</t>
  </si>
  <si>
    <t>348.8 ± 29.1</t>
  </si>
  <si>
    <t>226.0 ± 8.9</t>
  </si>
  <si>
    <t>227.1 ± 19.0</t>
  </si>
  <si>
    <t>402.4 ± 61.5</t>
  </si>
  <si>
    <t>192.9 ± 12.7</t>
  </si>
  <si>
    <t>242.9 ± 14.4</t>
  </si>
  <si>
    <t>395.1 ± 36.9</t>
  </si>
  <si>
    <t>206.8 ± 17.2</t>
  </si>
  <si>
    <t>221.6 ± 22.8</t>
  </si>
  <si>
    <t>362.6 ± 37.4</t>
  </si>
  <si>
    <t>238.6 ± 24.1</t>
  </si>
  <si>
    <t>262.8 ± 23.5</t>
  </si>
  <si>
    <t>526.1 ± 54.1</t>
  </si>
  <si>
    <t>243.4 ± 12.1</t>
  </si>
  <si>
    <t>255.5 ± 27.0</t>
  </si>
  <si>
    <t>645.0 ± 33.1</t>
  </si>
  <si>
    <t>RT</t>
  </si>
  <si>
    <t>95.5 ± 4.0</t>
  </si>
  <si>
    <t>89.4 ± 5.2</t>
  </si>
  <si>
    <t>107.4 ± 5.4</t>
  </si>
  <si>
    <t>148.1 ± 11.8</t>
  </si>
  <si>
    <t>160.8 ± 13.4</t>
  </si>
  <si>
    <t>189.4 ± 19.9</t>
  </si>
  <si>
    <t>145.3 ± 8.7</t>
  </si>
  <si>
    <t>173.4 ± 17.0</t>
  </si>
  <si>
    <t>283.3 ± 28.0</t>
  </si>
  <si>
    <t>143.3 ± 7.9</t>
  </si>
  <si>
    <t>213.5 ± 14.5</t>
  </si>
  <si>
    <t>280.3 ± 31.5</t>
  </si>
  <si>
    <t>163.9 ± 10.0</t>
  </si>
  <si>
    <t>165.8 ± 16.2</t>
  </si>
  <si>
    <t>325.9 ± 63.9</t>
  </si>
  <si>
    <t>131.8 ± 10.5</t>
  </si>
  <si>
    <t>177.4 ± 13.2</t>
  </si>
  <si>
    <t>314.9 ± 39.2</t>
  </si>
  <si>
    <t>140.3 ± 13.1</t>
  </si>
  <si>
    <t>153.6 ± 18.4</t>
  </si>
  <si>
    <t>286.1 ± 38.8</t>
  </si>
  <si>
    <t>167.4 ± 22.7</t>
  </si>
  <si>
    <t>200.9 ± 24.4</t>
  </si>
  <si>
    <t>429.9 ± 64.9</t>
  </si>
  <si>
    <t>165.5 ± 9.9</t>
  </si>
  <si>
    <t>185.0 ± 27.0</t>
  </si>
  <si>
    <t>558.5 ± 36.6</t>
  </si>
  <si>
    <t>F</t>
  </si>
  <si>
    <t>271.7 ± 3.7</t>
  </si>
  <si>
    <t>270.2 ± 17.1</t>
  </si>
  <si>
    <t>249.2 ± 6.5</t>
  </si>
  <si>
    <t>214.9 ± 15.3</t>
  </si>
  <si>
    <t>214.0 ± 12.6</t>
  </si>
  <si>
    <t>200.4 ± 18.6</t>
  </si>
  <si>
    <t>215.6 ± 9.5</t>
  </si>
  <si>
    <t>195.4 ± 11.4</t>
  </si>
  <si>
    <t>160.9 ± 26.2</t>
  </si>
  <si>
    <t>227.4 ± 18.3</t>
  </si>
  <si>
    <t>168.1 ± 8.7</t>
  </si>
  <si>
    <t>138.5 ± 11.6</t>
  </si>
  <si>
    <t>193.3 ± 8.5</t>
  </si>
  <si>
    <t>195.9 ± 18.3</t>
  </si>
  <si>
    <t>136.9 ± 19.3</t>
  </si>
  <si>
    <t>228.8 ± 14.9</t>
  </si>
  <si>
    <t>194.8 ± 19.1</t>
  </si>
  <si>
    <t>131.3 ± 14.2</t>
  </si>
  <si>
    <t>225.8 ± 24.5</t>
  </si>
  <si>
    <t>202.5 ± 17.6</t>
  </si>
  <si>
    <t>131.0 ± 12.8</t>
  </si>
  <si>
    <t>200.1 ± 13.3</t>
  </si>
  <si>
    <t>190.3 ± 17.1</t>
  </si>
  <si>
    <t>107.0 ± 19.2</t>
  </si>
  <si>
    <t>194.4 ± 12.1</t>
  </si>
  <si>
    <t>216.1 ± 34.0</t>
  </si>
  <si>
    <t>74.3 ± 3.2</t>
  </si>
  <si>
    <t>PIF</t>
  </si>
  <si>
    <t>1.35 ± 0.16</t>
  </si>
  <si>
    <t>1.15 ± 0.16</t>
  </si>
  <si>
    <t>1.68 ± 0.13</t>
  </si>
  <si>
    <t>1.33 ± 0.17</t>
  </si>
  <si>
    <t>0.98 ± 0.11</t>
  </si>
  <si>
    <t>1.44 ± 0.18</t>
  </si>
  <si>
    <t>1.04 ± 0.14</t>
  </si>
  <si>
    <t>1.21 ± 0.16</t>
  </si>
  <si>
    <t>1.60 ± 0.17</t>
  </si>
  <si>
    <t>1.30 ± 0.20</t>
  </si>
  <si>
    <t>1.17 ± 0.14</t>
  </si>
  <si>
    <t>1.55 ± 0.18</t>
  </si>
  <si>
    <t>1.33 ± 0.22</t>
  </si>
  <si>
    <t>1.28 ± 0.28</t>
  </si>
  <si>
    <t>1.55 ± 0.16</t>
  </si>
  <si>
    <t>1.36 ± 0.25</t>
  </si>
  <si>
    <t>1.23 ± 0.22</t>
  </si>
  <si>
    <t>1.38 ± 0.15</t>
  </si>
  <si>
    <t>1.22 ± 0.11</t>
  </si>
  <si>
    <t>1.18 ± 0.16</t>
  </si>
  <si>
    <t>1.35 ± 0.22</t>
  </si>
  <si>
    <t>1.20 ± 0.19</t>
  </si>
  <si>
    <t>1.01 ± 0.12</t>
  </si>
  <si>
    <t>1.34 ± 0.18</t>
  </si>
  <si>
    <t>1.18 ± 0.18</t>
  </si>
  <si>
    <t>1.21 ± 0.14</t>
  </si>
  <si>
    <t>PEF</t>
  </si>
  <si>
    <t>1.18 ± 0.14</t>
  </si>
  <si>
    <t>0.94 ± 0.13</t>
  </si>
  <si>
    <t>1.24 ± 0.09</t>
  </si>
  <si>
    <t>1.04 ± 0.13</t>
  </si>
  <si>
    <t>0.79 ± 0.10</t>
  </si>
  <si>
    <t>0.86 ± 0.09</t>
  </si>
  <si>
    <t>0.92 ± 0.09</t>
  </si>
  <si>
    <t>1.16 ± 0.13</t>
  </si>
  <si>
    <t>1.01 ± 0.13</t>
  </si>
  <si>
    <t>0.91 ± 0.09</t>
  </si>
  <si>
    <t>1.12 ± 0.11</t>
  </si>
  <si>
    <t>0.95 ± 0.17</t>
  </si>
  <si>
    <t>0.92 ± 0.19</t>
  </si>
  <si>
    <t>1.21 ± 0.17</t>
  </si>
  <si>
    <t>0.95 ± 0.16</t>
  </si>
  <si>
    <t>0.85 ± 0.12</t>
  </si>
  <si>
    <t>1.13 ± 0.15</t>
  </si>
  <si>
    <t>0.97 ± 0.15</t>
  </si>
  <si>
    <t>0.87 ± 0.15</t>
  </si>
  <si>
    <t>1.16 ± 0.18</t>
  </si>
  <si>
    <t>0.84 ± 0.11</t>
  </si>
  <si>
    <t>1.31 ± 0.20</t>
  </si>
  <si>
    <t>0.77 ± 0.10</t>
  </si>
  <si>
    <t>0.81 ± 0.09</t>
  </si>
  <si>
    <t>1.12 ± 0.14</t>
  </si>
  <si>
    <t>TV</t>
  </si>
  <si>
    <t>0.09 ± 0.01</t>
  </si>
  <si>
    <t>0.07 ± 0.01</t>
  </si>
  <si>
    <t>0.11 ± 0.01</t>
  </si>
  <si>
    <t>0.10 ± 0.01</t>
  </si>
  <si>
    <t>0.11 ± 0.02</t>
  </si>
  <si>
    <t>0.08 ± 0.01</t>
  </si>
  <si>
    <t>0.12 ± 0.02</t>
  </si>
  <si>
    <t>0.14 ± 0.02</t>
  </si>
  <si>
    <t>0.10 ± 0.02</t>
  </si>
  <si>
    <t>0.09 ± 0.02</t>
  </si>
  <si>
    <t>0.13 ± 0.03</t>
  </si>
  <si>
    <t>0.15 ± 0.02</t>
  </si>
  <si>
    <t>MV</t>
  </si>
  <si>
    <t>23.2 ± 2.8</t>
  </si>
  <si>
    <t>19.6 ± 2.6</t>
  </si>
  <si>
    <t>27.3 ± 2.6</t>
  </si>
  <si>
    <t>19.9 ± 2.4</t>
  </si>
  <si>
    <t>13.6 ± 1.6</t>
  </si>
  <si>
    <t>18.8 ± 2.3</t>
  </si>
  <si>
    <t>15.1 ± 2.1</t>
  </si>
  <si>
    <t>15.6 ± 1.6</t>
  </si>
  <si>
    <t>17.1 ± 2.1</t>
  </si>
  <si>
    <t>18.4 ± 3.2</t>
  </si>
  <si>
    <t>15.1 ± 1.7</t>
  </si>
  <si>
    <t>17.3 ± 1.8</t>
  </si>
  <si>
    <t>19.3 ± 3.3</t>
  </si>
  <si>
    <t>18.5 ± 4.8</t>
  </si>
  <si>
    <t>16.5 ± 2.2</t>
  </si>
  <si>
    <t>19.6 ± 3.8</t>
  </si>
  <si>
    <t>16.5 ± 3.2</t>
  </si>
  <si>
    <t>15.4 ± 1.8</t>
  </si>
  <si>
    <t>17.6 ± 1.7</t>
  </si>
  <si>
    <t>17.1 ± 3.3</t>
  </si>
  <si>
    <t>15.9 ± 2.6</t>
  </si>
  <si>
    <t>17.0 ± 3.0</t>
  </si>
  <si>
    <t>12.1 ± 1.5</t>
  </si>
  <si>
    <t>13.8 ± 1.9</t>
  </si>
  <si>
    <t>15.8 ± 2.7</t>
  </si>
  <si>
    <t>14.6 ± 1.5</t>
  </si>
  <si>
    <t>11.1 ± 1.5</t>
  </si>
  <si>
    <t>10 ppm</t>
  </si>
  <si>
    <t>31.6 ppm</t>
  </si>
  <si>
    <t>100 ppm</t>
  </si>
  <si>
    <t>98.1 ± 2.9</t>
  </si>
  <si>
    <t>95.9 ± 1.9</t>
  </si>
  <si>
    <t>97.1 ± 1.6</t>
  </si>
  <si>
    <t>93.8 ± 1.4</t>
  </si>
  <si>
    <t>97.3 ± 2.6</t>
  </si>
  <si>
    <t>94.4 ± 1.6</t>
  </si>
  <si>
    <t>98.3 ± 1.8</t>
  </si>
  <si>
    <t>95.1 ± 1.2</t>
  </si>
  <si>
    <t>97.5 ± 2.8</t>
  </si>
  <si>
    <t>93.1 ± 1.3</t>
  </si>
  <si>
    <t>99.9 ± 1.0</t>
  </si>
  <si>
    <t>95.6 ± 2.2</t>
  </si>
  <si>
    <t>97.0 ± 3.0</t>
  </si>
  <si>
    <t>92.5 ± 2.1</t>
  </si>
  <si>
    <t>98.1 ± 1.2</t>
  </si>
  <si>
    <t>96.6 ± 2.7</t>
  </si>
  <si>
    <t>100.3 ± 3.5</t>
  </si>
  <si>
    <t>92.5 ± 1.9</t>
  </si>
  <si>
    <t>98.4 ± 1.0</t>
  </si>
  <si>
    <t>95.4 ± 2.0</t>
  </si>
  <si>
    <t>102.9 ± 3.8</t>
  </si>
  <si>
    <t>93.5 ± 1.9</t>
  </si>
  <si>
    <t>96.6 ± 1.3</t>
  </si>
  <si>
    <t>94.5 ± 2.9</t>
  </si>
  <si>
    <t>102.9 ± 3.5</t>
  </si>
  <si>
    <t>97.5 ± 2.2</t>
  </si>
  <si>
    <t>97.9 ± 1.4</t>
  </si>
  <si>
    <t>95.0 ± 2.2</t>
  </si>
  <si>
    <t>106.0 ± 3.1</t>
  </si>
  <si>
    <t>99.6 ± 3.7</t>
  </si>
  <si>
    <t>96.8 ± 1.5</t>
  </si>
  <si>
    <t>95.9 ± 1.8</t>
  </si>
  <si>
    <t>106.0 ± 2.5</t>
  </si>
  <si>
    <t>98.3 ± 3.1</t>
  </si>
  <si>
    <t>96.9 ± 2.0</t>
  </si>
  <si>
    <t>96.6 ± 2.1</t>
  </si>
  <si>
    <t>149.3 ± 5.7</t>
  </si>
  <si>
    <t>149.6 ± 4.8</t>
  </si>
  <si>
    <t>141.1 ± 4.4</t>
  </si>
  <si>
    <t>151.5 ± 5.9</t>
  </si>
  <si>
    <t>176.8 ± 5.5</t>
  </si>
  <si>
    <t>176.1 ± 5.3</t>
  </si>
  <si>
    <t>167.3 ± 6.4</t>
  </si>
  <si>
    <t>178.6 ± 7.5</t>
  </si>
  <si>
    <t>198.1 ± 6.1</t>
  </si>
  <si>
    <t>197.4 ± 8.1</t>
  </si>
  <si>
    <t>184.6 ± 7.7</t>
  </si>
  <si>
    <t>201.3 ± 12.4</t>
  </si>
  <si>
    <t>208.1 ± 6.6</t>
  </si>
  <si>
    <t>203.6 ± 6.6</t>
  </si>
  <si>
    <t>191.4 ± 8.5</t>
  </si>
  <si>
    <t>212.5 ± 16.9</t>
  </si>
  <si>
    <t>225.9 ± 11.6</t>
  </si>
  <si>
    <t>207.8 ± 8.9</t>
  </si>
  <si>
    <t>199.3 ± 8.4</t>
  </si>
  <si>
    <t>212.6 ± 11.9</t>
  </si>
  <si>
    <t>225.0 ± 7.8</t>
  </si>
  <si>
    <t>205.3 ± 10.3</t>
  </si>
  <si>
    <t>205.5 ± 7.8</t>
  </si>
  <si>
    <t>214.0 ± 9.8</t>
  </si>
  <si>
    <t>225.6 ± 10.4</t>
  </si>
  <si>
    <t>216.9 ± 10.6</t>
  </si>
  <si>
    <t>212.8 ± 9.9</t>
  </si>
  <si>
    <t>224.9 ± 11.4</t>
  </si>
  <si>
    <t>238.0 ± 10.5</t>
  </si>
  <si>
    <t>227.4 ± 14.9</t>
  </si>
  <si>
    <t>208.9 ± 8.7</t>
  </si>
  <si>
    <t>232.3 ± 7.9</t>
  </si>
  <si>
    <t>242.3 ± 11.5</t>
  </si>
  <si>
    <t>225.8 ± 11.3</t>
  </si>
  <si>
    <t>207.8 ± 7.8</t>
  </si>
  <si>
    <t>236.9 ± 6.4</t>
  </si>
  <si>
    <t>103.1 ± 4.4</t>
  </si>
  <si>
    <t>99.6 ± 4.8</t>
  </si>
  <si>
    <t>93.6 ± 4.3</t>
  </si>
  <si>
    <t>100.4 ± 4.9</t>
  </si>
  <si>
    <t>127.1 ± 4.4</t>
  </si>
  <si>
    <t>124.4 ± 6.2</t>
  </si>
  <si>
    <t>116.1 ± 6.4</t>
  </si>
  <si>
    <t>124.3 ± 7.1</t>
  </si>
  <si>
    <t>143.1 ± 5.5</t>
  </si>
  <si>
    <t>143.5 ± 8.7</t>
  </si>
  <si>
    <t>126.9 ± 7.4</t>
  </si>
  <si>
    <t>144.9 ± 12.3</t>
  </si>
  <si>
    <t>150.1 ± 7.3</t>
  </si>
  <si>
    <t>147.8 ± 7.9</t>
  </si>
  <si>
    <t>128.5 ± 7.4</t>
  </si>
  <si>
    <t>149.9 ± 14.9</t>
  </si>
  <si>
    <t>163.4 ± 10.8</t>
  </si>
  <si>
    <t>149.0 ± 9.3</t>
  </si>
  <si>
    <t>135.4 ± 7.6</t>
  </si>
  <si>
    <t>149.9 ± 9.8</t>
  </si>
  <si>
    <t>158.3 ± 7.7</t>
  </si>
  <si>
    <t>147.8 ± 11.6</t>
  </si>
  <si>
    <t>136.4 ± 7.1</t>
  </si>
  <si>
    <t>150.4 ± 8.2</t>
  </si>
  <si>
    <t>157.5 ± 10.3</t>
  </si>
  <si>
    <t>157.3 ± 11.1</t>
  </si>
  <si>
    <t>143.0 ± 8.9</t>
  </si>
  <si>
    <t>159.5 ± 11.2</t>
  </si>
  <si>
    <t>163.5 ± 10.0</t>
  </si>
  <si>
    <t>162.5 ± 14.7</t>
  </si>
  <si>
    <t>137.8 ± 8.0</t>
  </si>
  <si>
    <t>163.3 ± 7.4</t>
  </si>
  <si>
    <t>165.0 ± 10.4</t>
  </si>
  <si>
    <t>156.4 ± 11.1</t>
  </si>
  <si>
    <t>135.0 ± 7.6</t>
  </si>
  <si>
    <t>163.5 ± 5.8</t>
  </si>
  <si>
    <t>263.5 ± 4.8</t>
  </si>
  <si>
    <t>264.0 ± 8.3</t>
  </si>
  <si>
    <t>265.4 ± 4.1</t>
  </si>
  <si>
    <t>263.3 ± 4.0</t>
  </si>
  <si>
    <t>249.4 ± 6.8</t>
  </si>
  <si>
    <t>250.3 ± 8.2</t>
  </si>
  <si>
    <t>245.9 ± 5.5</t>
  </si>
  <si>
    <t>244.9 ± 4.2</t>
  </si>
  <si>
    <t>235.9 ± 7.1</t>
  </si>
  <si>
    <t>236.5 ± 9.2</t>
  </si>
  <si>
    <t>231.1 ± 5.5</t>
  </si>
  <si>
    <t>230.9 ± 6.7</t>
  </si>
  <si>
    <t>229.3 ± 9.3</t>
  </si>
  <si>
    <t>236.8 ± 7.1</t>
  </si>
  <si>
    <t>228.6 ± 6.0</t>
  </si>
  <si>
    <t>223.3 ± 7.1</t>
  </si>
  <si>
    <t>215.5 ± 8.7</t>
  </si>
  <si>
    <t>236.1 ± 9.6</t>
  </si>
  <si>
    <t>223.5 ± 5.8</t>
  </si>
  <si>
    <t>221.3 ± 4.8</t>
  </si>
  <si>
    <t>211.8 ± 7.2</t>
  </si>
  <si>
    <t>233.9 ± 13.0</t>
  </si>
  <si>
    <t>220.4 ± 4.7</t>
  </si>
  <si>
    <t>223.9 ± 7.2</t>
  </si>
  <si>
    <t>210.5 ± 9.9</t>
  </si>
  <si>
    <t>217.5 ± 10.0</t>
  </si>
  <si>
    <t>215.6 ± 5.4</t>
  </si>
  <si>
    <t>216.6 ± 6.3</t>
  </si>
  <si>
    <t>199.9 ± 6.9</t>
  </si>
  <si>
    <t>216.3 ± 14.0</t>
  </si>
  <si>
    <t>217.4 ± 5.2</t>
  </si>
  <si>
    <t>207.3 ± 4.8</t>
  </si>
  <si>
    <t>194.8 ± 5.9</t>
  </si>
  <si>
    <t>213.9 ± 9.8</t>
  </si>
  <si>
    <t>216.4 ± 5.4</t>
  </si>
  <si>
    <t>200.1 ± 2.8</t>
  </si>
  <si>
    <t>1.94 ± 0.10</t>
  </si>
  <si>
    <t>1.82 ± 0.12</t>
  </si>
  <si>
    <t>1.87 ± 0.09</t>
  </si>
  <si>
    <t>1.65 ± 0.18</t>
  </si>
  <si>
    <t>1.93 ± 0.09</t>
  </si>
  <si>
    <t>1.81 ± 0.11</t>
  </si>
  <si>
    <t>1.91 ± 0.10</t>
  </si>
  <si>
    <t>1.59 ± 0.16</t>
  </si>
  <si>
    <t>1.94 ± 0.13</t>
  </si>
  <si>
    <t>1.96 ± 0.13</t>
  </si>
  <si>
    <t>1.82 ± 0.08</t>
  </si>
  <si>
    <t>1.64 ± 0.16</t>
  </si>
  <si>
    <t>1.85 ± 0.10</t>
  </si>
  <si>
    <t>1.91 ± 0.13</t>
  </si>
  <si>
    <t>1.77 ± 0.11</t>
  </si>
  <si>
    <t>1.67 ± 0.13</t>
  </si>
  <si>
    <t>1.89 ± 0.10</t>
  </si>
  <si>
    <t>1.89 ± 0.13</t>
  </si>
  <si>
    <t>1.66 ± 0.10</t>
  </si>
  <si>
    <t>1.65 ± 0.15</t>
  </si>
  <si>
    <t>1.77 ± 0.09</t>
  </si>
  <si>
    <t>1.84 ± 0.14</t>
  </si>
  <si>
    <t>1.60 ± 0.11</t>
  </si>
  <si>
    <t>1.65 ± 0.17</t>
  </si>
  <si>
    <t>1.75 ± 0.09</t>
  </si>
  <si>
    <t>1.77 ± 0.13</t>
  </si>
  <si>
    <t>1.62 ± 0.11</t>
  </si>
  <si>
    <t>1.61 ± 0.17</t>
  </si>
  <si>
    <t>1.75 ± 0.11</t>
  </si>
  <si>
    <t>1.71 ± 0.14</t>
  </si>
  <si>
    <t>1.58 ± 0.12</t>
  </si>
  <si>
    <t>1.66 ± 0.17</t>
  </si>
  <si>
    <t>1.70 ± 0.09</t>
  </si>
  <si>
    <t>1.65 ± 0.12</t>
  </si>
  <si>
    <t>1.55 ± 0.13</t>
  </si>
  <si>
    <t>1.57 ± 0.16</t>
  </si>
  <si>
    <t>1.61 ± 0.11</t>
  </si>
  <si>
    <t>1.48 ± 0.11</t>
  </si>
  <si>
    <t>1.54 ± 0.03</t>
  </si>
  <si>
    <t>1.28 ± 0.12</t>
  </si>
  <si>
    <t>1.52 ± 0.08</t>
  </si>
  <si>
    <t>1.40 ± 0.09</t>
  </si>
  <si>
    <t>1.48 ± 0.06</t>
  </si>
  <si>
    <t>1.20 ± 0.11</t>
  </si>
  <si>
    <t>1.46 ± 0.08</t>
  </si>
  <si>
    <t>1.46 ± 0.10</t>
  </si>
  <si>
    <t>1.36 ± 0.04</t>
  </si>
  <si>
    <t>1.21 ± 0.11</t>
  </si>
  <si>
    <t>1.37 ± 0.07</t>
  </si>
  <si>
    <t>1.42 ± 0.11</t>
  </si>
  <si>
    <t>1.26 ± 0.05</t>
  </si>
  <si>
    <t>1.17 ± 0.10</t>
  </si>
  <si>
    <t>1.34 ± 0.07</t>
  </si>
  <si>
    <t>1.37 ± 0.09</t>
  </si>
  <si>
    <t>1.17 ± 0.06</t>
  </si>
  <si>
    <t>1.13 ± 0.11</t>
  </si>
  <si>
    <t>1.25 ± 0.07</t>
  </si>
  <si>
    <t>1.34 ± 0.08</t>
  </si>
  <si>
    <t>1.08 ± 0.05</t>
  </si>
  <si>
    <t>1.14 ± 0.12</t>
  </si>
  <si>
    <t>1.27 ± 0.08</t>
  </si>
  <si>
    <t>1.10 ± 0.11</t>
  </si>
  <si>
    <t>1.21 ± 0.07</t>
  </si>
  <si>
    <t>1.21 ± 0.08</t>
  </si>
  <si>
    <t>1.06 ± 0.06</t>
  </si>
  <si>
    <t>1.10 ± 0.12</t>
  </si>
  <si>
    <t>1.14 ± 0.07</t>
  </si>
  <si>
    <t>1.16 ± 0.08</t>
  </si>
  <si>
    <t>1.04 ± 0.06</t>
  </si>
  <si>
    <t>0.99 ± 0.11</t>
  </si>
  <si>
    <t>0.13 ± 0.01</t>
  </si>
  <si>
    <t>0.12 ± 0.01</t>
  </si>
  <si>
    <t>32.6 ± 2.1</t>
  </si>
  <si>
    <t>30.3 ± 2.7</t>
  </si>
  <si>
    <t>31.9 ± 1.3</t>
  </si>
  <si>
    <t>26.8 ± 3.4</t>
  </si>
  <si>
    <t>29.0 ± 1.7</t>
  </si>
  <si>
    <t>26.9 ± 2.0</t>
  </si>
  <si>
    <t>30.1 ± 1.6</t>
  </si>
  <si>
    <t>24.0 ± 3.0</t>
  </si>
  <si>
    <t>27.5 ± 1.8</t>
  </si>
  <si>
    <t>27.5 ± 2.0</t>
  </si>
  <si>
    <t>27.3 ± 1.1</t>
  </si>
  <si>
    <t>23.6 ± 2.9</t>
  </si>
  <si>
    <t>25.5 ± 1.2</t>
  </si>
  <si>
    <t>25.9 ± 2.1</t>
  </si>
  <si>
    <t>25.4 ± 1.6</t>
  </si>
  <si>
    <t>23.1 ± 2.6</t>
  </si>
  <si>
    <t>25.3 ± 1.3</t>
  </si>
  <si>
    <t>25.4 ± 2.1</t>
  </si>
  <si>
    <t>23.1 ± 1.6</t>
  </si>
  <si>
    <t>22.8 ± 2.8</t>
  </si>
  <si>
    <t>23.8 ± 1.3</t>
  </si>
  <si>
    <t>24.6 ± 2.1</t>
  </si>
  <si>
    <t>21.6 ± 1.6</t>
  </si>
  <si>
    <t>22.5 ± 3.0</t>
  </si>
  <si>
    <t>23.5 ± 1.4</t>
  </si>
  <si>
    <t>23.5 ± 1.9</t>
  </si>
  <si>
    <t>21.5 ± 1.6</t>
  </si>
  <si>
    <t>21.6 ± 2.9</t>
  </si>
  <si>
    <t>23.0 ± 1.6</t>
  </si>
  <si>
    <t>22.1 ± 1.9</t>
  </si>
  <si>
    <t>21.3 ± 1.8</t>
  </si>
  <si>
    <t>21.5 ± 2.8</t>
  </si>
  <si>
    <t>21.9 ± 1.6</t>
  </si>
  <si>
    <t>21.4 ± 1.8</t>
  </si>
  <si>
    <t>20.8 ± 1.9</t>
  </si>
  <si>
    <t>20.1 ± 2.6</t>
  </si>
  <si>
    <t>Done pasting</t>
  </si>
  <si>
    <t>15.81 ppm</t>
  </si>
  <si>
    <t>50.00 ppm</t>
  </si>
  <si>
    <t>158.1 ppm</t>
  </si>
  <si>
    <t>500.0 ppm</t>
  </si>
  <si>
    <t>93.1 ± 2.5</t>
  </si>
  <si>
    <t>93.3 ± 1.5</t>
  </si>
  <si>
    <t>93.0 ± 2.1</t>
  </si>
  <si>
    <t>93.5 ± 3.2</t>
  </si>
  <si>
    <t>92.9 ± 1.6</t>
  </si>
  <si>
    <t>93.0 ± 1.2</t>
  </si>
  <si>
    <t>98.3 ± 1.6</t>
  </si>
  <si>
    <t>93.4 ± 2.6</t>
  </si>
  <si>
    <t>91.4 ± 1.6</t>
  </si>
  <si>
    <t>90.6 ± 1.8</t>
  </si>
  <si>
    <t>96.4 ± 2.4</t>
  </si>
  <si>
    <t>91.3 ± 2.3</t>
  </si>
  <si>
    <t>90.9 ± 2.4</t>
  </si>
  <si>
    <t>91.5 ± 2.0</t>
  </si>
  <si>
    <t>95.5 ± 1.8</t>
  </si>
  <si>
    <t>90.3 ± 2.3</t>
  </si>
  <si>
    <t>90.9 ± 2.1</t>
  </si>
  <si>
    <t>90.4 ± 1.5</t>
  </si>
  <si>
    <t>94.8 ± 1.6</t>
  </si>
  <si>
    <t>90.9 ± 2.8</t>
  </si>
  <si>
    <t>91.9 ± 1.6</t>
  </si>
  <si>
    <t>90.8 ± 1.9</t>
  </si>
  <si>
    <t>93.1 ± 1.0</t>
  </si>
  <si>
    <t>92.9 ± 2.6</t>
  </si>
  <si>
    <t>91.1 ± 1.6</t>
  </si>
  <si>
    <t>91.4 ± 2.2</t>
  </si>
  <si>
    <t>94.5 ± 2.4</t>
  </si>
  <si>
    <t>95.6 ± 1.3</t>
  </si>
  <si>
    <t>96.3 ± 2.6</t>
  </si>
  <si>
    <t>91.8 ± 2.2</t>
  </si>
  <si>
    <t>93.4 ± 2.1</t>
  </si>
  <si>
    <t>99.4 ± 1.5</t>
  </si>
  <si>
    <t>136.5 ± 4.6</t>
  </si>
  <si>
    <t>139.1 ± 3.9</t>
  </si>
  <si>
    <t>142.6 ± 5.2</t>
  </si>
  <si>
    <t>135.4 ± 3.3</t>
  </si>
  <si>
    <t>163.1 ± 8.7</t>
  </si>
  <si>
    <t>162.3 ± 3.8</t>
  </si>
  <si>
    <t>165.9 ± 4.4</t>
  </si>
  <si>
    <t>168.5 ± 5.3</t>
  </si>
  <si>
    <t>178.5 ± 10.5</t>
  </si>
  <si>
    <t>186.1 ± 4.7</t>
  </si>
  <si>
    <t>176.4 ± 5.6</t>
  </si>
  <si>
    <t>179.0 ± 5.9</t>
  </si>
  <si>
    <t>189.9 ± 14.1</t>
  </si>
  <si>
    <t>192.3 ± 4.7</t>
  </si>
  <si>
    <t>186.0 ± 7.4</t>
  </si>
  <si>
    <t>189.6 ± 6.2</t>
  </si>
  <si>
    <t>188.5 ± 13.1</t>
  </si>
  <si>
    <t>193.3 ± 5.3</t>
  </si>
  <si>
    <t>188.0 ± 7.0</t>
  </si>
  <si>
    <t>198.3 ± 9.7</t>
  </si>
  <si>
    <t>193.8 ± 15.6</t>
  </si>
  <si>
    <t>194.0 ± 7.5</t>
  </si>
  <si>
    <t>187.3 ± 6.9</t>
  </si>
  <si>
    <t>202.5 ± 10.4</t>
  </si>
  <si>
    <t>199.1 ± 14.0</t>
  </si>
  <si>
    <t>199.0 ± 6.7</t>
  </si>
  <si>
    <t>191.8 ± 7.5</t>
  </si>
  <si>
    <t>207.5 ± 12.1</t>
  </si>
  <si>
    <t>205.4 ± 13.3</t>
  </si>
  <si>
    <t>199.8 ± 7.0</t>
  </si>
  <si>
    <t>202.5 ± 8.7</t>
  </si>
  <si>
    <t>205.1 ± 10.8</t>
  </si>
  <si>
    <t>216.1 ± 13.1</t>
  </si>
  <si>
    <t>206.0 ± 8.8</t>
  </si>
  <si>
    <t>206.3 ± 7.4</t>
  </si>
  <si>
    <t>219.4 ± 10.8</t>
  </si>
  <si>
    <t>87.5 ± 3.6</t>
  </si>
  <si>
    <t>87.8 ± 3.3</t>
  </si>
  <si>
    <t>92.3 ± 4.6</t>
  </si>
  <si>
    <t>86.5 ± 3.0</t>
  </si>
  <si>
    <t>109.4 ± 7.2</t>
  </si>
  <si>
    <t>106.9 ± 3.0</t>
  </si>
  <si>
    <t>109.5 ± 4.1</t>
  </si>
  <si>
    <t>114.0 ± 5.6</t>
  </si>
  <si>
    <t>122.0 ± 8.0</t>
  </si>
  <si>
    <t>128.4 ± 5.5</t>
  </si>
  <si>
    <t>118.8 ± 5.6</t>
  </si>
  <si>
    <t>125.4 ± 5.5</t>
  </si>
  <si>
    <t>128.9 ± 12.2</t>
  </si>
  <si>
    <t>130.9 ± 5.5</t>
  </si>
  <si>
    <t>127.0 ± 8.4</t>
  </si>
  <si>
    <t>130.8 ± 5.5</t>
  </si>
  <si>
    <t>125.3 ± 11.7</t>
  </si>
  <si>
    <t>129.3 ± 5.6</t>
  </si>
  <si>
    <t>127.1 ± 7.3</t>
  </si>
  <si>
    <t>137.5 ± 9.3</t>
  </si>
  <si>
    <t>128.8 ± 11.6</t>
  </si>
  <si>
    <t>128.6 ± 6.6</t>
  </si>
  <si>
    <t>124.4 ± 7.0</t>
  </si>
  <si>
    <t>140.1 ± 9.8</t>
  </si>
  <si>
    <t>131.5 ± 10.9</t>
  </si>
  <si>
    <t>127.4 ± 5.1</t>
  </si>
  <si>
    <t>127.9 ± 7.5</t>
  </si>
  <si>
    <t>143.8 ± 11.3</t>
  </si>
  <si>
    <t>132.0 ± 8.6</t>
  </si>
  <si>
    <t>125.3 ± 4.2</t>
  </si>
  <si>
    <t>132.9 ± 8.4</t>
  </si>
  <si>
    <t>138.6 ± 10.1</t>
  </si>
  <si>
    <t>135.8 ± 8.6</t>
  </si>
  <si>
    <t>127.9 ± 5.3</t>
  </si>
  <si>
    <t>133.4 ± 8.2</t>
  </si>
  <si>
    <t>146.3 ± 10.6</t>
  </si>
  <si>
    <t>282.4 ± 6.5</t>
  </si>
  <si>
    <t>278.8 ± 3.6</t>
  </si>
  <si>
    <t>272.1 ± 6.0</t>
  </si>
  <si>
    <t>270.6 ± 3.8</t>
  </si>
  <si>
    <t>260.4 ± 10.7</t>
  </si>
  <si>
    <t>261.8 ± 4.0</t>
  </si>
  <si>
    <t>255.5 ± 4.3</t>
  </si>
  <si>
    <t>245.1 ± 5.0</t>
  </si>
  <si>
    <t>248.3 ± 9.2</t>
  </si>
  <si>
    <t>247.1 ± 5.8</t>
  </si>
  <si>
    <t>253.4 ± 5.8</t>
  </si>
  <si>
    <t>238.0 ± 6.0</t>
  </si>
  <si>
    <t>245.4 ± 10.8</t>
  </si>
  <si>
    <t>243.3 ± 5.9</t>
  </si>
  <si>
    <t>242.6 ± 6.0</t>
  </si>
  <si>
    <t>234.6 ± 5.4</t>
  </si>
  <si>
    <t>247.6 ± 10.0</t>
  </si>
  <si>
    <t>244.6 ± 6.1</t>
  </si>
  <si>
    <t>244.6 ± 5.8</t>
  </si>
  <si>
    <t>230.6 ± 7.0</t>
  </si>
  <si>
    <t>245.9 ± 11.1</t>
  </si>
  <si>
    <t>239.3 ± 9.2</t>
  </si>
  <si>
    <t>242.9 ± 6.2</t>
  </si>
  <si>
    <t>232.1 ± 7.1</t>
  </si>
  <si>
    <t>233.9 ± 10.2</t>
  </si>
  <si>
    <t>242.9 ± 7.3</t>
  </si>
  <si>
    <t>236.4 ± 7.4</t>
  </si>
  <si>
    <t>228.8 ± 10.8</t>
  </si>
  <si>
    <t>226.5 ± 8.2</t>
  </si>
  <si>
    <t>241.9 ± 8.9</t>
  </si>
  <si>
    <t>229.5 ± 9.0</t>
  </si>
  <si>
    <t>228.3 ± 9.5</t>
  </si>
  <si>
    <t>218.0 ± 8.2</t>
  </si>
  <si>
    <t>236.3 ± 9.0</t>
  </si>
  <si>
    <t>228.9 ± 8.4</t>
  </si>
  <si>
    <t>212.4 ± 7.8</t>
  </si>
  <si>
    <t>1.60 ± 0.10</t>
  </si>
  <si>
    <t>1.51 ± 0.12</t>
  </si>
  <si>
    <t>1.63 ± 0.20</t>
  </si>
  <si>
    <t>1.68 ± 0.12</t>
  </si>
  <si>
    <t>1.72 ± 0.13</t>
  </si>
  <si>
    <t>1.66 ± 0.11</t>
  </si>
  <si>
    <t>1.61 ± 0.13</t>
  </si>
  <si>
    <t>1.58 ± 0.13</t>
  </si>
  <si>
    <t>1.80 ± 0.12</t>
  </si>
  <si>
    <t>1.71 ± 0.10</t>
  </si>
  <si>
    <t>1.70 ± 0.14</t>
  </si>
  <si>
    <t>1.57 ± 0.12</t>
  </si>
  <si>
    <t>1.78 ± 0.09</t>
  </si>
  <si>
    <t>1.79 ± 0.11</t>
  </si>
  <si>
    <t>1.70 ± 0.12</t>
  </si>
  <si>
    <t>1.57 ± 0.10</t>
  </si>
  <si>
    <t>1.83 ± 0.13</t>
  </si>
  <si>
    <t>1.74 ± 0.14</t>
  </si>
  <si>
    <t>1.58 ± 0.10</t>
  </si>
  <si>
    <t>1.81 ± 0.12</t>
  </si>
  <si>
    <t>1.70 ± 0.16</t>
  </si>
  <si>
    <t>1.50 ± 0.12</t>
  </si>
  <si>
    <t>1.69 ± 0.13</t>
  </si>
  <si>
    <t>1.72 ± 0.10</t>
  </si>
  <si>
    <t>1.60 ± 0.14</t>
  </si>
  <si>
    <t>1.45 ± 0.12</t>
  </si>
  <si>
    <t>1.61 ± 0.12</t>
  </si>
  <si>
    <t>1.45 ± 0.11</t>
  </si>
  <si>
    <t>1.64 ± 0.10</t>
  </si>
  <si>
    <t>1.56 ± 0.11</t>
  </si>
  <si>
    <t>1.46 ± 0.11</t>
  </si>
  <si>
    <t>1.31 ± 0.08</t>
  </si>
  <si>
    <t>1.25 ± 0.10</t>
  </si>
  <si>
    <t>1.31 ± 0.13</t>
  </si>
  <si>
    <t>1.40 ± 0.08</t>
  </si>
  <si>
    <t>1.34 ± 0.10</t>
  </si>
  <si>
    <t>1.26 ± 0.09</t>
  </si>
  <si>
    <t>1.21 ± 0.09</t>
  </si>
  <si>
    <t>1.23 ± 0.08</t>
  </si>
  <si>
    <t>1.32 ± 0.08</t>
  </si>
  <si>
    <t>1.25 ± 0.08</t>
  </si>
  <si>
    <t>1.22 ± 0.07</t>
  </si>
  <si>
    <t>1.17 ± 0.05</t>
  </si>
  <si>
    <t>1.23 ± 0.05</t>
  </si>
  <si>
    <t>1.19 ± 0.06</t>
  </si>
  <si>
    <t>1.15 ± 0.06</t>
  </si>
  <si>
    <t>1.21 ± 0.06</t>
  </si>
  <si>
    <t>1.13 ± 0.05</t>
  </si>
  <si>
    <t>1.07 ± 0.06</t>
  </si>
  <si>
    <t>1.12 ± 0.05</t>
  </si>
  <si>
    <t>1.08 ± 0.06</t>
  </si>
  <si>
    <t>1.02 ± 0.06</t>
  </si>
  <si>
    <t>1.09 ± 0.05</t>
  </si>
  <si>
    <t>0.99 ± 0.05</t>
  </si>
  <si>
    <t>1.08 ± 0.04</t>
  </si>
  <si>
    <t>1.03 ± 0.05</t>
  </si>
  <si>
    <t>0.98 ± 0.05</t>
  </si>
  <si>
    <t>26.9 ± 1.9</t>
  </si>
  <si>
    <t>25.4 ± 2.6</t>
  </si>
  <si>
    <t>26.0 ± 3.3</t>
  </si>
  <si>
    <t>29.4 ± 2.1</t>
  </si>
  <si>
    <t>26.9 ± 2.1</t>
  </si>
  <si>
    <t>25.8 ± 2.1</t>
  </si>
  <si>
    <t>24.1 ± 1.9</t>
  </si>
  <si>
    <t>24.5 ± 2.1</t>
  </si>
  <si>
    <t>24.5 ± 1.8</t>
  </si>
  <si>
    <t>24.1 ± 1.8</t>
  </si>
  <si>
    <t>23.0 ± 1.7</t>
  </si>
  <si>
    <t>25.3 ± 1.2</t>
  </si>
  <si>
    <t>24.9 ± 1.9</t>
  </si>
  <si>
    <t>23.5 ± 1.8</t>
  </si>
  <si>
    <t>22.3 ± 1.6</t>
  </si>
  <si>
    <t>25.3 ± 1.5</t>
  </si>
  <si>
    <t>25.1 ± 2.2</t>
  </si>
  <si>
    <t>23.8 ± 1.9</t>
  </si>
  <si>
    <t>22.0 ± 1.4</t>
  </si>
  <si>
    <t>24.4 ± 1.5</t>
  </si>
  <si>
    <t>23.3 ± 2.1</t>
  </si>
  <si>
    <t>20.3 ± 1.7</t>
  </si>
  <si>
    <t>23.1 ± 1.7</t>
  </si>
  <si>
    <t>21.5 ± 1.7</t>
  </si>
  <si>
    <t>19.8 ± 1.9</t>
  </si>
  <si>
    <t>22.4 ± 1.7</t>
  </si>
  <si>
    <t>22.0 ± 1.6</t>
  </si>
  <si>
    <t>19.9 ± 1.7</t>
  </si>
  <si>
    <t>21.8 ± 1.4</t>
  </si>
  <si>
    <t>20.4 ± 1.8</t>
  </si>
  <si>
    <t>19.9 ± 1.6</t>
  </si>
  <si>
    <t>19.5 ± 1.5</t>
  </si>
  <si>
    <t>5.00 ppm</t>
  </si>
  <si>
    <t>97.8 ± 1.3</t>
  </si>
  <si>
    <t>97.3 ± 2.5</t>
  </si>
  <si>
    <t>94.4 ± 2.7</t>
  </si>
  <si>
    <t>92.4 ± 3.4</t>
  </si>
  <si>
    <t>98.5 ± 1.8</t>
  </si>
  <si>
    <t>98.1 ± 2.5</t>
  </si>
  <si>
    <t>97.4 ± 3.7</t>
  </si>
  <si>
    <t>100.0 ± 2.7</t>
  </si>
  <si>
    <t>97.4 ± 1.4</t>
  </si>
  <si>
    <t>96.0 ± 2.6</t>
  </si>
  <si>
    <t>96.0 ± 2.8</t>
  </si>
  <si>
    <t>100.9 ± 2.4</t>
  </si>
  <si>
    <t>94.0 ± 2.0</t>
  </si>
  <si>
    <t>93.3 ± 2.7</t>
  </si>
  <si>
    <t>94.1 ± 2.8</t>
  </si>
  <si>
    <t>101.6 ± 3.0</t>
  </si>
  <si>
    <t>94.3 ± 1.9</t>
  </si>
  <si>
    <t>94.4 ± 2.5</t>
  </si>
  <si>
    <t>95.1 ± 3.8</t>
  </si>
  <si>
    <t>100.1 ± 3.1</t>
  </si>
  <si>
    <t>96.4 ± 2.0</t>
  </si>
  <si>
    <t>95.5 ± 3.0</t>
  </si>
  <si>
    <t>94.1 ± 3.0</t>
  </si>
  <si>
    <t>99.8 ± 2.7</t>
  </si>
  <si>
    <t>96.6 ± 2.6</t>
  </si>
  <si>
    <t>96.4 ± 3.0</t>
  </si>
  <si>
    <t>95.3 ± 2.9</t>
  </si>
  <si>
    <t>97.0 ± 3.4</t>
  </si>
  <si>
    <t>97.1 ± 2.0</t>
  </si>
  <si>
    <t>99.4 ± 4.3</t>
  </si>
  <si>
    <t>97.6 ± 3.0</t>
  </si>
  <si>
    <t>97.8 ± 3.3</t>
  </si>
  <si>
    <t>98.4 ± 2.1</t>
  </si>
  <si>
    <t>99.3 ± 2.8</t>
  </si>
  <si>
    <t>100.1 ± 2.4</t>
  </si>
  <si>
    <t>96.5 ± 3.0</t>
  </si>
  <si>
    <t>139.3 ± 3.1</t>
  </si>
  <si>
    <t>133.6 ± 3.9</t>
  </si>
  <si>
    <t>136.1 ± 3.7</t>
  </si>
  <si>
    <t>147.9 ± 7.4</t>
  </si>
  <si>
    <t>166.1 ± 4.5</t>
  </si>
  <si>
    <t>168.1 ± 7.0</t>
  </si>
  <si>
    <t>165.6 ± 4.6</t>
  </si>
  <si>
    <t>172.5 ± 5.2</t>
  </si>
  <si>
    <t>180.8 ± 4.9</t>
  </si>
  <si>
    <t>182.8 ± 8.0</t>
  </si>
  <si>
    <t>186.0 ± 3.5</t>
  </si>
  <si>
    <t>193.5 ± 6.3</t>
  </si>
  <si>
    <t>192.4 ± 3.9</t>
  </si>
  <si>
    <t>185.0 ± 8.5</t>
  </si>
  <si>
    <t>192.9 ± 2.9</t>
  </si>
  <si>
    <t>203.3 ± 7.5</t>
  </si>
  <si>
    <t>205.4 ± 5.5</t>
  </si>
  <si>
    <t>188.8 ± 7.0</t>
  </si>
  <si>
    <t>200.1 ± 5.3</t>
  </si>
  <si>
    <t>209.9 ± 6.9</t>
  </si>
  <si>
    <t>219.6 ± 7.5</t>
  </si>
  <si>
    <t>197.9 ± 10.3</t>
  </si>
  <si>
    <t>203.8 ± 4.9</t>
  </si>
  <si>
    <t>214.1 ± 7.9</t>
  </si>
  <si>
    <t>226.1 ± 6.0</t>
  </si>
  <si>
    <t>209.4 ± 10.8</t>
  </si>
  <si>
    <t>218.6 ± 5.8</t>
  </si>
  <si>
    <t>207.6 ± 6.5</t>
  </si>
  <si>
    <t>229.5 ± 6.5</t>
  </si>
  <si>
    <t>225.6 ± 18.1</t>
  </si>
  <si>
    <t>230.1 ± 8.1</t>
  </si>
  <si>
    <t>215.3 ± 7.5</t>
  </si>
  <si>
    <t>236.1 ± 5.8</t>
  </si>
  <si>
    <t>232.8 ± 14.0</t>
  </si>
  <si>
    <t>236.5 ± 7.1</t>
  </si>
  <si>
    <t>204.4 ± 11.2</t>
  </si>
  <si>
    <t>88.3 ± 2.2</t>
  </si>
  <si>
    <t>85.0 ± 3.2</t>
  </si>
  <si>
    <t>87.0 ± 3.9</t>
  </si>
  <si>
    <t>96.4 ± 8.4</t>
  </si>
  <si>
    <t>109.6 ± 3.7</t>
  </si>
  <si>
    <t>116.0 ± 5.8</t>
  </si>
  <si>
    <t>107.9 ± 4.3</t>
  </si>
  <si>
    <t>111.0 ± 4.6</t>
  </si>
  <si>
    <t>120.9 ± 4.2</t>
  </si>
  <si>
    <t>127.3 ± 5.7</t>
  </si>
  <si>
    <t>125.0 ± 5.3</t>
  </si>
  <si>
    <t>126.5 ± 6.1</t>
  </si>
  <si>
    <t>127.3 ± 2.8</t>
  </si>
  <si>
    <t>128.9 ± 7.4</t>
  </si>
  <si>
    <t>130.0 ± 6.7</t>
  </si>
  <si>
    <t>133.6 ± 7.5</t>
  </si>
  <si>
    <t>135.6 ± 3.6</t>
  </si>
  <si>
    <t>131.8 ± 6.7</t>
  </si>
  <si>
    <t>132.4 ± 6.3</t>
  </si>
  <si>
    <t>138.1 ± 7.3</t>
  </si>
  <si>
    <t>142.9 ± 3.6</t>
  </si>
  <si>
    <t>136.3 ± 9.3</t>
  </si>
  <si>
    <t>134.3 ± 4.7</t>
  </si>
  <si>
    <t>140.4 ± 6.1</t>
  </si>
  <si>
    <t>144.5 ± 3.4</t>
  </si>
  <si>
    <t>140.5 ± 9.1</t>
  </si>
  <si>
    <t>145.0 ± 3.4</t>
  </si>
  <si>
    <t>132.6 ± 4.5</t>
  </si>
  <si>
    <t>144.4 ± 5.0</t>
  </si>
  <si>
    <t>155.3 ± 17.1</t>
  </si>
  <si>
    <t>135.8 ± 5.8</t>
  </si>
  <si>
    <t>147.0 ± 4.3</t>
  </si>
  <si>
    <t>157.6 ± 13.1</t>
  </si>
  <si>
    <t>149.5 ± 4.3</t>
  </si>
  <si>
    <t>128.9 ± 8.1</t>
  </si>
  <si>
    <t>270.0 ± 4.6</t>
  </si>
  <si>
    <t>273.3 ± 5.4</t>
  </si>
  <si>
    <t>271.3 ± 4.6</t>
  </si>
  <si>
    <t>266.1 ± 7.2</t>
  </si>
  <si>
    <t>246.4 ± 5.3</t>
  </si>
  <si>
    <t>244.8 ± 8.1</t>
  </si>
  <si>
    <t>248.9 ± 8.0</t>
  </si>
  <si>
    <t>235.0 ± 5.3</t>
  </si>
  <si>
    <t>238.8 ± 6.2</t>
  </si>
  <si>
    <t>238.8 ± 7.2</t>
  </si>
  <si>
    <t>233.5 ± 4.5</t>
  </si>
  <si>
    <t>223.1 ± 5.2</t>
  </si>
  <si>
    <t>239.6 ± 7.7</t>
  </si>
  <si>
    <t>240.5 ± 8.3</t>
  </si>
  <si>
    <t>234.3 ± 5.1</t>
  </si>
  <si>
    <t>221.5 ± 8.7</t>
  </si>
  <si>
    <t>232.6 ± 7.5</t>
  </si>
  <si>
    <t>236.0 ± 5.6</t>
  </si>
  <si>
    <t>227.4 ± 7.2</t>
  </si>
  <si>
    <t>219.5 ± 7.4</t>
  </si>
  <si>
    <t>219.3 ± 7.0</t>
  </si>
  <si>
    <t>230.8 ± 6.1</t>
  </si>
  <si>
    <t>228.3 ± 5.3</t>
  </si>
  <si>
    <t>214.8 ± 5.7</t>
  </si>
  <si>
    <t>215.9 ± 7.8</t>
  </si>
  <si>
    <t>219.0 ± 6.8</t>
  </si>
  <si>
    <t>217.0 ± 5.0</t>
  </si>
  <si>
    <t>224.6 ± 5.5</t>
  </si>
  <si>
    <t>212.9 ± 6.1</t>
  </si>
  <si>
    <t>210.8 ± 9.6</t>
  </si>
  <si>
    <t>208.0 ± 5.2</t>
  </si>
  <si>
    <t>217.5 ± 5.5</t>
  </si>
  <si>
    <t>206.9 ± 7.9</t>
  </si>
  <si>
    <t>204.5 ± 7.1</t>
  </si>
  <si>
    <t>201.0 ± 4.8</t>
  </si>
  <si>
    <t>229.9 ± 9.7</t>
  </si>
  <si>
    <t>1.54 ± 0.11</t>
  </si>
  <si>
    <t>1.88 ± 0.13</t>
  </si>
  <si>
    <t>1.78 ± 0.15</t>
  </si>
  <si>
    <t>1.34 ± 0.13</t>
  </si>
  <si>
    <t>1.87 ± 0.17</t>
  </si>
  <si>
    <t>1.68 ± 0.15</t>
  </si>
  <si>
    <t>1.45 ± 0.08</t>
  </si>
  <si>
    <t>1.66 ± 0.15</t>
  </si>
  <si>
    <t>1.82 ± 0.16</t>
  </si>
  <si>
    <t>1.71 ± 0.19</t>
  </si>
  <si>
    <t>1.46 ± 0.09</t>
  </si>
  <si>
    <t>1.54 ± 0.15</t>
  </si>
  <si>
    <t>1.86 ± 0.17</t>
  </si>
  <si>
    <t>1.73 ± 0.19</t>
  </si>
  <si>
    <t>1.57 ± 0.13</t>
  </si>
  <si>
    <t>1.39 ± 0.14</t>
  </si>
  <si>
    <t>1.88 ± 0.16</t>
  </si>
  <si>
    <t>1.72 ± 0.20</t>
  </si>
  <si>
    <t>1.45 ± 0.16</t>
  </si>
  <si>
    <t>1.35 ± 0.10</t>
  </si>
  <si>
    <t>1.82 ± 0.15</t>
  </si>
  <si>
    <t>1.63 ± 0.19</t>
  </si>
  <si>
    <t>1.42 ± 0.26</t>
  </si>
  <si>
    <t>1.30 ± 0.13</t>
  </si>
  <si>
    <t>1.86 ± 0.15</t>
  </si>
  <si>
    <t>1.59 ± 0.18</t>
  </si>
  <si>
    <t>1.48 ± 0.32</t>
  </si>
  <si>
    <t>1.30 ± 0.11</t>
  </si>
  <si>
    <t>1.75 ± 0.15</t>
  </si>
  <si>
    <t>1.63 ± 0.18</t>
  </si>
  <si>
    <t>1.42 ± 0.29</t>
  </si>
  <si>
    <t>1.30 ± 0.09</t>
  </si>
  <si>
    <t>1.74 ± 0.15</t>
  </si>
  <si>
    <t>1.50 ± 0.15</t>
  </si>
  <si>
    <t>1.38 ± 0.20</t>
  </si>
  <si>
    <t>1.28 ± 0.09</t>
  </si>
  <si>
    <t>1.53 ± 0.09</t>
  </si>
  <si>
    <t>1.44 ± 0.10</t>
  </si>
  <si>
    <t>1.17 ± 0.12</t>
  </si>
  <si>
    <t>1.26 ± 0.11</t>
  </si>
  <si>
    <t>1.39 ± 0.10</t>
  </si>
  <si>
    <t>1.29 ± 0.12</t>
  </si>
  <si>
    <t>1.13 ± 0.07</t>
  </si>
  <si>
    <t>1.22 ± 0.10</t>
  </si>
  <si>
    <t>1.29 ± 0.10</t>
  </si>
  <si>
    <t>1.25 ± 0.13</t>
  </si>
  <si>
    <t>1.12 ± 0.07</t>
  </si>
  <si>
    <t>1.06 ± 0.08</t>
  </si>
  <si>
    <t>1.32 ± 0.12</t>
  </si>
  <si>
    <t>1.24 ± 0.12</t>
  </si>
  <si>
    <t>1.18 ± 0.08</t>
  </si>
  <si>
    <t>0.96 ± 0.07</t>
  </si>
  <si>
    <t>1.31 ± 0.11</t>
  </si>
  <si>
    <t>1.18 ± 0.13</t>
  </si>
  <si>
    <t>1.08 ± 0.09</t>
  </si>
  <si>
    <t>0.90 ± 0.05</t>
  </si>
  <si>
    <t>1.03 ± 0.14</t>
  </si>
  <si>
    <t>0.86 ± 0.07</t>
  </si>
  <si>
    <t>1.19 ± 0.08</t>
  </si>
  <si>
    <t>1.04 ± 0.10</t>
  </si>
  <si>
    <t>1.06 ± 0.17</t>
  </si>
  <si>
    <t>0.87 ± 0.05</t>
  </si>
  <si>
    <t>1.06 ± 0.11</t>
  </si>
  <si>
    <t>1.02 ± 0.16</t>
  </si>
  <si>
    <t>0.86 ± 0.03</t>
  </si>
  <si>
    <t>1.08 ± 0.07</t>
  </si>
  <si>
    <t>0.97 ± 0.08</t>
  </si>
  <si>
    <t>1.07 ± 0.13</t>
  </si>
  <si>
    <t>26.8 ± 2.5</t>
  </si>
  <si>
    <t>33.4 ± 2.7</t>
  </si>
  <si>
    <t>29.9 ± 2.6</t>
  </si>
  <si>
    <t>21.8 ± 2.8</t>
  </si>
  <si>
    <t>26.1 ± 2.7</t>
  </si>
  <si>
    <t>30.0 ± 3.0</t>
  </si>
  <si>
    <t>26.4 ± 2.7</t>
  </si>
  <si>
    <t>22.4 ± 1.6</t>
  </si>
  <si>
    <t>24.8 ± 2.6</t>
  </si>
  <si>
    <t>27.3 ± 2.7</t>
  </si>
  <si>
    <t>24.9 ± 2.8</t>
  </si>
  <si>
    <t>21.3 ± 1.7</t>
  </si>
  <si>
    <t>21.6 ± 2.2</t>
  </si>
  <si>
    <t>26.8 ± 2.7</t>
  </si>
  <si>
    <t>24.1 ± 2.6</t>
  </si>
  <si>
    <t>22.3 ± 2.2</t>
  </si>
  <si>
    <t>18.6 ± 2.1</t>
  </si>
  <si>
    <t>26.9 ± 2.7</t>
  </si>
  <si>
    <t>23.6 ± 2.6</t>
  </si>
  <si>
    <t>17.8 ± 1.6</t>
  </si>
  <si>
    <t>25.6 ± 2.5</t>
  </si>
  <si>
    <t>22.0 ± 2.4</t>
  </si>
  <si>
    <t>19.3 ± 3.8</t>
  </si>
  <si>
    <t>16.8 ± 1.9</t>
  </si>
  <si>
    <t>25.6 ± 2.4</t>
  </si>
  <si>
    <t>20.4 ± 2.3</t>
  </si>
  <si>
    <t>20.4 ± 5.1</t>
  </si>
  <si>
    <t>16.5 ± 1.6</t>
  </si>
  <si>
    <t>23.5 ± 2.2</t>
  </si>
  <si>
    <t>21.1 ± 2.5</t>
  </si>
  <si>
    <t>19.0 ± 4.6</t>
  </si>
  <si>
    <t>16.3 ± 1.2</t>
  </si>
  <si>
    <t>22.9 ± 2.1</t>
  </si>
  <si>
    <t>19.1 ± 2.0</t>
  </si>
  <si>
    <t>18.9 ± 3.2</t>
  </si>
  <si>
    <t>pasted</t>
  </si>
  <si>
    <t>Ti (msec)</t>
  </si>
  <si>
    <t>Target Concentration</t>
  </si>
  <si>
    <t>Hours of Exposure</t>
  </si>
  <si>
    <t>Acrolein</t>
  </si>
  <si>
    <t>0.32 ppm</t>
  </si>
  <si>
    <t>103.1 ± 1.7*</t>
  </si>
  <si>
    <t>106.4 ± 2.3*</t>
  </si>
  <si>
    <t>1.00 ppm</t>
  </si>
  <si>
    <t>103.0 ± 4.0*</t>
  </si>
  <si>
    <t>110.9 ± 3.4*</t>
  </si>
  <si>
    <t>3.16 ppm</t>
  </si>
  <si>
    <r>
      <t>123.9 ± 5.5*</t>
    </r>
    <r>
      <rPr>
        <sz val="10"/>
        <rFont val="Arial"/>
        <family val="2"/>
      </rPr>
      <t>†</t>
    </r>
  </si>
  <si>
    <r>
      <t>127.6 ± 8.9</t>
    </r>
    <r>
      <rPr>
        <sz val="10"/>
        <rFont val="Arial"/>
        <family val="2"/>
      </rPr>
      <t>†‡</t>
    </r>
  </si>
  <si>
    <r>
      <t>137.4 ± 8.6*</t>
    </r>
    <r>
      <rPr>
        <sz val="10"/>
        <rFont val="Arial"/>
        <family val="2"/>
      </rPr>
      <t>†‡</t>
    </r>
  </si>
  <si>
    <r>
      <t>138.6 ± 7.3*</t>
    </r>
    <r>
      <rPr>
        <sz val="10"/>
        <rFont val="Arial"/>
        <family val="2"/>
      </rPr>
      <t>†‡</t>
    </r>
  </si>
  <si>
    <r>
      <t>150.9 ± 10.0*</t>
    </r>
    <r>
      <rPr>
        <sz val="10"/>
        <rFont val="Arial"/>
        <family val="2"/>
      </rPr>
      <t>†‡</t>
    </r>
  </si>
  <si>
    <r>
      <t>186.9 ± 9.4*</t>
    </r>
    <r>
      <rPr>
        <sz val="10"/>
        <rFont val="Arial"/>
        <family val="2"/>
      </rPr>
      <t>†‡</t>
    </r>
  </si>
  <si>
    <t>Trichloroethylene</t>
  </si>
  <si>
    <t>106.0 ± 2.5*</t>
  </si>
  <si>
    <t>10.00 ppm</t>
  </si>
  <si>
    <r>
      <t>93.5 ± 1.9</t>
    </r>
    <r>
      <rPr>
        <sz val="10"/>
        <rFont val="Arial"/>
        <family val="2"/>
      </rPr>
      <t>†</t>
    </r>
  </si>
  <si>
    <t>31.60 ppm</t>
  </si>
  <si>
    <r>
      <t>96.8 ± 1.5</t>
    </r>
    <r>
      <rPr>
        <sz val="10"/>
        <rFont val="Arial"/>
        <family val="2"/>
      </rPr>
      <t>†</t>
    </r>
  </si>
  <si>
    <r>
      <t>96.9 ± 2.0</t>
    </r>
    <r>
      <rPr>
        <sz val="10"/>
        <rFont val="Arial"/>
        <family val="2"/>
      </rPr>
      <t>†</t>
    </r>
  </si>
  <si>
    <t>100.0 ppm</t>
  </si>
  <si>
    <r>
      <t>95.9 ± 1.8</t>
    </r>
    <r>
      <rPr>
        <sz val="10"/>
        <rFont val="Arial"/>
        <family val="2"/>
      </rPr>
      <t>†</t>
    </r>
  </si>
  <si>
    <r>
      <t>96.6 ± 2.1</t>
    </r>
    <r>
      <rPr>
        <sz val="10"/>
        <rFont val="Arial"/>
        <family val="2"/>
      </rPr>
      <t>†</t>
    </r>
  </si>
  <si>
    <t>Dichloromethane</t>
  </si>
  <si>
    <t>15.81 ppm</t>
  </si>
  <si>
    <t>50.00 ppm</t>
  </si>
  <si>
    <r>
      <t>99.4 ± 1.5</t>
    </r>
    <r>
      <rPr>
        <sz val="10"/>
        <rFont val="Arial"/>
        <family val="2"/>
      </rPr>
      <t>‡</t>
    </r>
  </si>
  <si>
    <t>1,3-Butadiene</t>
  </si>
  <si>
    <t>5.00 ppm</t>
  </si>
  <si>
    <t>100.0 ± 2.7*</t>
  </si>
  <si>
    <t>Te (msec)</t>
  </si>
  <si>
    <t>197.1 ± 14.2*</t>
  </si>
  <si>
    <t>200.5 ± 9.0*</t>
  </si>
  <si>
    <t>200.6 ± 10.2*</t>
  </si>
  <si>
    <t>226.0 ± 8.9*</t>
  </si>
  <si>
    <t>192.9 ± 12.7*</t>
  </si>
  <si>
    <t>206.8 ± 17.2*</t>
  </si>
  <si>
    <t>238.6 ± 24.1*</t>
  </si>
  <si>
    <t>243.4 ± 12.1*</t>
  </si>
  <si>
    <t>208.1 ± 13.2*</t>
  </si>
  <si>
    <t>227.6 ± 17.5*</t>
  </si>
  <si>
    <t>270.9 ± 14.3*</t>
  </si>
  <si>
    <t>227.1 ± 19.0*</t>
  </si>
  <si>
    <t>242.9 ± 14.4*</t>
  </si>
  <si>
    <t>221.6 ± 22.8*</t>
  </si>
  <si>
    <t>262.8 ± 23.5*</t>
  </si>
  <si>
    <t>255.5 ± 27.0*</t>
  </si>
  <si>
    <t>243.9 ± 20.3*</t>
  </si>
  <si>
    <r>
      <t>346.3 ± 28.1*</t>
    </r>
    <r>
      <rPr>
        <sz val="10"/>
        <rFont val="Arial"/>
        <family val="2"/>
      </rPr>
      <t>†‡</t>
    </r>
  </si>
  <si>
    <r>
      <t>348.8 ± 29.1*</t>
    </r>
    <r>
      <rPr>
        <sz val="10"/>
        <rFont val="Arial"/>
        <family val="2"/>
      </rPr>
      <t>†</t>
    </r>
  </si>
  <si>
    <r>
      <t>402.4 ± 61.5*</t>
    </r>
    <r>
      <rPr>
        <sz val="10"/>
        <rFont val="Arial"/>
        <family val="2"/>
      </rPr>
      <t>†‡</t>
    </r>
  </si>
  <si>
    <r>
      <t>395.1 ± 36.9*</t>
    </r>
    <r>
      <rPr>
        <sz val="10"/>
        <rFont val="Arial"/>
        <family val="2"/>
      </rPr>
      <t>†‡</t>
    </r>
  </si>
  <si>
    <r>
      <t>362.6 ± 37.4*</t>
    </r>
    <r>
      <rPr>
        <sz val="10"/>
        <rFont val="Arial"/>
        <family val="2"/>
      </rPr>
      <t>†‡</t>
    </r>
  </si>
  <si>
    <r>
      <t>526.1 ± 54.1*</t>
    </r>
    <r>
      <rPr>
        <sz val="10"/>
        <rFont val="Arial"/>
        <family val="2"/>
      </rPr>
      <t>†‡</t>
    </r>
  </si>
  <si>
    <r>
      <t>645.0 ± 33.1*</t>
    </r>
    <r>
      <rPr>
        <sz val="10"/>
        <rFont val="Arial"/>
        <family val="2"/>
      </rPr>
      <t>†‡</t>
    </r>
  </si>
  <si>
    <t>176.8 ± 5.5*</t>
  </si>
  <si>
    <t>198.1 ± 6.1*</t>
  </si>
  <si>
    <t>208.1 ± 6.6*</t>
  </si>
  <si>
    <t>225.9 ± 11.6*</t>
  </si>
  <si>
    <t>225.0 ± 7.8*</t>
  </si>
  <si>
    <t>225.6 ± 10.4*</t>
  </si>
  <si>
    <t>238.0 ± 10.5*</t>
  </si>
  <si>
    <t>242.3 ± 11.5*</t>
  </si>
  <si>
    <t>176.1 ± 5.3*</t>
  </si>
  <si>
    <t>197.4 ± 8.1*</t>
  </si>
  <si>
    <t>203.6 ± 6.6*</t>
  </si>
  <si>
    <t>207.8 ± 8.9*</t>
  </si>
  <si>
    <t>205.3 ± 10.3*</t>
  </si>
  <si>
    <t>216.9 ± 10.6*</t>
  </si>
  <si>
    <t>227.4 ± 14.9*</t>
  </si>
  <si>
    <t>225.8 ± 11.3*</t>
  </si>
  <si>
    <t>167.3 ± 6.4*</t>
  </si>
  <si>
    <t>184.6 ± 7.7*</t>
  </si>
  <si>
    <t>191.4 ± 8.5*</t>
  </si>
  <si>
    <t>199.3 ± 8.4*</t>
  </si>
  <si>
    <t>205.5 ± 7.8*</t>
  </si>
  <si>
    <t>212.8 ± 9.9*</t>
  </si>
  <si>
    <t>208.9 ± 8.7*</t>
  </si>
  <si>
    <r>
      <t>207.8 ± 7.8*</t>
    </r>
    <r>
      <rPr>
        <sz val="10"/>
        <rFont val="Arial"/>
        <family val="2"/>
      </rPr>
      <t>†</t>
    </r>
  </si>
  <si>
    <t>178.6 ± 7.5*</t>
  </si>
  <si>
    <t>201.3 ± 12.4*</t>
  </si>
  <si>
    <t>212.5 ± 16.9*</t>
  </si>
  <si>
    <t>212.6 ± 11.9*</t>
  </si>
  <si>
    <t>214.0 ± 9.8*</t>
  </si>
  <si>
    <t>224.9 ± 11.4*</t>
  </si>
  <si>
    <t>232.3 ± 7.9*</t>
  </si>
  <si>
    <t>236.9 ± 6.4*</t>
  </si>
  <si>
    <t>163.1 ± 8.7*</t>
  </si>
  <si>
    <t>178.5 ± 10.5*</t>
  </si>
  <si>
    <t>189.9 ± 14.1*</t>
  </si>
  <si>
    <t>188.5 ± 13.1*</t>
  </si>
  <si>
    <t>193.8 ± 15.6*</t>
  </si>
  <si>
    <t>199.1 ± 14.0*</t>
  </si>
  <si>
    <t>205.4 ± 13.3*</t>
  </si>
  <si>
    <t>216.1 ± 13.1*</t>
  </si>
  <si>
    <t>162.3 ± 3.8*</t>
  </si>
  <si>
    <t>186.1 ± 4.7*</t>
  </si>
  <si>
    <t>192.3 ± 4.7*</t>
  </si>
  <si>
    <t>193.3 ± 5.3*</t>
  </si>
  <si>
    <t>194.0 ± 7.5*</t>
  </si>
  <si>
    <t>199.0 ± 6.7*</t>
  </si>
  <si>
    <t>199.8 ± 7.0*</t>
  </si>
  <si>
    <t>206.0 ± 8.8*</t>
  </si>
  <si>
    <t>165.9 ± 4.4*</t>
  </si>
  <si>
    <t>176.4 ± 5.6*</t>
  </si>
  <si>
    <t>186.0 ± 7.4*</t>
  </si>
  <si>
    <t>188.0 ± 7.0*</t>
  </si>
  <si>
    <t>187.3 ± 6.9*</t>
  </si>
  <si>
    <t>191.8 ± 7.5*</t>
  </si>
  <si>
    <t>202.5 ± 8.7*</t>
  </si>
  <si>
    <t>206.3 ± 7.4*</t>
  </si>
  <si>
    <t>168.5 ± 5.3*</t>
  </si>
  <si>
    <t>179.0 ± 5.9*</t>
  </si>
  <si>
    <t>189.6 ± 6.2*</t>
  </si>
  <si>
    <t>198.3 ± 9.7*</t>
  </si>
  <si>
    <t>202.5 ± 10.4*</t>
  </si>
  <si>
    <t>207.5 ± 12.1*</t>
  </si>
  <si>
    <t>205.1 ± 10.8*</t>
  </si>
  <si>
    <t>219.4 ± 10.8*</t>
  </si>
  <si>
    <t>166.1 ± 4.5*</t>
  </si>
  <si>
    <t>180.8 ± 4.9*</t>
  </si>
  <si>
    <t>192.4 ± 3.9*</t>
  </si>
  <si>
    <t>205.4 ± 5.5*</t>
  </si>
  <si>
    <t>219.6 ± 7.5*</t>
  </si>
  <si>
    <t>226.1 ± 6.0*</t>
  </si>
  <si>
    <t>229.5 ± 6.5*</t>
  </si>
  <si>
    <t>236.1 ± 5.8*</t>
  </si>
  <si>
    <t>168.1 ± 7.0*</t>
  </si>
  <si>
    <t>182.8 ± 8.0*</t>
  </si>
  <si>
    <t>185.0 ± 8.5*</t>
  </si>
  <si>
    <t>188.8 ± 7.0*</t>
  </si>
  <si>
    <t>197.9 ± 10.3*</t>
  </si>
  <si>
    <t>209.4 ± 10.8*</t>
  </si>
  <si>
    <t>225.6 ± 18.1*</t>
  </si>
  <si>
    <t>232.8 ± 14.0*</t>
  </si>
  <si>
    <t>165.6 ± 4.6*</t>
  </si>
  <si>
    <t>186.0 ± 3.5*</t>
  </si>
  <si>
    <t>192.9 ± 2.9*</t>
  </si>
  <si>
    <t>200.1 ± 5.3*</t>
  </si>
  <si>
    <t>203.8 ± 4.9*</t>
  </si>
  <si>
    <t>218.6 ± 5.8*</t>
  </si>
  <si>
    <t>230.1 ± 8.1*</t>
  </si>
  <si>
    <t>236.5 ± 7.1*</t>
  </si>
  <si>
    <t>172.5 ± 5.2*</t>
  </si>
  <si>
    <t>193.5 ± 6.3*</t>
  </si>
  <si>
    <t>203.3 ± 7.5*</t>
  </si>
  <si>
    <t>209.9 ± 6.9*</t>
  </si>
  <si>
    <t>214.1 ± 7.9*</t>
  </si>
  <si>
    <t>207.6 ± 6.5*</t>
  </si>
  <si>
    <t>215.3 ± 7.5*</t>
  </si>
  <si>
    <r>
      <t>204.4 ± 11.2</t>
    </r>
    <r>
      <rPr>
        <sz val="10"/>
        <rFont val="Arial"/>
        <family val="2"/>
      </rPr>
      <t>†‡</t>
    </r>
    <r>
      <rPr>
        <sz val="10"/>
        <rFont val="Aptos Narrow"/>
        <family val="2"/>
      </rPr>
      <t>§</t>
    </r>
  </si>
  <si>
    <t>RT (msec)</t>
  </si>
  <si>
    <t>148.1 ± 11.8*</t>
  </si>
  <si>
    <t>145.3 ± 8.7*</t>
  </si>
  <si>
    <t>143.3 ± 7.9*</t>
  </si>
  <si>
    <t>163.9 ± 10.0*</t>
  </si>
  <si>
    <t>165.5 ± 9.9*</t>
  </si>
  <si>
    <t>160.8 ± 13.4*</t>
  </si>
  <si>
    <t>173.4 ± 17.0*</t>
  </si>
  <si>
    <t>213.5 ± 14.5*</t>
  </si>
  <si>
    <t>165.8 ± 16.2*</t>
  </si>
  <si>
    <t>177.4 ± 13.2*</t>
  </si>
  <si>
    <t>153.6 ± 18.4*</t>
  </si>
  <si>
    <t>200.9 ± 24.4*</t>
  </si>
  <si>
    <t>185.0 ± 27.0*</t>
  </si>
  <si>
    <t>189.4 ± 19.9*</t>
  </si>
  <si>
    <r>
      <t>283.3 ± 28.0*</t>
    </r>
    <r>
      <rPr>
        <sz val="10"/>
        <rFont val="Arial"/>
        <family val="2"/>
      </rPr>
      <t>†‡</t>
    </r>
  </si>
  <si>
    <r>
      <t>280.3 ± 31.5*</t>
    </r>
    <r>
      <rPr>
        <sz val="10"/>
        <rFont val="Arial"/>
        <family val="2"/>
      </rPr>
      <t>†</t>
    </r>
  </si>
  <si>
    <r>
      <t>325.9 ± 63.9*</t>
    </r>
    <r>
      <rPr>
        <sz val="10"/>
        <rFont val="Arial"/>
        <family val="2"/>
      </rPr>
      <t>†‡</t>
    </r>
  </si>
  <si>
    <r>
      <t>314.9 ± 39.2*</t>
    </r>
    <r>
      <rPr>
        <sz val="10"/>
        <rFont val="Arial"/>
        <family val="2"/>
      </rPr>
      <t>†‡</t>
    </r>
  </si>
  <si>
    <r>
      <t>286.1 ± 38.8*</t>
    </r>
    <r>
      <rPr>
        <sz val="10"/>
        <rFont val="Arial"/>
        <family val="2"/>
      </rPr>
      <t>†‡</t>
    </r>
  </si>
  <si>
    <r>
      <t>429.9 ± 64.9*</t>
    </r>
    <r>
      <rPr>
        <sz val="10"/>
        <rFont val="Arial"/>
        <family val="2"/>
      </rPr>
      <t>†‡</t>
    </r>
  </si>
  <si>
    <r>
      <t>558.5 ± 36.6*</t>
    </r>
    <r>
      <rPr>
        <sz val="10"/>
        <rFont val="Arial"/>
        <family val="2"/>
      </rPr>
      <t>†‡</t>
    </r>
  </si>
  <si>
    <t>127.1 ± 4.4*</t>
  </si>
  <si>
    <t>143.1 ± 5.5*</t>
  </si>
  <si>
    <t>150.1 ± 7.3*</t>
  </si>
  <si>
    <t>163.4 ± 10.8*</t>
  </si>
  <si>
    <t>158.3 ± 7.7*</t>
  </si>
  <si>
    <t>157.5 ± 10.3*</t>
  </si>
  <si>
    <t>163.5 ± 10.0*</t>
  </si>
  <si>
    <t>165.0 ± 10.4*</t>
  </si>
  <si>
    <t>124.4 ± 6.2*</t>
  </si>
  <si>
    <t>143.5 ± 8.7*</t>
  </si>
  <si>
    <t>147.8 ± 7.9*</t>
  </si>
  <si>
    <t>149.0 ± 9.3*</t>
  </si>
  <si>
    <t>147.8 ± 11.6*</t>
  </si>
  <si>
    <t>157.3 ± 11.1*</t>
  </si>
  <si>
    <t>162.5 ± 14.7*</t>
  </si>
  <si>
    <t>156.4 ± 11.1*</t>
  </si>
  <si>
    <t>116.1 ± 6.4*</t>
  </si>
  <si>
    <t>126.9 ± 7.4*</t>
  </si>
  <si>
    <t>128.5 ± 7.4*</t>
  </si>
  <si>
    <t>135.4 ± 7.6*</t>
  </si>
  <si>
    <t>136.4 ± 7.1*</t>
  </si>
  <si>
    <t>143.0 ± 8.9*</t>
  </si>
  <si>
    <t>137.8 ± 8.0*</t>
  </si>
  <si>
    <t>135.0 ± 7.6*</t>
  </si>
  <si>
    <t>124.3 ± 7.1*</t>
  </si>
  <si>
    <t>144.9 ± 12.3*</t>
  </si>
  <si>
    <t>149.9 ± 14.9*</t>
  </si>
  <si>
    <t>149.9 ± 9.8*</t>
  </si>
  <si>
    <t>150.4 ± 8.2*</t>
  </si>
  <si>
    <t>159.5 ± 11.2*</t>
  </si>
  <si>
    <t>163.3 ± 7.4*</t>
  </si>
  <si>
    <t>163.5 ± 5.8*</t>
  </si>
  <si>
    <t>109.4 ± 7.2*</t>
  </si>
  <si>
    <t>122.0 ± 8.0*</t>
  </si>
  <si>
    <t>128.9 ± 12.2*</t>
  </si>
  <si>
    <t>125.3 ± 11.7*</t>
  </si>
  <si>
    <t>128.8 ± 11.6*</t>
  </si>
  <si>
    <t>131.5 ± 10.9*</t>
  </si>
  <si>
    <t>132.0 ± 8.6*</t>
  </si>
  <si>
    <t>135.8 ± 8.6*</t>
  </si>
  <si>
    <t>106.9 ± 3.0*</t>
  </si>
  <si>
    <t>128.4 ± 5.5*</t>
  </si>
  <si>
    <t>130.9 ± 5.5*</t>
  </si>
  <si>
    <t>129.3 ± 5.6*</t>
  </si>
  <si>
    <t>128.6 ± 6.6*</t>
  </si>
  <si>
    <t>127.4 ± 5.1*</t>
  </si>
  <si>
    <t>125.3 ± 4.2*</t>
  </si>
  <si>
    <t>127.9 ± 5.3*</t>
  </si>
  <si>
    <t>109.5 ± 4.1*</t>
  </si>
  <si>
    <t>118.8 ± 5.6*</t>
  </si>
  <si>
    <t>127.0 ± 8.4*</t>
  </si>
  <si>
    <t>127.1 ± 7.3*</t>
  </si>
  <si>
    <t>124.4 ± 7.0*</t>
  </si>
  <si>
    <t>127.9 ± 7.5*</t>
  </si>
  <si>
    <t>132.9 ± 8.4*</t>
  </si>
  <si>
    <t>133.4 ± 8.2*</t>
  </si>
  <si>
    <t>114.0 ± 5.6*</t>
  </si>
  <si>
    <t>125.4 ± 5.5*</t>
  </si>
  <si>
    <t>130.8 ± 5.5*</t>
  </si>
  <si>
    <t>137.5 ± 9.3*</t>
  </si>
  <si>
    <t>140.1 ± 9.8*</t>
  </si>
  <si>
    <t>143.8 ± 11.3*</t>
  </si>
  <si>
    <t>138.6 ± 10.1*</t>
  </si>
  <si>
    <t>146.3 ± 10.6*</t>
  </si>
  <si>
    <t>109.6 ± 3.7*</t>
  </si>
  <si>
    <t>120.9 ± 4.2*</t>
  </si>
  <si>
    <t>127.3 ± 2.8*</t>
  </si>
  <si>
    <t>135.6 ± 3.6*</t>
  </si>
  <si>
    <t>142.9 ± 3.6*</t>
  </si>
  <si>
    <t>144.5 ± 3.4*</t>
  </si>
  <si>
    <t>144.4 ± 5.0*</t>
  </si>
  <si>
    <t>147.0 ± 4.3*</t>
  </si>
  <si>
    <t>116.0 ± 5.8*</t>
  </si>
  <si>
    <t>127.3 ± 5.7*</t>
  </si>
  <si>
    <t>128.9 ± 7.4*</t>
  </si>
  <si>
    <t>131.8 ± 6.7*</t>
  </si>
  <si>
    <t>136.3 ± 9.3*</t>
  </si>
  <si>
    <t>140.5 ± 9.1*</t>
  </si>
  <si>
    <t>155.3 ± 17.1*</t>
  </si>
  <si>
    <t>157.6 ± 13.1*</t>
  </si>
  <si>
    <t>107.9 ± 4.3*</t>
  </si>
  <si>
    <t>125.0 ± 5.3*</t>
  </si>
  <si>
    <t>130.0 ± 6.7*</t>
  </si>
  <si>
    <t>132.4 ± 6.3*</t>
  </si>
  <si>
    <t>134.3 ± 4.7*</t>
  </si>
  <si>
    <t>145.0 ± 3.4*</t>
  </si>
  <si>
    <t>149.6 ± 4.8*</t>
  </si>
  <si>
    <t>149.5 ± 4.3*</t>
  </si>
  <si>
    <t>126.5 ± 6.1*</t>
  </si>
  <si>
    <t>133.6 ± 7.5*</t>
  </si>
  <si>
    <t>138.1 ± 7.3*</t>
  </si>
  <si>
    <t>140.4 ± 6.1*</t>
  </si>
  <si>
    <t>132.6 ± 4.5*</t>
  </si>
  <si>
    <t>135.8 ± 5.8*</t>
  </si>
  <si>
    <r>
      <t>128.9 ± 8.1</t>
    </r>
    <r>
      <rPr>
        <sz val="10"/>
        <rFont val="Arial"/>
        <family val="2"/>
      </rPr>
      <t>‡</t>
    </r>
  </si>
  <si>
    <t>F (breath/min)</t>
  </si>
  <si>
    <t>214.9 ± 15.3*</t>
  </si>
  <si>
    <t>215.6 ± 9.5*</t>
  </si>
  <si>
    <t>193.3 ± 8.5*</t>
  </si>
  <si>
    <t>200.1 ± 13.3*</t>
  </si>
  <si>
    <t>194.4 ± 12.1*</t>
  </si>
  <si>
    <r>
      <t>168.1 ± 8.7*</t>
    </r>
    <r>
      <rPr>
        <sz val="10"/>
        <rFont val="Arial"/>
        <family val="2"/>
      </rPr>
      <t>†</t>
    </r>
  </si>
  <si>
    <t>195.9 ± 18.3*</t>
  </si>
  <si>
    <t>194.8 ± 19.1*</t>
  </si>
  <si>
    <r>
      <t>138.5 ± 11.6*</t>
    </r>
    <r>
      <rPr>
        <sz val="10"/>
        <rFont val="Arial"/>
        <family val="2"/>
      </rPr>
      <t>†</t>
    </r>
  </si>
  <si>
    <r>
      <t>136.9 ± 19.3*</t>
    </r>
    <r>
      <rPr>
        <sz val="10"/>
        <rFont val="Arial"/>
        <family val="2"/>
      </rPr>
      <t>†‡</t>
    </r>
  </si>
  <si>
    <r>
      <t>131.3 ± 14.2*</t>
    </r>
    <r>
      <rPr>
        <sz val="10"/>
        <rFont val="Arial"/>
        <family val="2"/>
      </rPr>
      <t>†‡</t>
    </r>
  </si>
  <si>
    <r>
      <t>131.0 ± 12.8*</t>
    </r>
    <r>
      <rPr>
        <sz val="10"/>
        <rFont val="Arial"/>
        <family val="2"/>
      </rPr>
      <t>†‡</t>
    </r>
  </si>
  <si>
    <r>
      <t>107.0 ± 19.2*</t>
    </r>
    <r>
      <rPr>
        <sz val="10"/>
        <rFont val="Arial"/>
        <family val="2"/>
      </rPr>
      <t>†‡</t>
    </r>
  </si>
  <si>
    <r>
      <t>74.3 ± 3.2*</t>
    </r>
    <r>
      <rPr>
        <sz val="10"/>
        <rFont val="Arial"/>
        <family val="2"/>
      </rPr>
      <t>†‡</t>
    </r>
  </si>
  <si>
    <t>229.3 ± 9.3*</t>
  </si>
  <si>
    <t>215.5 ± 8.7*</t>
  </si>
  <si>
    <t>211.8 ± 7.2*</t>
  </si>
  <si>
    <t>210.5 ± 9.9*</t>
  </si>
  <si>
    <t>199.9 ± 6.9*</t>
  </si>
  <si>
    <t>194.8 ± 5.9*</t>
  </si>
  <si>
    <t>236.1 ± 9.6*</t>
  </si>
  <si>
    <t>233.9 ± 13.0*</t>
  </si>
  <si>
    <t>217.5 ± 10.0*</t>
  </si>
  <si>
    <t>216.3 ± 14.0*</t>
  </si>
  <si>
    <t>213.9 ± 9.8*</t>
  </si>
  <si>
    <t>245.9 ± 5.5*</t>
  </si>
  <si>
    <t>231.1 ± 5.5*</t>
  </si>
  <si>
    <t>228.6 ± 6.0*</t>
  </si>
  <si>
    <t>223.5 ± 5.8*</t>
  </si>
  <si>
    <t>220.4 ± 4.7*</t>
  </si>
  <si>
    <t>215.6 ± 5.4*</t>
  </si>
  <si>
    <t>217.4 ± 5.2*</t>
  </si>
  <si>
    <t>216.4 ± 5.4*</t>
  </si>
  <si>
    <t>244.9 ± 4.2*</t>
  </si>
  <si>
    <t>230.9 ± 6.7*</t>
  </si>
  <si>
    <t>223.3 ± 7.1*</t>
  </si>
  <si>
    <t>221.3 ± 4.8*</t>
  </si>
  <si>
    <t>223.9 ± 7.2*</t>
  </si>
  <si>
    <t>216.6 ± 6.3*</t>
  </si>
  <si>
    <t>207.3 ± 4.8*</t>
  </si>
  <si>
    <t>200.1 ± 2.8*</t>
  </si>
  <si>
    <t>248.3 ± 9.2*</t>
  </si>
  <si>
    <t>245.4 ± 10.8*</t>
  </si>
  <si>
    <t>247.6 ± 10.0*</t>
  </si>
  <si>
    <t>245.9 ± 11.1*</t>
  </si>
  <si>
    <t>233.9 ± 10.2*</t>
  </si>
  <si>
    <t>226.5 ± 8.2*</t>
  </si>
  <si>
    <t>218.0 ± 8.2*</t>
  </si>
  <si>
    <t>247.1 ± 5.8*</t>
  </si>
  <si>
    <t>243.3 ± 5.9*</t>
  </si>
  <si>
    <t>244.6 ± 6.1*</t>
  </si>
  <si>
    <t>239.3 ± 9.2*</t>
  </si>
  <si>
    <t>242.9 ± 7.3*</t>
  </si>
  <si>
    <t>241.9 ± 8.9*</t>
  </si>
  <si>
    <t>236.3 ± 9.0*</t>
  </si>
  <si>
    <t>255.5 ± 4.3*</t>
  </si>
  <si>
    <t>253.4 ± 5.8*</t>
  </si>
  <si>
    <t>244.6 ± 5.8*</t>
  </si>
  <si>
    <t>242.9 ± 6.2*</t>
  </si>
  <si>
    <t>236.4 ± 7.4*</t>
  </si>
  <si>
    <t>229.5 ± 9.0*</t>
  </si>
  <si>
    <t>228.9 ± 8.4*</t>
  </si>
  <si>
    <t>245.1 ± 5.0*</t>
  </si>
  <si>
    <t>238.0 ± 6.0*</t>
  </si>
  <si>
    <t>234.6 ± 5.4*</t>
  </si>
  <si>
    <t>230.6 ± 7.0*</t>
  </si>
  <si>
    <t>232.1 ± 7.1*</t>
  </si>
  <si>
    <t>228.8 ± 10.8*</t>
  </si>
  <si>
    <t>228.3 ± 9.5*</t>
  </si>
  <si>
    <t>212.4 ± 7.8*</t>
  </si>
  <si>
    <t>246.4 ± 5.3*</t>
  </si>
  <si>
    <t>238.8 ± 6.2*</t>
  </si>
  <si>
    <t>239.6 ± 7.7*</t>
  </si>
  <si>
    <t>232.6 ± 7.5*</t>
  </si>
  <si>
    <t>219.3 ± 7.0*</t>
  </si>
  <si>
    <t>215.9 ± 7.8*</t>
  </si>
  <si>
    <t>212.9 ± 6.1*</t>
  </si>
  <si>
    <t>206.9 ± 7.9*</t>
  </si>
  <si>
    <t>244.8 ± 8.1*</t>
  </si>
  <si>
    <t>238.8 ± 7.2*</t>
  </si>
  <si>
    <t>240.5 ± 8.3*</t>
  </si>
  <si>
    <t>236.0 ± 5.6*</t>
  </si>
  <si>
    <t>230.8 ± 6.1*</t>
  </si>
  <si>
    <t>219.0 ± 6.8*</t>
  </si>
  <si>
    <t>210.8 ± 9.6*</t>
  </si>
  <si>
    <t>204.5 ± 7.1*</t>
  </si>
  <si>
    <t>233.5 ± 4.5*</t>
  </si>
  <si>
    <t>234.3 ± 5.1*</t>
  </si>
  <si>
    <t>227.4 ± 7.2*</t>
  </si>
  <si>
    <t>228.3 ± 5.3*</t>
  </si>
  <si>
    <t>217.0 ± 5.0*</t>
  </si>
  <si>
    <t>208.0 ± 5.2*</t>
  </si>
  <si>
    <t>201.0 ± 4.8*</t>
  </si>
  <si>
    <t>235.0 ± 5.3*</t>
  </si>
  <si>
    <t>223.1 ± 5.2*</t>
  </si>
  <si>
    <t>221.5 ± 8.7*</t>
  </si>
  <si>
    <t>219.5 ± 7.4*</t>
  </si>
  <si>
    <t>214.8 ± 5.7*</t>
  </si>
  <si>
    <t>224.6 ± 5.5*</t>
  </si>
  <si>
    <t>217.5 ± 5.5*</t>
  </si>
  <si>
    <r>
      <t>229.9 ± 9.7</t>
    </r>
    <r>
      <rPr>
        <sz val="10"/>
        <rFont val="Arial"/>
        <family val="2"/>
      </rPr>
      <t>‡§</t>
    </r>
  </si>
  <si>
    <t>PIF (mL/s)</t>
  </si>
  <si>
    <t>1.60 ± 0.11*</t>
  </si>
  <si>
    <t>1.80 ± 0.12*</t>
  </si>
  <si>
    <t>1.50 ± 0.12*</t>
  </si>
  <si>
    <t>1.45 ± 0.12*</t>
  </si>
  <si>
    <t>1.45 ± 0.11*</t>
  </si>
  <si>
    <t>1.30 ± 0.13*</t>
  </si>
  <si>
    <t>1.30 ± 0.11*</t>
  </si>
  <si>
    <t>1.30 ± 0.09*</t>
  </si>
  <si>
    <t>PEF (mL/s)</t>
  </si>
  <si>
    <t>0.84 ± 0.11*</t>
  </si>
  <si>
    <t>0.77 ± 0.10*</t>
  </si>
  <si>
    <r>
      <t>1.31 ± 0.20</t>
    </r>
    <r>
      <rPr>
        <sz val="10"/>
        <rFont val="Arial"/>
        <family val="2"/>
      </rPr>
      <t>†‡</t>
    </r>
  </si>
  <si>
    <t>1.25 ± 0.07*</t>
  </si>
  <si>
    <t>1.21 ± 0.07*</t>
  </si>
  <si>
    <t>1.14 ± 0.07*</t>
  </si>
  <si>
    <t>1.21 ± 0.08*</t>
  </si>
  <si>
    <t>1.16 ± 0.08*</t>
  </si>
  <si>
    <t>1.36 ± 0.04*</t>
  </si>
  <si>
    <t>1.26 ± 0.05*</t>
  </si>
  <si>
    <t>1.17 ± 0.06*</t>
  </si>
  <si>
    <t>1.08 ± 0.05*</t>
  </si>
  <si>
    <t>1.06 ± 0.06*</t>
  </si>
  <si>
    <t>1.04 ± 0.06*</t>
  </si>
  <si>
    <r>
      <rPr>
        <b/>
        <sz val="10"/>
        <rFont val="Arial"/>
        <family val="2"/>
      </rPr>
      <t>1.28 ± 0.12</t>
    </r>
    <r>
      <rPr>
        <sz val="10"/>
        <rFont val="Arial"/>
        <family val="2"/>
      </rPr>
      <t>†</t>
    </r>
  </si>
  <si>
    <r>
      <t>1.20 ± 0.11</t>
    </r>
    <r>
      <rPr>
        <sz val="10"/>
        <rFont val="Arial"/>
        <family val="2"/>
      </rPr>
      <t>†</t>
    </r>
  </si>
  <si>
    <t>1.19 ± 0.06*</t>
  </si>
  <si>
    <t>1.12 ± 0.05*</t>
  </si>
  <si>
    <t>1.09 ± 0.05*</t>
  </si>
  <si>
    <t>1.23 ± 0.08*</t>
  </si>
  <si>
    <t>1.17 ± 0.05*</t>
  </si>
  <si>
    <t>1.15 ± 0.06*</t>
  </si>
  <si>
    <t>1.13 ± 0.05*</t>
  </si>
  <si>
    <t>1.07 ± 0.06*</t>
  </si>
  <si>
    <t>1.02 ± 0.06*</t>
  </si>
  <si>
    <t>0.99 ± 0.05*</t>
  </si>
  <si>
    <t>0.98 ± 0.05*</t>
  </si>
  <si>
    <t>0.96 ± 0.07*</t>
  </si>
  <si>
    <t>0.90 ± 0.05*</t>
  </si>
  <si>
    <t>0.86 ± 0.07*</t>
  </si>
  <si>
    <t>0.87 ± 0.05*</t>
  </si>
  <si>
    <t>0.86 ± 0.03*</t>
  </si>
  <si>
    <t>1.39 ± 0.10*</t>
  </si>
  <si>
    <t>1.29 ± 0.10*</t>
  </si>
  <si>
    <t>1.25 ± 0.10*</t>
  </si>
  <si>
    <t>1.19 ± 0.08*</t>
  </si>
  <si>
    <t>1.12 ± 0.07*</t>
  </si>
  <si>
    <t>1.08 ± 0.07*</t>
  </si>
  <si>
    <t>1.25 ± 0.13*</t>
  </si>
  <si>
    <t>1.24 ± 0.12*</t>
  </si>
  <si>
    <t>1.18 ± 0.13*</t>
  </si>
  <si>
    <t>1.10 ± 0.11*</t>
  </si>
  <si>
    <t>1.04 ± 0.10*</t>
  </si>
  <si>
    <t>1.06 ± 0.11*</t>
  </si>
  <si>
    <t>0.97 ± 0.08*</t>
  </si>
  <si>
    <t>TV (mL/breath)</t>
  </si>
  <si>
    <r>
      <t>0.14 ± 0.02</t>
    </r>
    <r>
      <rPr>
        <sz val="10"/>
        <rFont val="Arial"/>
        <family val="2"/>
      </rPr>
      <t>†</t>
    </r>
  </si>
  <si>
    <r>
      <t>0.13 ± 0.03</t>
    </r>
    <r>
      <rPr>
        <sz val="10"/>
        <rFont val="Arial"/>
        <family val="2"/>
      </rPr>
      <t>†</t>
    </r>
  </si>
  <si>
    <r>
      <t>0.15 ± 0.02</t>
    </r>
    <r>
      <rPr>
        <sz val="10"/>
        <rFont val="Arial"/>
        <family val="2"/>
      </rPr>
      <t>†‡</t>
    </r>
  </si>
  <si>
    <t>0.10 ± 0.01*</t>
  </si>
  <si>
    <t>0.09 ± 0.01*</t>
  </si>
  <si>
    <t>0.08 ± 0.01*</t>
  </si>
  <si>
    <r>
      <t>0.08 ± 0.01</t>
    </r>
    <r>
      <rPr>
        <sz val="10"/>
        <rFont val="Arial"/>
        <family val="2"/>
      </rPr>
      <t>‡</t>
    </r>
  </si>
  <si>
    <t>MV (mL/min)</t>
  </si>
  <si>
    <t>15.1 ± 2.1*</t>
  </si>
  <si>
    <t>17.0 ± 3.0*</t>
  </si>
  <si>
    <t>15.8 ± 2.7*</t>
  </si>
  <si>
    <t>17.1 ± 2.1*</t>
  </si>
  <si>
    <t>17.3 ± 1.8*</t>
  </si>
  <si>
    <t>16.5 ± 2.2*</t>
  </si>
  <si>
    <t>15.4 ± 1.8*</t>
  </si>
  <si>
    <t>15.9 ± 2.6*</t>
  </si>
  <si>
    <t>13.8 ± 1.9*</t>
  </si>
  <si>
    <t>11.1 ± 1.5*</t>
  </si>
  <si>
    <t>29.0 ± 1.7*</t>
  </si>
  <si>
    <t>25.5 ± 1.2*</t>
  </si>
  <si>
    <t>25.3 ± 1.3*</t>
  </si>
  <si>
    <t>23.8 ± 1.3*</t>
  </si>
  <si>
    <t>23.5 ± 1.4*</t>
  </si>
  <si>
    <t>23.0 ± 1.6*</t>
  </si>
  <si>
    <t>21.9 ± 1.6*</t>
  </si>
  <si>
    <t>22.1 ± 1.9*</t>
  </si>
  <si>
    <t>21.4 ± 1.8*</t>
  </si>
  <si>
    <t>27.3 ± 1.1*</t>
  </si>
  <si>
    <t>25.4 ± 1.6*</t>
  </si>
  <si>
    <t>23.1 ± 1.6*</t>
  </si>
  <si>
    <t>21.6 ± 1.6*</t>
  </si>
  <si>
    <t>21.5 ± 1.6*</t>
  </si>
  <si>
    <t>21.3 ± 1.8*</t>
  </si>
  <si>
    <t>20.8 ± 1.9*</t>
  </si>
  <si>
    <t>22.4 ± 1.7*</t>
  </si>
  <si>
    <t>24.5 ± 2.1*</t>
  </si>
  <si>
    <t>23.0 ± 1.7*</t>
  </si>
  <si>
    <t>22.3 ± 1.6*</t>
  </si>
  <si>
    <t>22.0 ± 1.4*</t>
  </si>
  <si>
    <t>20.3 ± 1.7*</t>
  </si>
  <si>
    <t>19.8 ± 1.9*</t>
  </si>
  <si>
    <t>19.9 ± 1.7*</t>
  </si>
  <si>
    <t>19.5 ± 1.5*</t>
  </si>
  <si>
    <t>18.6 ± 2.1*</t>
  </si>
  <si>
    <t>17.8 ± 1.6*</t>
  </si>
  <si>
    <t>16.8 ± 1.9*</t>
  </si>
  <si>
    <t>16.5 ± 1.6*</t>
  </si>
  <si>
    <t>16.3 ± 1.2*</t>
  </si>
  <si>
    <t>27.3 ± 2.7*</t>
  </si>
  <si>
    <t>26.8 ± 2.7*</t>
  </si>
  <si>
    <t>26.9 ± 2.7*</t>
  </si>
  <si>
    <t>25.6 ± 2.5*</t>
  </si>
  <si>
    <t>25.6 ± 2.4*</t>
  </si>
  <si>
    <t>23.5 ± 2.2*</t>
  </si>
  <si>
    <t>22.9 ± 2.1*</t>
  </si>
  <si>
    <t>24.9 ± 2.8*</t>
  </si>
  <si>
    <t>24.1 ± 2.6*</t>
  </si>
  <si>
    <t>23.6 ± 2.6*</t>
  </si>
  <si>
    <t>22.0 ± 2.4*</t>
  </si>
  <si>
    <t>20.4 ± 2.3*</t>
  </si>
  <si>
    <t>21.1 ± 2.5*</t>
  </si>
  <si>
    <t>19.1 ± 2.0*</t>
  </si>
  <si>
    <r>
      <t>21.8 ± 2.8</t>
    </r>
    <r>
      <rPr>
        <sz val="10"/>
        <rFont val="Arial"/>
        <family val="2"/>
      </rPr>
      <t>‡</t>
    </r>
  </si>
  <si>
    <t>For each chemical, data show averages of parameters for air baselines and each half-hour of exposure for 8 individual mice in columns (e.g. columns B-I), followed by group averages and SEM in columns (e.g. columns J, L).</t>
  </si>
  <si>
    <t>Used in Supp. Figure S7</t>
  </si>
  <si>
    <t>Scroll Down to find data shaded in green used in Supplemental Figure S7</t>
  </si>
  <si>
    <t>All data here used in Supplemental Table 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</si>
</sst>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rgb="FF7030A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  <font>
      <sz val="10"/>
      <color rgb="FF7030A0"/>
      <name val="Arial"/>
      <family val="2"/>
    </font>
    <font>
      <sz val="10"/>
      <color rgb="FF7030A0"/>
      <name val="Aptos Narrow"/>
      <family val="2"/>
    </font>
    <font>
      <sz val="10"/>
      <color rgb="FF0070C0"/>
      <name val="Arial"/>
      <family val="2"/>
    </font>
    <font>
      <sz val="10"/>
      <color theme="5" tint="-0.499984740745262"/>
      <name val="Arial"/>
      <family val="2"/>
    </font>
    <font>
      <sz val="11"/>
      <name val="Aptos Narrow"/>
      <family val="2"/>
      <scheme val="minor"/>
    </font>
    <font>
      <b/>
      <sz val="10"/>
      <name val="Arial"/>
      <family val="2"/>
    </font>
    <font>
      <sz val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ashDot">
        <color auto="1"/>
      </bottom>
      <diagonal/>
    </border>
    <border>
      <left/>
      <right/>
      <top/>
      <bottom style="dashDotDot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0" fillId="0" borderId="0" xfId="0" applyNumberFormat="1"/>
    <xf numFmtId="2" fontId="2" fillId="0" borderId="0" xfId="0" applyNumberFormat="1" applyFont="1" applyAlignment="1">
      <alignment horizontal="left"/>
    </xf>
    <xf numFmtId="2" fontId="2" fillId="0" borderId="0" xfId="0" applyNumberFormat="1" applyFont="1"/>
    <xf numFmtId="2" fontId="6" fillId="0" borderId="0" xfId="0" applyNumberFormat="1" applyFont="1"/>
    <xf numFmtId="2" fontId="0" fillId="0" borderId="0" xfId="0" applyNumberFormat="1"/>
    <xf numFmtId="164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11" fillId="2" borderId="3" xfId="0" applyNumberFormat="1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10" fillId="2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10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0E35-F607-4D4C-B526-85EF9D354B90}">
  <dimension ref="A1:AO88"/>
  <sheetViews>
    <sheetView topLeftCell="S76" workbookViewId="0">
      <selection activeCell="N3" sqref="N3"/>
    </sheetView>
  </sheetViews>
  <sheetFormatPr defaultRowHeight="14.4" x14ac:dyDescent="0.3"/>
  <cols>
    <col min="10" max="10" width="8.88671875" style="2"/>
    <col min="11" max="11" width="3.44140625" style="2" customWidth="1"/>
    <col min="12" max="12" width="8.88671875" style="2"/>
    <col min="13" max="13" width="11.109375" style="3" customWidth="1"/>
    <col min="14" max="14" width="11.109375" style="4" customWidth="1"/>
    <col min="23" max="23" width="8.88671875" style="2"/>
    <col min="24" max="24" width="3.44140625" style="2" customWidth="1"/>
    <col min="25" max="25" width="8.88671875" style="2"/>
    <col min="26" max="26" width="11.109375" style="3" customWidth="1"/>
    <col min="27" max="27" width="11.109375" style="4" customWidth="1"/>
    <col min="36" max="36" width="8.88671875" style="2"/>
    <col min="37" max="37" width="3.44140625" style="2" customWidth="1"/>
    <col min="38" max="38" width="8.88671875" style="2"/>
    <col min="39" max="39" width="11.109375" style="3" customWidth="1"/>
    <col min="40" max="40" width="11.109375" style="4" customWidth="1"/>
    <col min="41" max="41" width="8.88671875" style="2"/>
  </cols>
  <sheetData>
    <row r="1" spans="1:41" x14ac:dyDescent="0.3">
      <c r="A1" t="s">
        <v>1441</v>
      </c>
    </row>
    <row r="2" spans="1:41" x14ac:dyDescent="0.3">
      <c r="A2" t="s">
        <v>0</v>
      </c>
      <c r="B2" s="1" t="s">
        <v>1</v>
      </c>
      <c r="O2" s="1" t="s">
        <v>2</v>
      </c>
      <c r="AB2" s="1" t="s">
        <v>3</v>
      </c>
    </row>
    <row r="3" spans="1:41" s="11" customFormat="1" x14ac:dyDescent="0.3">
      <c r="A3" s="5" t="s">
        <v>4</v>
      </c>
      <c r="B3" s="6">
        <v>90.8</v>
      </c>
      <c r="C3" s="6">
        <v>86</v>
      </c>
      <c r="D3" s="6">
        <v>97.4</v>
      </c>
      <c r="E3" s="6">
        <v>92.2</v>
      </c>
      <c r="F3" s="6">
        <v>99.8</v>
      </c>
      <c r="G3" s="6">
        <v>94.6</v>
      </c>
      <c r="H3" s="6">
        <v>101.4</v>
      </c>
      <c r="I3" s="6">
        <v>100.2</v>
      </c>
      <c r="J3" s="7">
        <f>ROUND(AVERAGE(B3:I3),1)</f>
        <v>95.3</v>
      </c>
      <c r="K3" s="8" t="s">
        <v>5</v>
      </c>
      <c r="L3" s="7">
        <f>ROUND((STDEV(B3:I3)/SQRT(8)),1)</f>
        <v>1.9</v>
      </c>
      <c r="M3" s="9" t="str">
        <f>_xlfn.CONCAT(TEXT(J3,"0.0"),K3,TEXT(L3,"0.0"))</f>
        <v>95.3 ± 1.9</v>
      </c>
      <c r="N3" s="10" t="s">
        <v>6</v>
      </c>
      <c r="O3" s="6">
        <v>95.25</v>
      </c>
      <c r="P3" s="6">
        <v>84.666669999999996</v>
      </c>
      <c r="Q3" s="6">
        <v>105.66670000000001</v>
      </c>
      <c r="R3" s="6">
        <v>91</v>
      </c>
      <c r="S3" s="6">
        <v>104.66670000000001</v>
      </c>
      <c r="T3" s="6">
        <v>71.333330000000004</v>
      </c>
      <c r="U3" s="6">
        <v>84.666669999999996</v>
      </c>
      <c r="V3" s="6">
        <v>80</v>
      </c>
      <c r="W3" s="7">
        <f>ROUND(AVERAGE(O3:V3),1)</f>
        <v>89.7</v>
      </c>
      <c r="X3" s="8" t="s">
        <v>5</v>
      </c>
      <c r="Y3" s="7">
        <f>ROUND((STDEV(O3:V3)/SQRT(8)),1)</f>
        <v>4.2</v>
      </c>
      <c r="Z3" s="9" t="str">
        <f>_xlfn.CONCAT(TEXT(W3,"0.0"),X3,TEXT(Y3,"0.0"))</f>
        <v>89.7 ± 4.2</v>
      </c>
      <c r="AA3" s="10" t="s">
        <v>7</v>
      </c>
      <c r="AB3" s="6">
        <v>100.8</v>
      </c>
      <c r="AC3" s="6">
        <v>96.6</v>
      </c>
      <c r="AD3" s="6">
        <v>101.2</v>
      </c>
      <c r="AE3" s="6">
        <v>93.6</v>
      </c>
      <c r="AF3" s="6">
        <v>101.6</v>
      </c>
      <c r="AG3" s="6">
        <v>100.8</v>
      </c>
      <c r="AH3" s="6">
        <v>98.4</v>
      </c>
      <c r="AI3" s="6">
        <v>93.2</v>
      </c>
      <c r="AJ3" s="7">
        <f>ROUND(AVERAGE(AB3:AI3),1)</f>
        <v>98.3</v>
      </c>
      <c r="AK3" s="8" t="s">
        <v>5</v>
      </c>
      <c r="AL3" s="7">
        <f>ROUND((STDEV(AB3:AI3)/SQRT(8)),1)</f>
        <v>1.2</v>
      </c>
      <c r="AM3" s="9" t="str">
        <f>_xlfn.CONCAT(TEXT(AJ3,"0.0"),AK3,TEXT(AL3,"0.0"))</f>
        <v>98.3 ± 1.2</v>
      </c>
      <c r="AN3" s="10" t="s">
        <v>8</v>
      </c>
      <c r="AO3" s="7"/>
    </row>
    <row r="4" spans="1:41" s="11" customFormat="1" x14ac:dyDescent="0.3">
      <c r="A4" s="5">
        <v>0.5</v>
      </c>
      <c r="B4" s="6">
        <v>99</v>
      </c>
      <c r="C4" s="6">
        <v>98</v>
      </c>
      <c r="D4" s="6">
        <v>92</v>
      </c>
      <c r="E4" s="6">
        <v>102</v>
      </c>
      <c r="F4" s="6">
        <v>88</v>
      </c>
      <c r="G4" s="6">
        <v>110</v>
      </c>
      <c r="H4" s="6">
        <v>114</v>
      </c>
      <c r="I4" s="6">
        <v>120</v>
      </c>
      <c r="J4" s="7">
        <f t="shared" ref="J4:J11" si="0">ROUND(AVERAGE(B4:I4),1)</f>
        <v>102.9</v>
      </c>
      <c r="K4" s="8" t="s">
        <v>5</v>
      </c>
      <c r="L4" s="7">
        <f t="shared" ref="L4:L11" si="1">ROUND((STDEV(B4:I4)/SQRT(8)),1)</f>
        <v>3.9</v>
      </c>
      <c r="M4" s="9" t="str">
        <f t="shared" ref="M4:M11" si="2">_xlfn.CONCAT(TEXT(J4,"0.0"),K4,TEXT(L4,"0.0"))</f>
        <v>102.9 ± 3.9</v>
      </c>
      <c r="N4" s="10" t="s">
        <v>9</v>
      </c>
      <c r="O4" s="6">
        <v>122</v>
      </c>
      <c r="P4" s="6">
        <v>91</v>
      </c>
      <c r="Q4" s="6">
        <v>102</v>
      </c>
      <c r="R4" s="6">
        <v>89</v>
      </c>
      <c r="S4" s="6">
        <v>108</v>
      </c>
      <c r="T4" s="6">
        <v>106</v>
      </c>
      <c r="U4" s="6">
        <v>87</v>
      </c>
      <c r="V4" s="6">
        <v>93</v>
      </c>
      <c r="W4" s="7">
        <f t="shared" ref="W4:W11" si="3">ROUND(AVERAGE(O4:V4),1)</f>
        <v>99.8</v>
      </c>
      <c r="X4" s="8" t="s">
        <v>5</v>
      </c>
      <c r="Y4" s="7">
        <f t="shared" ref="Y4:Y11" si="4">ROUND((STDEV(O4:V4)/SQRT(8)),1)</f>
        <v>4.2</v>
      </c>
      <c r="Z4" s="9" t="str">
        <f t="shared" ref="Z4:Z11" si="5">_xlfn.CONCAT(TEXT(W4,"0.0"),X4,TEXT(Y4,"0.0"))</f>
        <v>99.8 ± 4.2</v>
      </c>
      <c r="AA4" s="10" t="s">
        <v>10</v>
      </c>
      <c r="AB4" s="6">
        <v>116</v>
      </c>
      <c r="AC4" s="6">
        <v>85</v>
      </c>
      <c r="AD4" s="6">
        <v>114</v>
      </c>
      <c r="AE4" s="6">
        <v>83</v>
      </c>
      <c r="AF4" s="6">
        <v>110</v>
      </c>
      <c r="AG4" s="6">
        <v>118</v>
      </c>
      <c r="AH4" s="6">
        <v>99</v>
      </c>
      <c r="AI4" s="6">
        <v>92</v>
      </c>
      <c r="AJ4" s="7">
        <f t="shared" ref="AJ4:AJ11" si="6">ROUND(AVERAGE(AB4:AI4),1)</f>
        <v>102.1</v>
      </c>
      <c r="AK4" s="8" t="s">
        <v>5</v>
      </c>
      <c r="AL4" s="7">
        <f t="shared" ref="AL4:AL11" si="7">ROUND((STDEV(AB4:AI4)/SQRT(8)),1)</f>
        <v>5</v>
      </c>
      <c r="AM4" s="9" t="str">
        <f t="shared" ref="AM4:AM11" si="8">_xlfn.CONCAT(TEXT(AJ4,"0.0"),AK4,TEXT(AL4,"0.0"))</f>
        <v>102.1 ± 5.0</v>
      </c>
      <c r="AN4" s="10" t="s">
        <v>11</v>
      </c>
      <c r="AO4" s="7"/>
    </row>
    <row r="5" spans="1:41" s="11" customFormat="1" x14ac:dyDescent="0.3">
      <c r="A5" s="5">
        <v>1</v>
      </c>
      <c r="B5" s="6">
        <v>104</v>
      </c>
      <c r="C5" s="6">
        <v>102</v>
      </c>
      <c r="D5" s="6">
        <v>103</v>
      </c>
      <c r="E5" s="6">
        <v>104</v>
      </c>
      <c r="F5" s="6">
        <v>102</v>
      </c>
      <c r="G5" s="6">
        <v>93</v>
      </c>
      <c r="H5" s="6">
        <v>107</v>
      </c>
      <c r="I5" s="6">
        <v>110</v>
      </c>
      <c r="J5" s="7">
        <f t="shared" si="0"/>
        <v>103.1</v>
      </c>
      <c r="K5" s="8" t="s">
        <v>5</v>
      </c>
      <c r="L5" s="7">
        <f t="shared" si="1"/>
        <v>1.7</v>
      </c>
      <c r="M5" s="9" t="str">
        <f t="shared" si="2"/>
        <v>103.1 ± 1.7</v>
      </c>
      <c r="N5" s="10" t="s">
        <v>12</v>
      </c>
      <c r="O5" s="6">
        <v>104</v>
      </c>
      <c r="P5" s="6">
        <v>99</v>
      </c>
      <c r="Q5" s="6">
        <v>123</v>
      </c>
      <c r="R5" s="6">
        <v>103</v>
      </c>
      <c r="S5" s="6">
        <v>113</v>
      </c>
      <c r="T5" s="6">
        <v>102</v>
      </c>
      <c r="U5" s="6">
        <v>93</v>
      </c>
      <c r="V5" s="6">
        <v>87</v>
      </c>
      <c r="W5" s="7">
        <f t="shared" si="3"/>
        <v>103</v>
      </c>
      <c r="X5" s="8" t="s">
        <v>5</v>
      </c>
      <c r="Y5" s="7">
        <f t="shared" si="4"/>
        <v>4</v>
      </c>
      <c r="Z5" s="9" t="str">
        <f t="shared" si="5"/>
        <v>103.0 ± 4.0</v>
      </c>
      <c r="AA5" s="10" t="s">
        <v>13</v>
      </c>
      <c r="AB5" s="6">
        <v>83</v>
      </c>
      <c r="AC5" s="6">
        <v>127</v>
      </c>
      <c r="AD5" s="6">
        <v>122</v>
      </c>
      <c r="AE5" s="6">
        <v>106</v>
      </c>
      <c r="AF5" s="6">
        <v>120</v>
      </c>
      <c r="AG5" s="6">
        <v>113</v>
      </c>
      <c r="AH5" s="6">
        <v>88</v>
      </c>
      <c r="AI5" s="6">
        <v>124</v>
      </c>
      <c r="AJ5" s="7">
        <f t="shared" si="6"/>
        <v>110.4</v>
      </c>
      <c r="AK5" s="8" t="s">
        <v>5</v>
      </c>
      <c r="AL5" s="7">
        <f t="shared" si="7"/>
        <v>5.9</v>
      </c>
      <c r="AM5" s="9" t="str">
        <f t="shared" si="8"/>
        <v>110.4 ± 5.9</v>
      </c>
      <c r="AN5" s="10" t="s">
        <v>14</v>
      </c>
      <c r="AO5" s="7"/>
    </row>
    <row r="6" spans="1:41" s="11" customFormat="1" x14ac:dyDescent="0.3">
      <c r="A6" s="5">
        <v>1.5</v>
      </c>
      <c r="B6" s="6">
        <v>103</v>
      </c>
      <c r="C6" s="6">
        <v>89</v>
      </c>
      <c r="D6" s="6">
        <v>102</v>
      </c>
      <c r="E6" s="6">
        <v>104</v>
      </c>
      <c r="F6" s="6">
        <v>91</v>
      </c>
      <c r="G6" s="6">
        <v>107</v>
      </c>
      <c r="H6" s="6">
        <v>93</v>
      </c>
      <c r="I6" s="6">
        <v>72</v>
      </c>
      <c r="J6" s="7">
        <f t="shared" si="0"/>
        <v>95.1</v>
      </c>
      <c r="K6" s="8" t="s">
        <v>5</v>
      </c>
      <c r="L6" s="7">
        <f t="shared" si="1"/>
        <v>4.0999999999999996</v>
      </c>
      <c r="M6" s="9" t="str">
        <f t="shared" si="2"/>
        <v>95.1 ± 4.1</v>
      </c>
      <c r="N6" s="10" t="s">
        <v>15</v>
      </c>
      <c r="O6" s="6">
        <v>118</v>
      </c>
      <c r="P6" s="6">
        <v>95</v>
      </c>
      <c r="Q6" s="6">
        <v>129</v>
      </c>
      <c r="R6" s="6">
        <v>107</v>
      </c>
      <c r="S6" s="6">
        <v>110</v>
      </c>
      <c r="T6" s="6">
        <v>108</v>
      </c>
      <c r="U6" s="6">
        <v>110</v>
      </c>
      <c r="V6" s="6">
        <v>110</v>
      </c>
      <c r="W6" s="7">
        <f t="shared" si="3"/>
        <v>110.9</v>
      </c>
      <c r="X6" s="8" t="s">
        <v>5</v>
      </c>
      <c r="Y6" s="7">
        <f t="shared" si="4"/>
        <v>3.4</v>
      </c>
      <c r="Z6" s="9" t="str">
        <f t="shared" si="5"/>
        <v>110.9 ± 3.4</v>
      </c>
      <c r="AA6" s="10" t="s">
        <v>16</v>
      </c>
      <c r="AB6" s="6">
        <v>119</v>
      </c>
      <c r="AC6" s="6">
        <v>122</v>
      </c>
      <c r="AD6" s="6">
        <v>140</v>
      </c>
      <c r="AE6" s="6">
        <v>119</v>
      </c>
      <c r="AF6" s="6">
        <v>116</v>
      </c>
      <c r="AG6" s="6">
        <v>151</v>
      </c>
      <c r="AH6" s="6">
        <v>100</v>
      </c>
      <c r="AI6" s="6">
        <v>124</v>
      </c>
      <c r="AJ6" s="7">
        <f t="shared" si="6"/>
        <v>123.9</v>
      </c>
      <c r="AK6" s="8" t="s">
        <v>5</v>
      </c>
      <c r="AL6" s="7">
        <f t="shared" si="7"/>
        <v>5.5</v>
      </c>
      <c r="AM6" s="9" t="str">
        <f t="shared" si="8"/>
        <v>123.9 ± 5.5</v>
      </c>
      <c r="AN6" s="10" t="s">
        <v>17</v>
      </c>
      <c r="AO6" s="7"/>
    </row>
    <row r="7" spans="1:41" s="11" customFormat="1" x14ac:dyDescent="0.3">
      <c r="A7" s="5">
        <v>2</v>
      </c>
      <c r="B7" s="6">
        <v>103</v>
      </c>
      <c r="C7" s="6">
        <v>100</v>
      </c>
      <c r="D7" s="6">
        <v>98</v>
      </c>
      <c r="E7" s="6">
        <v>109</v>
      </c>
      <c r="F7" s="6">
        <v>109</v>
      </c>
      <c r="G7" s="6">
        <v>109</v>
      </c>
      <c r="H7" s="6">
        <v>119</v>
      </c>
      <c r="I7" s="6">
        <v>104</v>
      </c>
      <c r="J7" s="7">
        <f t="shared" si="0"/>
        <v>106.4</v>
      </c>
      <c r="K7" s="8" t="s">
        <v>5</v>
      </c>
      <c r="L7" s="7">
        <f t="shared" si="1"/>
        <v>2.2999999999999998</v>
      </c>
      <c r="M7" s="9" t="str">
        <f t="shared" si="2"/>
        <v>106.4 ± 2.3</v>
      </c>
      <c r="N7" s="10" t="s">
        <v>18</v>
      </c>
      <c r="O7" s="6">
        <v>109</v>
      </c>
      <c r="P7" s="6">
        <v>89</v>
      </c>
      <c r="Q7" s="6">
        <v>131</v>
      </c>
      <c r="R7" s="6">
        <v>121</v>
      </c>
      <c r="S7" s="6">
        <v>123</v>
      </c>
      <c r="T7" s="6">
        <v>110</v>
      </c>
      <c r="U7" s="6">
        <v>89</v>
      </c>
      <c r="V7" s="6">
        <v>80</v>
      </c>
      <c r="W7" s="7">
        <f t="shared" si="3"/>
        <v>106.5</v>
      </c>
      <c r="X7" s="8" t="s">
        <v>5</v>
      </c>
      <c r="Y7" s="7">
        <f t="shared" si="4"/>
        <v>6.6</v>
      </c>
      <c r="Z7" s="9" t="str">
        <f t="shared" si="5"/>
        <v>106.5 ± 6.6</v>
      </c>
      <c r="AA7" s="10" t="s">
        <v>19</v>
      </c>
      <c r="AB7" s="6">
        <v>120</v>
      </c>
      <c r="AC7" s="6">
        <v>178</v>
      </c>
      <c r="AD7" s="6">
        <v>116</v>
      </c>
      <c r="AE7" s="6">
        <v>103</v>
      </c>
      <c r="AF7" s="6">
        <v>115</v>
      </c>
      <c r="AG7" s="6">
        <v>154</v>
      </c>
      <c r="AH7" s="6">
        <v>114</v>
      </c>
      <c r="AI7" s="6">
        <v>121</v>
      </c>
      <c r="AJ7" s="7">
        <f t="shared" si="6"/>
        <v>127.6</v>
      </c>
      <c r="AK7" s="8" t="s">
        <v>5</v>
      </c>
      <c r="AL7" s="7">
        <f t="shared" si="7"/>
        <v>8.9</v>
      </c>
      <c r="AM7" s="9" t="str">
        <f t="shared" si="8"/>
        <v>127.6 ± 8.9</v>
      </c>
      <c r="AN7" s="10" t="s">
        <v>20</v>
      </c>
      <c r="AO7" s="7"/>
    </row>
    <row r="8" spans="1:41" s="11" customFormat="1" x14ac:dyDescent="0.3">
      <c r="A8" s="5">
        <v>2.5</v>
      </c>
      <c r="B8" s="6">
        <v>98</v>
      </c>
      <c r="C8" s="6">
        <v>97</v>
      </c>
      <c r="D8" s="6">
        <v>102</v>
      </c>
      <c r="E8" s="6">
        <v>85</v>
      </c>
      <c r="F8" s="6">
        <v>102</v>
      </c>
      <c r="G8" s="6">
        <v>84</v>
      </c>
      <c r="H8" s="6">
        <v>81</v>
      </c>
      <c r="I8" s="6">
        <v>108</v>
      </c>
      <c r="J8" s="7">
        <f t="shared" si="0"/>
        <v>94.6</v>
      </c>
      <c r="K8" s="8" t="s">
        <v>5</v>
      </c>
      <c r="L8" s="7">
        <f t="shared" si="1"/>
        <v>3.5</v>
      </c>
      <c r="M8" s="9" t="str">
        <f t="shared" si="2"/>
        <v>94.6 ± 3.5</v>
      </c>
      <c r="N8" s="10" t="s">
        <v>21</v>
      </c>
      <c r="O8" s="6">
        <v>110</v>
      </c>
      <c r="P8" s="6">
        <v>86</v>
      </c>
      <c r="Q8" s="6">
        <v>119</v>
      </c>
      <c r="R8" s="6">
        <v>127</v>
      </c>
      <c r="S8" s="6">
        <v>103</v>
      </c>
      <c r="T8" s="6">
        <v>131</v>
      </c>
      <c r="U8" s="6">
        <v>94</v>
      </c>
      <c r="V8" s="6">
        <v>82</v>
      </c>
      <c r="W8" s="7">
        <f t="shared" si="3"/>
        <v>106.5</v>
      </c>
      <c r="X8" s="8" t="s">
        <v>5</v>
      </c>
      <c r="Y8" s="7">
        <f t="shared" si="4"/>
        <v>6.5</v>
      </c>
      <c r="Z8" s="9" t="str">
        <f t="shared" si="5"/>
        <v>106.5 ± 6.5</v>
      </c>
      <c r="AA8" s="10" t="s">
        <v>22</v>
      </c>
      <c r="AB8" s="6">
        <v>129</v>
      </c>
      <c r="AC8" s="6">
        <v>156</v>
      </c>
      <c r="AD8" s="6">
        <v>173</v>
      </c>
      <c r="AE8" s="6">
        <v>152</v>
      </c>
      <c r="AF8" s="6">
        <v>116</v>
      </c>
      <c r="AG8" s="6">
        <v>147</v>
      </c>
      <c r="AH8" s="6">
        <v>129</v>
      </c>
      <c r="AI8" s="6">
        <v>97</v>
      </c>
      <c r="AJ8" s="7">
        <f t="shared" si="6"/>
        <v>137.4</v>
      </c>
      <c r="AK8" s="8" t="s">
        <v>5</v>
      </c>
      <c r="AL8" s="7">
        <f t="shared" si="7"/>
        <v>8.6</v>
      </c>
      <c r="AM8" s="9" t="str">
        <f t="shared" si="8"/>
        <v>137.4 ± 8.6</v>
      </c>
      <c r="AN8" s="10" t="s">
        <v>23</v>
      </c>
      <c r="AO8" s="7"/>
    </row>
    <row r="9" spans="1:41" s="11" customFormat="1" x14ac:dyDescent="0.3">
      <c r="A9" s="5">
        <v>3</v>
      </c>
      <c r="B9" s="6">
        <v>101</v>
      </c>
      <c r="C9" s="6">
        <v>67</v>
      </c>
      <c r="D9" s="6">
        <v>105</v>
      </c>
      <c r="E9" s="6">
        <v>100</v>
      </c>
      <c r="F9" s="6">
        <v>96</v>
      </c>
      <c r="G9" s="6">
        <v>113</v>
      </c>
      <c r="H9" s="6">
        <v>87</v>
      </c>
      <c r="I9" s="6">
        <v>117</v>
      </c>
      <c r="J9" s="7">
        <f t="shared" si="0"/>
        <v>98.3</v>
      </c>
      <c r="K9" s="8" t="s">
        <v>5</v>
      </c>
      <c r="L9" s="7">
        <f t="shared" si="1"/>
        <v>5.6</v>
      </c>
      <c r="M9" s="9" t="str">
        <f t="shared" si="2"/>
        <v>98.3 ± 5.6</v>
      </c>
      <c r="N9" s="10" t="s">
        <v>24</v>
      </c>
      <c r="O9" s="6">
        <v>103</v>
      </c>
      <c r="P9" s="6">
        <v>90</v>
      </c>
      <c r="Q9" s="6">
        <v>125</v>
      </c>
      <c r="R9" s="6">
        <v>132</v>
      </c>
      <c r="S9" s="6">
        <v>91</v>
      </c>
      <c r="T9" s="6">
        <v>105</v>
      </c>
      <c r="U9" s="6">
        <v>102</v>
      </c>
      <c r="V9" s="6">
        <v>86</v>
      </c>
      <c r="W9" s="7">
        <f t="shared" si="3"/>
        <v>104.3</v>
      </c>
      <c r="X9" s="8" t="s">
        <v>5</v>
      </c>
      <c r="Y9" s="7">
        <f t="shared" si="4"/>
        <v>5.9</v>
      </c>
      <c r="Z9" s="9" t="str">
        <f t="shared" si="5"/>
        <v>104.3 ± 5.9</v>
      </c>
      <c r="AA9" s="10" t="s">
        <v>25</v>
      </c>
      <c r="AB9" s="6">
        <v>175</v>
      </c>
      <c r="AC9" s="6">
        <v>151</v>
      </c>
      <c r="AD9" s="6">
        <v>116</v>
      </c>
      <c r="AE9" s="6">
        <v>116</v>
      </c>
      <c r="AF9" s="6">
        <v>122</v>
      </c>
      <c r="AG9" s="6">
        <v>152</v>
      </c>
      <c r="AH9" s="6">
        <v>142</v>
      </c>
      <c r="AI9" s="6">
        <v>135</v>
      </c>
      <c r="AJ9" s="7">
        <f t="shared" si="6"/>
        <v>138.6</v>
      </c>
      <c r="AK9" s="8" t="s">
        <v>5</v>
      </c>
      <c r="AL9" s="7">
        <f t="shared" si="7"/>
        <v>7.3</v>
      </c>
      <c r="AM9" s="9" t="str">
        <f t="shared" si="8"/>
        <v>138.6 ± 7.3</v>
      </c>
      <c r="AN9" s="10" t="s">
        <v>26</v>
      </c>
      <c r="AO9" s="7"/>
    </row>
    <row r="10" spans="1:41" s="11" customFormat="1" x14ac:dyDescent="0.3">
      <c r="A10" s="5">
        <v>3.5</v>
      </c>
      <c r="B10" s="6">
        <v>102</v>
      </c>
      <c r="C10" s="6">
        <v>104</v>
      </c>
      <c r="D10" s="6">
        <v>114</v>
      </c>
      <c r="E10" s="6">
        <v>104</v>
      </c>
      <c r="F10" s="6">
        <v>88</v>
      </c>
      <c r="G10" s="6">
        <v>106</v>
      </c>
      <c r="H10" s="6">
        <v>116</v>
      </c>
      <c r="I10" s="6">
        <v>91</v>
      </c>
      <c r="J10" s="7">
        <f t="shared" si="0"/>
        <v>103.1</v>
      </c>
      <c r="K10" s="8" t="s">
        <v>5</v>
      </c>
      <c r="L10" s="7">
        <f t="shared" si="1"/>
        <v>3.5</v>
      </c>
      <c r="M10" s="9" t="str">
        <f t="shared" si="2"/>
        <v>103.1 ± 3.5</v>
      </c>
      <c r="N10" s="10" t="s">
        <v>27</v>
      </c>
      <c r="O10" s="6">
        <v>125</v>
      </c>
      <c r="P10" s="6">
        <v>91</v>
      </c>
      <c r="Q10" s="6">
        <v>88</v>
      </c>
      <c r="R10" s="6">
        <v>106</v>
      </c>
      <c r="S10" s="6">
        <v>127</v>
      </c>
      <c r="T10" s="6">
        <v>90</v>
      </c>
      <c r="U10" s="6">
        <v>121</v>
      </c>
      <c r="V10" s="6">
        <v>90</v>
      </c>
      <c r="W10" s="7">
        <f t="shared" si="3"/>
        <v>104.8</v>
      </c>
      <c r="X10" s="8" t="s">
        <v>5</v>
      </c>
      <c r="Y10" s="7">
        <f t="shared" si="4"/>
        <v>6.1</v>
      </c>
      <c r="Z10" s="9" t="str">
        <f t="shared" si="5"/>
        <v>104.8 ± 6.1</v>
      </c>
      <c r="AA10" s="10" t="s">
        <v>28</v>
      </c>
      <c r="AB10" s="6">
        <v>168</v>
      </c>
      <c r="AC10" s="6">
        <v>160</v>
      </c>
      <c r="AD10" s="6">
        <v>87</v>
      </c>
      <c r="AE10" s="6">
        <v>179</v>
      </c>
      <c r="AF10" s="6">
        <v>144</v>
      </c>
      <c r="AG10" s="6">
        <v>166</v>
      </c>
      <c r="AH10" s="6">
        <v>155</v>
      </c>
      <c r="AI10" s="6">
        <v>148</v>
      </c>
      <c r="AJ10" s="7">
        <f t="shared" si="6"/>
        <v>150.9</v>
      </c>
      <c r="AK10" s="8" t="s">
        <v>5</v>
      </c>
      <c r="AL10" s="7">
        <f t="shared" si="7"/>
        <v>10</v>
      </c>
      <c r="AM10" s="9" t="str">
        <f t="shared" si="8"/>
        <v>150.9 ± 10.0</v>
      </c>
      <c r="AN10" s="10" t="s">
        <v>29</v>
      </c>
      <c r="AO10" s="7"/>
    </row>
    <row r="11" spans="1:41" s="11" customFormat="1" x14ac:dyDescent="0.3">
      <c r="A11" s="5">
        <v>4</v>
      </c>
      <c r="B11" s="6">
        <v>110</v>
      </c>
      <c r="C11" s="6">
        <v>94</v>
      </c>
      <c r="D11" s="6">
        <v>114</v>
      </c>
      <c r="E11" s="6">
        <v>101</v>
      </c>
      <c r="F11" s="6">
        <v>96</v>
      </c>
      <c r="G11" s="6">
        <v>95</v>
      </c>
      <c r="H11" s="6">
        <v>122</v>
      </c>
      <c r="I11" s="6">
        <v>96</v>
      </c>
      <c r="J11" s="7">
        <f t="shared" si="0"/>
        <v>103.5</v>
      </c>
      <c r="K11" s="8" t="s">
        <v>5</v>
      </c>
      <c r="L11" s="7">
        <f t="shared" si="1"/>
        <v>3.7</v>
      </c>
      <c r="M11" s="9" t="str">
        <f t="shared" si="2"/>
        <v>103.5 ± 3.7</v>
      </c>
      <c r="N11" s="10" t="s">
        <v>30</v>
      </c>
      <c r="O11" s="6">
        <v>126</v>
      </c>
      <c r="P11" s="6">
        <v>86</v>
      </c>
      <c r="Q11" s="6">
        <v>71</v>
      </c>
      <c r="R11" s="6">
        <v>124</v>
      </c>
      <c r="S11" s="6">
        <v>196</v>
      </c>
      <c r="T11" s="6">
        <v>118</v>
      </c>
      <c r="U11" s="6">
        <v>88</v>
      </c>
      <c r="V11" s="6">
        <v>87</v>
      </c>
      <c r="W11" s="7">
        <f t="shared" si="3"/>
        <v>112</v>
      </c>
      <c r="X11" s="8" t="s">
        <v>5</v>
      </c>
      <c r="Y11" s="7">
        <f t="shared" si="4"/>
        <v>14</v>
      </c>
      <c r="Z11" s="9" t="str">
        <f t="shared" si="5"/>
        <v>112.0 ± 14.0</v>
      </c>
      <c r="AA11" s="10" t="s">
        <v>31</v>
      </c>
      <c r="AB11" s="6">
        <v>180</v>
      </c>
      <c r="AC11" s="6">
        <v>200</v>
      </c>
      <c r="AD11" s="6">
        <v>219</v>
      </c>
      <c r="AE11" s="6">
        <v>174</v>
      </c>
      <c r="AF11" s="6">
        <v>153</v>
      </c>
      <c r="AG11" s="6">
        <v>229</v>
      </c>
      <c r="AH11" s="6">
        <v>175</v>
      </c>
      <c r="AI11" s="6">
        <v>165</v>
      </c>
      <c r="AJ11" s="7">
        <f t="shared" si="6"/>
        <v>186.9</v>
      </c>
      <c r="AK11" s="8" t="s">
        <v>5</v>
      </c>
      <c r="AL11" s="7">
        <f t="shared" si="7"/>
        <v>9.4</v>
      </c>
      <c r="AM11" s="9" t="str">
        <f t="shared" si="8"/>
        <v>186.9 ± 9.4</v>
      </c>
      <c r="AN11" s="10" t="s">
        <v>32</v>
      </c>
      <c r="AO11" s="7"/>
    </row>
    <row r="13" spans="1:41" x14ac:dyDescent="0.3">
      <c r="A13" t="s">
        <v>33</v>
      </c>
    </row>
    <row r="14" spans="1:41" s="11" customFormat="1" x14ac:dyDescent="0.3">
      <c r="A14" s="5" t="s">
        <v>4</v>
      </c>
      <c r="B14" s="6">
        <v>144.80000000000001</v>
      </c>
      <c r="C14" s="6">
        <v>142</v>
      </c>
      <c r="D14" s="6">
        <v>119.6</v>
      </c>
      <c r="E14" s="6">
        <v>131.80000000000001</v>
      </c>
      <c r="F14" s="6">
        <v>150.19999999999999</v>
      </c>
      <c r="G14" s="6">
        <v>147.80000000000001</v>
      </c>
      <c r="H14" s="6">
        <v>137.19999999999999</v>
      </c>
      <c r="I14" s="6">
        <v>133.4</v>
      </c>
      <c r="J14" s="7">
        <f t="shared" ref="J14:J22" si="9">ROUND(AVERAGE(B14:I14),1)</f>
        <v>138.4</v>
      </c>
      <c r="K14" s="8" t="s">
        <v>5</v>
      </c>
      <c r="L14" s="7">
        <f t="shared" ref="L14:L22" si="10">ROUND((STDEV(B14:I14)/SQRT(8)),1)</f>
        <v>3.5</v>
      </c>
      <c r="M14" s="9" t="str">
        <f>_xlfn.CONCAT(TEXT(J14,"0.0"),K14,TEXT(L14,"0.0"))</f>
        <v>138.4 ± 3.5</v>
      </c>
      <c r="N14" s="10" t="s">
        <v>34</v>
      </c>
      <c r="O14" s="6">
        <v>145.75</v>
      </c>
      <c r="P14" s="6">
        <v>126.66670000000001</v>
      </c>
      <c r="Q14" s="6">
        <v>144.66669999999999</v>
      </c>
      <c r="R14" s="6">
        <v>157</v>
      </c>
      <c r="S14" s="6">
        <v>138.66669999999999</v>
      </c>
      <c r="T14" s="6">
        <v>87.666669999999996</v>
      </c>
      <c r="U14" s="6">
        <v>124</v>
      </c>
      <c r="V14" s="6">
        <v>131.66669999999999</v>
      </c>
      <c r="W14" s="7">
        <f t="shared" ref="W14:W22" si="11">ROUND(AVERAGE(O14:V14),1)</f>
        <v>132</v>
      </c>
      <c r="X14" s="8" t="s">
        <v>5</v>
      </c>
      <c r="Y14" s="7">
        <f t="shared" ref="Y14:Y22" si="12">ROUND((STDEV(O14:V14)/SQRT(8)),1)</f>
        <v>7.4</v>
      </c>
      <c r="Z14" s="9" t="str">
        <f>_xlfn.CONCAT(TEXT(W14,"0.0"),X14,TEXT(Y14,"0.0"))</f>
        <v>132.0 ± 7.4</v>
      </c>
      <c r="AA14" s="10" t="s">
        <v>35</v>
      </c>
      <c r="AB14" s="6">
        <v>175.6</v>
      </c>
      <c r="AC14" s="6">
        <v>182.2</v>
      </c>
      <c r="AD14" s="6">
        <v>181.6</v>
      </c>
      <c r="AE14" s="6">
        <v>162.4</v>
      </c>
      <c r="AF14" s="6">
        <v>130.19999999999999</v>
      </c>
      <c r="AG14" s="6">
        <v>149.80000000000001</v>
      </c>
      <c r="AH14" s="6">
        <v>167</v>
      </c>
      <c r="AI14" s="6">
        <v>144</v>
      </c>
      <c r="AJ14" s="7">
        <f t="shared" ref="AJ14:AJ22" si="13">ROUND(AVERAGE(AB14:AI14),1)</f>
        <v>161.6</v>
      </c>
      <c r="AK14" s="8" t="s">
        <v>5</v>
      </c>
      <c r="AL14" s="7">
        <f t="shared" ref="AL14:AL22" si="14">ROUND((STDEV(AB14:AI14)/SQRT(8)),1)</f>
        <v>6.7</v>
      </c>
      <c r="AM14" s="9" t="str">
        <f>_xlfn.CONCAT(TEXT(AJ14,"0.0"),AK14,TEXT(AL14,"0.0"))</f>
        <v>161.6 ± 6.7</v>
      </c>
      <c r="AN14" s="10" t="s">
        <v>36</v>
      </c>
      <c r="AO14" s="7"/>
    </row>
    <row r="15" spans="1:41" s="11" customFormat="1" x14ac:dyDescent="0.3">
      <c r="A15" s="5">
        <v>0.5</v>
      </c>
      <c r="B15" s="6">
        <v>206</v>
      </c>
      <c r="C15" s="6">
        <v>186</v>
      </c>
      <c r="D15" s="6">
        <v>140</v>
      </c>
      <c r="E15" s="6">
        <v>190</v>
      </c>
      <c r="F15" s="6">
        <v>144</v>
      </c>
      <c r="G15" s="6">
        <v>227</v>
      </c>
      <c r="H15" s="6">
        <v>240</v>
      </c>
      <c r="I15" s="6">
        <v>244</v>
      </c>
      <c r="J15" s="7">
        <f t="shared" si="9"/>
        <v>197.1</v>
      </c>
      <c r="K15" s="8" t="s">
        <v>5</v>
      </c>
      <c r="L15" s="7">
        <f t="shared" si="10"/>
        <v>14.2</v>
      </c>
      <c r="M15" s="9" t="str">
        <f t="shared" ref="M15:M22" si="15">_xlfn.CONCAT(TEXT(J15,"0.0"),K15,TEXT(L15,"0.0"))</f>
        <v>197.1 ± 14.2</v>
      </c>
      <c r="N15" s="10" t="s">
        <v>37</v>
      </c>
      <c r="O15" s="6">
        <v>275</v>
      </c>
      <c r="P15" s="6">
        <v>208</v>
      </c>
      <c r="Q15" s="6">
        <v>183</v>
      </c>
      <c r="R15" s="6">
        <v>188</v>
      </c>
      <c r="S15" s="6">
        <v>215</v>
      </c>
      <c r="T15" s="6">
        <v>185</v>
      </c>
      <c r="U15" s="6">
        <v>163</v>
      </c>
      <c r="V15" s="6">
        <v>248</v>
      </c>
      <c r="W15" s="7">
        <f t="shared" si="11"/>
        <v>208.1</v>
      </c>
      <c r="X15" s="8" t="s">
        <v>5</v>
      </c>
      <c r="Y15" s="7">
        <f t="shared" si="12"/>
        <v>13.2</v>
      </c>
      <c r="Z15" s="9" t="str">
        <f t="shared" ref="Z15:Z22" si="16">_xlfn.CONCAT(TEXT(W15,"0.0"),X15,TEXT(Y15,"0.0"))</f>
        <v>208.1 ± 13.2</v>
      </c>
      <c r="AA15" s="10" t="s">
        <v>38</v>
      </c>
      <c r="AB15" s="6">
        <v>320</v>
      </c>
      <c r="AC15" s="6">
        <v>238</v>
      </c>
      <c r="AD15" s="6">
        <v>303</v>
      </c>
      <c r="AE15" s="6">
        <v>158</v>
      </c>
      <c r="AF15" s="6">
        <v>218</v>
      </c>
      <c r="AG15" s="6">
        <v>258</v>
      </c>
      <c r="AH15" s="6">
        <v>278</v>
      </c>
      <c r="AI15" s="6">
        <v>178</v>
      </c>
      <c r="AJ15" s="7">
        <f t="shared" si="13"/>
        <v>243.9</v>
      </c>
      <c r="AK15" s="8" t="s">
        <v>5</v>
      </c>
      <c r="AL15" s="7">
        <f t="shared" si="14"/>
        <v>20.3</v>
      </c>
      <c r="AM15" s="9" t="str">
        <f t="shared" ref="AM15:AM22" si="17">_xlfn.CONCAT(TEXT(AJ15,"0.0"),AK15,TEXT(AL15,"0.0"))</f>
        <v>243.9 ± 20.3</v>
      </c>
      <c r="AN15" s="10" t="s">
        <v>39</v>
      </c>
      <c r="AO15" s="7"/>
    </row>
    <row r="16" spans="1:41" s="11" customFormat="1" x14ac:dyDescent="0.3">
      <c r="A16" s="5">
        <v>1</v>
      </c>
      <c r="B16" s="6">
        <v>206</v>
      </c>
      <c r="C16" s="6">
        <v>221</v>
      </c>
      <c r="D16" s="6">
        <v>207</v>
      </c>
      <c r="E16" s="6">
        <v>165</v>
      </c>
      <c r="F16" s="6">
        <v>172</v>
      </c>
      <c r="G16" s="6">
        <v>201</v>
      </c>
      <c r="H16" s="6">
        <v>189</v>
      </c>
      <c r="I16" s="6">
        <v>243</v>
      </c>
      <c r="J16" s="7">
        <f t="shared" si="9"/>
        <v>200.5</v>
      </c>
      <c r="K16" s="8" t="s">
        <v>5</v>
      </c>
      <c r="L16" s="7">
        <f t="shared" si="10"/>
        <v>9</v>
      </c>
      <c r="M16" s="9" t="str">
        <f t="shared" si="15"/>
        <v>200.5 ± 9.0</v>
      </c>
      <c r="N16" s="10" t="s">
        <v>40</v>
      </c>
      <c r="O16" s="6">
        <v>265</v>
      </c>
      <c r="P16" s="6">
        <v>229</v>
      </c>
      <c r="Q16" s="6">
        <v>258</v>
      </c>
      <c r="R16" s="6">
        <v>278</v>
      </c>
      <c r="S16" s="6">
        <v>168</v>
      </c>
      <c r="T16" s="6">
        <v>163</v>
      </c>
      <c r="U16" s="6">
        <v>182</v>
      </c>
      <c r="V16" s="6">
        <v>278</v>
      </c>
      <c r="W16" s="7">
        <f t="shared" si="11"/>
        <v>227.6</v>
      </c>
      <c r="X16" s="8" t="s">
        <v>5</v>
      </c>
      <c r="Y16" s="7">
        <f t="shared" si="12"/>
        <v>17.5</v>
      </c>
      <c r="Z16" s="9" t="str">
        <f t="shared" si="16"/>
        <v>227.6 ± 17.5</v>
      </c>
      <c r="AA16" s="10" t="s">
        <v>41</v>
      </c>
      <c r="AB16" s="6">
        <v>217</v>
      </c>
      <c r="AC16" s="6">
        <v>400</v>
      </c>
      <c r="AD16" s="6">
        <v>397</v>
      </c>
      <c r="AE16" s="6">
        <v>450</v>
      </c>
      <c r="AF16" s="6">
        <v>358</v>
      </c>
      <c r="AG16" s="6">
        <v>357</v>
      </c>
      <c r="AH16" s="6">
        <v>241</v>
      </c>
      <c r="AI16" s="6">
        <v>350</v>
      </c>
      <c r="AJ16" s="7">
        <f t="shared" si="13"/>
        <v>346.3</v>
      </c>
      <c r="AK16" s="8" t="s">
        <v>5</v>
      </c>
      <c r="AL16" s="7">
        <f t="shared" si="14"/>
        <v>28.1</v>
      </c>
      <c r="AM16" s="9" t="str">
        <f t="shared" si="17"/>
        <v>346.3 ± 28.1</v>
      </c>
      <c r="AN16" s="10" t="s">
        <v>42</v>
      </c>
      <c r="AO16" s="7"/>
    </row>
    <row r="17" spans="1:41" s="11" customFormat="1" x14ac:dyDescent="0.3">
      <c r="A17" s="5">
        <v>1.5</v>
      </c>
      <c r="B17" s="6">
        <v>200</v>
      </c>
      <c r="C17" s="6">
        <v>198</v>
      </c>
      <c r="D17" s="6">
        <v>193</v>
      </c>
      <c r="E17" s="6">
        <v>204</v>
      </c>
      <c r="F17" s="6">
        <v>191</v>
      </c>
      <c r="G17" s="6">
        <v>250</v>
      </c>
      <c r="H17" s="6">
        <v>221</v>
      </c>
      <c r="I17" s="6">
        <v>148</v>
      </c>
      <c r="J17" s="7">
        <f t="shared" si="9"/>
        <v>200.6</v>
      </c>
      <c r="K17" s="8" t="s">
        <v>5</v>
      </c>
      <c r="L17" s="7">
        <f t="shared" si="10"/>
        <v>10.199999999999999</v>
      </c>
      <c r="M17" s="9" t="str">
        <f t="shared" si="15"/>
        <v>200.6 ± 10.2</v>
      </c>
      <c r="N17" s="10" t="s">
        <v>43</v>
      </c>
      <c r="O17" s="6">
        <v>297</v>
      </c>
      <c r="P17" s="6">
        <v>247</v>
      </c>
      <c r="Q17" s="6">
        <v>261</v>
      </c>
      <c r="R17" s="6">
        <v>301</v>
      </c>
      <c r="S17" s="6">
        <v>219</v>
      </c>
      <c r="T17" s="6">
        <v>224</v>
      </c>
      <c r="U17" s="6">
        <v>335</v>
      </c>
      <c r="V17" s="6">
        <v>283</v>
      </c>
      <c r="W17" s="7">
        <f t="shared" si="11"/>
        <v>270.89999999999998</v>
      </c>
      <c r="X17" s="8" t="s">
        <v>5</v>
      </c>
      <c r="Y17" s="7">
        <f t="shared" si="12"/>
        <v>14.3</v>
      </c>
      <c r="Z17" s="9" t="str">
        <f t="shared" si="16"/>
        <v>270.9 ± 14.3</v>
      </c>
      <c r="AA17" s="10" t="s">
        <v>44</v>
      </c>
      <c r="AB17" s="6">
        <v>434</v>
      </c>
      <c r="AC17" s="6">
        <v>416</v>
      </c>
      <c r="AD17" s="6">
        <v>277</v>
      </c>
      <c r="AE17" s="6">
        <v>369</v>
      </c>
      <c r="AF17" s="6">
        <v>214</v>
      </c>
      <c r="AG17" s="6">
        <v>447</v>
      </c>
      <c r="AH17" s="6">
        <v>308</v>
      </c>
      <c r="AI17" s="6">
        <v>325</v>
      </c>
      <c r="AJ17" s="7">
        <f t="shared" si="13"/>
        <v>348.8</v>
      </c>
      <c r="AK17" s="8" t="s">
        <v>5</v>
      </c>
      <c r="AL17" s="7">
        <f t="shared" si="14"/>
        <v>29.1</v>
      </c>
      <c r="AM17" s="9" t="str">
        <f t="shared" si="17"/>
        <v>348.8 ± 29.1</v>
      </c>
      <c r="AN17" s="10" t="s">
        <v>45</v>
      </c>
      <c r="AO17" s="7"/>
    </row>
    <row r="18" spans="1:41" s="11" customFormat="1" x14ac:dyDescent="0.3">
      <c r="A18" s="5">
        <v>2</v>
      </c>
      <c r="B18" s="6">
        <v>220</v>
      </c>
      <c r="C18" s="6">
        <v>250</v>
      </c>
      <c r="D18" s="6">
        <v>201</v>
      </c>
      <c r="E18" s="6">
        <v>248</v>
      </c>
      <c r="F18" s="6">
        <v>204</v>
      </c>
      <c r="G18" s="6">
        <v>263</v>
      </c>
      <c r="H18" s="6">
        <v>226</v>
      </c>
      <c r="I18" s="6">
        <v>196</v>
      </c>
      <c r="J18" s="7">
        <f t="shared" si="9"/>
        <v>226</v>
      </c>
      <c r="K18" s="8" t="s">
        <v>5</v>
      </c>
      <c r="L18" s="7">
        <f t="shared" si="10"/>
        <v>8.9</v>
      </c>
      <c r="M18" s="9" t="str">
        <f t="shared" si="15"/>
        <v>226.0 ± 8.9</v>
      </c>
      <c r="N18" s="10" t="s">
        <v>46</v>
      </c>
      <c r="O18" s="6">
        <v>256</v>
      </c>
      <c r="P18" s="6">
        <v>165</v>
      </c>
      <c r="Q18" s="6">
        <v>281</v>
      </c>
      <c r="R18" s="6">
        <v>290</v>
      </c>
      <c r="S18" s="6">
        <v>228</v>
      </c>
      <c r="T18" s="6">
        <v>242</v>
      </c>
      <c r="U18" s="6">
        <v>219</v>
      </c>
      <c r="V18" s="6">
        <v>136</v>
      </c>
      <c r="W18" s="7">
        <f t="shared" si="11"/>
        <v>227.1</v>
      </c>
      <c r="X18" s="8" t="s">
        <v>5</v>
      </c>
      <c r="Y18" s="7">
        <f t="shared" si="12"/>
        <v>19</v>
      </c>
      <c r="Z18" s="9" t="str">
        <f t="shared" si="16"/>
        <v>227.1 ± 19.0</v>
      </c>
      <c r="AA18" s="10" t="s">
        <v>47</v>
      </c>
      <c r="AB18" s="6">
        <v>425</v>
      </c>
      <c r="AC18" s="6">
        <v>766</v>
      </c>
      <c r="AD18" s="6">
        <v>188</v>
      </c>
      <c r="AE18" s="6">
        <v>318</v>
      </c>
      <c r="AF18" s="6">
        <v>312</v>
      </c>
      <c r="AG18" s="6">
        <v>511</v>
      </c>
      <c r="AH18" s="6">
        <v>340</v>
      </c>
      <c r="AI18" s="6">
        <v>359</v>
      </c>
      <c r="AJ18" s="7">
        <f t="shared" si="13"/>
        <v>402.4</v>
      </c>
      <c r="AK18" s="8" t="s">
        <v>5</v>
      </c>
      <c r="AL18" s="7">
        <f t="shared" si="14"/>
        <v>61.5</v>
      </c>
      <c r="AM18" s="9" t="str">
        <f t="shared" si="17"/>
        <v>402.4 ± 61.5</v>
      </c>
      <c r="AN18" s="10" t="s">
        <v>48</v>
      </c>
      <c r="AO18" s="7"/>
    </row>
    <row r="19" spans="1:41" s="11" customFormat="1" x14ac:dyDescent="0.3">
      <c r="A19" s="5">
        <v>2.5</v>
      </c>
      <c r="B19" s="6">
        <v>171</v>
      </c>
      <c r="C19" s="6">
        <v>229</v>
      </c>
      <c r="D19" s="6">
        <v>158</v>
      </c>
      <c r="E19" s="6">
        <v>230</v>
      </c>
      <c r="F19" s="6">
        <v>186</v>
      </c>
      <c r="G19" s="6">
        <v>140</v>
      </c>
      <c r="H19" s="6">
        <v>193</v>
      </c>
      <c r="I19" s="6">
        <v>236</v>
      </c>
      <c r="J19" s="7">
        <f t="shared" si="9"/>
        <v>192.9</v>
      </c>
      <c r="K19" s="8" t="s">
        <v>5</v>
      </c>
      <c r="L19" s="7">
        <f t="shared" si="10"/>
        <v>12.7</v>
      </c>
      <c r="M19" s="9" t="str">
        <f t="shared" si="15"/>
        <v>192.9 ± 12.7</v>
      </c>
      <c r="N19" s="10" t="s">
        <v>49</v>
      </c>
      <c r="O19" s="6">
        <v>260</v>
      </c>
      <c r="P19" s="6">
        <v>194</v>
      </c>
      <c r="Q19" s="6">
        <v>278</v>
      </c>
      <c r="R19" s="6">
        <v>248</v>
      </c>
      <c r="S19" s="6">
        <v>194</v>
      </c>
      <c r="T19" s="6">
        <v>312</v>
      </c>
      <c r="U19" s="6">
        <v>237</v>
      </c>
      <c r="V19" s="6">
        <v>220</v>
      </c>
      <c r="W19" s="7">
        <f t="shared" si="11"/>
        <v>242.9</v>
      </c>
      <c r="X19" s="8" t="s">
        <v>5</v>
      </c>
      <c r="Y19" s="7">
        <f t="shared" si="12"/>
        <v>14.4</v>
      </c>
      <c r="Z19" s="9" t="str">
        <f t="shared" si="16"/>
        <v>242.9 ± 14.4</v>
      </c>
      <c r="AA19" s="10" t="s">
        <v>50</v>
      </c>
      <c r="AB19" s="6">
        <v>419</v>
      </c>
      <c r="AC19" s="6">
        <v>560</v>
      </c>
      <c r="AD19" s="6">
        <v>329</v>
      </c>
      <c r="AE19" s="6">
        <v>457</v>
      </c>
      <c r="AF19" s="6">
        <v>298</v>
      </c>
      <c r="AG19" s="6">
        <v>420</v>
      </c>
      <c r="AH19" s="6">
        <v>448</v>
      </c>
      <c r="AI19" s="6">
        <v>230</v>
      </c>
      <c r="AJ19" s="7">
        <f t="shared" si="13"/>
        <v>395.1</v>
      </c>
      <c r="AK19" s="8" t="s">
        <v>5</v>
      </c>
      <c r="AL19" s="7">
        <f t="shared" si="14"/>
        <v>36.9</v>
      </c>
      <c r="AM19" s="9" t="str">
        <f t="shared" si="17"/>
        <v>395.1 ± 36.9</v>
      </c>
      <c r="AN19" s="10" t="s">
        <v>51</v>
      </c>
      <c r="AO19" s="7"/>
    </row>
    <row r="20" spans="1:41" s="11" customFormat="1" x14ac:dyDescent="0.3">
      <c r="A20" s="5">
        <v>3</v>
      </c>
      <c r="B20" s="6">
        <v>180</v>
      </c>
      <c r="C20" s="6">
        <v>142</v>
      </c>
      <c r="D20" s="6">
        <v>204</v>
      </c>
      <c r="E20" s="6">
        <v>251</v>
      </c>
      <c r="F20" s="6">
        <v>197</v>
      </c>
      <c r="G20" s="6">
        <v>277</v>
      </c>
      <c r="H20" s="6">
        <v>154</v>
      </c>
      <c r="I20" s="6">
        <v>249</v>
      </c>
      <c r="J20" s="7">
        <f t="shared" si="9"/>
        <v>206.8</v>
      </c>
      <c r="K20" s="8" t="s">
        <v>5</v>
      </c>
      <c r="L20" s="7">
        <f t="shared" si="10"/>
        <v>17.2</v>
      </c>
      <c r="M20" s="9" t="str">
        <f t="shared" si="15"/>
        <v>206.8 ± 17.2</v>
      </c>
      <c r="N20" s="10" t="s">
        <v>52</v>
      </c>
      <c r="O20" s="6">
        <v>224</v>
      </c>
      <c r="P20" s="6">
        <v>210</v>
      </c>
      <c r="Q20" s="6">
        <v>243</v>
      </c>
      <c r="R20" s="6">
        <v>346</v>
      </c>
      <c r="S20" s="6">
        <v>166</v>
      </c>
      <c r="T20" s="6">
        <v>218</v>
      </c>
      <c r="U20" s="6">
        <v>242</v>
      </c>
      <c r="V20" s="6">
        <v>124</v>
      </c>
      <c r="W20" s="7">
        <f t="shared" si="11"/>
        <v>221.6</v>
      </c>
      <c r="X20" s="8" t="s">
        <v>5</v>
      </c>
      <c r="Y20" s="7">
        <f t="shared" si="12"/>
        <v>22.8</v>
      </c>
      <c r="Z20" s="9" t="str">
        <f t="shared" si="16"/>
        <v>221.6 ± 22.8</v>
      </c>
      <c r="AA20" s="10" t="s">
        <v>53</v>
      </c>
      <c r="AB20" s="6">
        <v>384</v>
      </c>
      <c r="AC20" s="6">
        <v>569</v>
      </c>
      <c r="AD20" s="6">
        <v>237</v>
      </c>
      <c r="AE20" s="6">
        <v>258</v>
      </c>
      <c r="AF20" s="6">
        <v>324</v>
      </c>
      <c r="AG20" s="6">
        <v>389</v>
      </c>
      <c r="AH20" s="6">
        <v>426</v>
      </c>
      <c r="AI20" s="6">
        <v>314</v>
      </c>
      <c r="AJ20" s="7">
        <f t="shared" si="13"/>
        <v>362.6</v>
      </c>
      <c r="AK20" s="8" t="s">
        <v>5</v>
      </c>
      <c r="AL20" s="7">
        <f t="shared" si="14"/>
        <v>37.4</v>
      </c>
      <c r="AM20" s="9" t="str">
        <f t="shared" si="17"/>
        <v>362.6 ± 37.4</v>
      </c>
      <c r="AN20" s="10" t="s">
        <v>54</v>
      </c>
      <c r="AO20" s="7"/>
    </row>
    <row r="21" spans="1:41" s="11" customFormat="1" x14ac:dyDescent="0.3">
      <c r="A21" s="5">
        <v>3.5</v>
      </c>
      <c r="B21" s="6">
        <v>195</v>
      </c>
      <c r="C21" s="6">
        <v>188</v>
      </c>
      <c r="D21" s="6">
        <v>283</v>
      </c>
      <c r="E21" s="6">
        <v>205</v>
      </c>
      <c r="F21" s="6">
        <v>235</v>
      </c>
      <c r="G21" s="6">
        <v>238</v>
      </c>
      <c r="H21" s="6">
        <v>385</v>
      </c>
      <c r="I21" s="6">
        <v>180</v>
      </c>
      <c r="J21" s="7">
        <f t="shared" si="9"/>
        <v>238.6</v>
      </c>
      <c r="K21" s="8" t="s">
        <v>5</v>
      </c>
      <c r="L21" s="7">
        <f t="shared" si="10"/>
        <v>24.1</v>
      </c>
      <c r="M21" s="9" t="str">
        <f t="shared" si="15"/>
        <v>238.6 ± 24.1</v>
      </c>
      <c r="N21" s="10" t="s">
        <v>55</v>
      </c>
      <c r="O21" s="6">
        <v>316</v>
      </c>
      <c r="P21" s="6">
        <v>249</v>
      </c>
      <c r="Q21" s="6">
        <v>203</v>
      </c>
      <c r="R21" s="6">
        <v>274</v>
      </c>
      <c r="S21" s="6">
        <v>243</v>
      </c>
      <c r="T21" s="6">
        <v>183</v>
      </c>
      <c r="U21" s="6">
        <v>393</v>
      </c>
      <c r="V21" s="6">
        <v>241</v>
      </c>
      <c r="W21" s="7">
        <f t="shared" si="11"/>
        <v>262.8</v>
      </c>
      <c r="X21" s="8" t="s">
        <v>5</v>
      </c>
      <c r="Y21" s="7">
        <f t="shared" si="12"/>
        <v>23.5</v>
      </c>
      <c r="Z21" s="9" t="str">
        <f t="shared" si="16"/>
        <v>262.8 ± 23.5</v>
      </c>
      <c r="AA21" s="10" t="s">
        <v>56</v>
      </c>
      <c r="AB21" s="6">
        <v>704</v>
      </c>
      <c r="AC21" s="6">
        <v>692</v>
      </c>
      <c r="AD21" s="6">
        <v>268</v>
      </c>
      <c r="AE21" s="6">
        <v>579</v>
      </c>
      <c r="AF21" s="6">
        <v>601</v>
      </c>
      <c r="AG21" s="6">
        <v>430</v>
      </c>
      <c r="AH21" s="6">
        <v>550</v>
      </c>
      <c r="AI21" s="6">
        <v>385</v>
      </c>
      <c r="AJ21" s="7">
        <f t="shared" si="13"/>
        <v>526.1</v>
      </c>
      <c r="AK21" s="8" t="s">
        <v>5</v>
      </c>
      <c r="AL21" s="7">
        <f t="shared" si="14"/>
        <v>54.1</v>
      </c>
      <c r="AM21" s="9" t="str">
        <f t="shared" si="17"/>
        <v>526.1 ± 54.1</v>
      </c>
      <c r="AN21" s="10" t="s">
        <v>57</v>
      </c>
      <c r="AO21" s="7"/>
    </row>
    <row r="22" spans="1:41" s="11" customFormat="1" x14ac:dyDescent="0.3">
      <c r="A22" s="5">
        <v>4</v>
      </c>
      <c r="B22" s="6">
        <v>242</v>
      </c>
      <c r="C22" s="6">
        <v>229</v>
      </c>
      <c r="D22" s="6">
        <v>245</v>
      </c>
      <c r="E22" s="6">
        <v>206</v>
      </c>
      <c r="F22" s="6">
        <v>228</v>
      </c>
      <c r="G22" s="6">
        <v>237</v>
      </c>
      <c r="H22" s="6">
        <v>323</v>
      </c>
      <c r="I22" s="6">
        <v>237</v>
      </c>
      <c r="J22" s="7">
        <f t="shared" si="9"/>
        <v>243.4</v>
      </c>
      <c r="K22" s="8" t="s">
        <v>5</v>
      </c>
      <c r="L22" s="7">
        <f t="shared" si="10"/>
        <v>12.1</v>
      </c>
      <c r="M22" s="9" t="str">
        <f t="shared" si="15"/>
        <v>243.4 ± 12.1</v>
      </c>
      <c r="N22" s="10" t="s">
        <v>58</v>
      </c>
      <c r="O22" s="6">
        <v>372</v>
      </c>
      <c r="P22" s="6">
        <v>214</v>
      </c>
      <c r="Q22" s="6">
        <v>116</v>
      </c>
      <c r="R22" s="6">
        <v>330</v>
      </c>
      <c r="S22" s="6">
        <v>267</v>
      </c>
      <c r="T22" s="6">
        <v>238</v>
      </c>
      <c r="U22" s="6">
        <v>261</v>
      </c>
      <c r="V22" s="6">
        <v>246</v>
      </c>
      <c r="W22" s="7">
        <f t="shared" si="11"/>
        <v>255.5</v>
      </c>
      <c r="X22" s="8" t="s">
        <v>5</v>
      </c>
      <c r="Y22" s="7">
        <f t="shared" si="12"/>
        <v>27</v>
      </c>
      <c r="Z22" s="9" t="str">
        <f t="shared" si="16"/>
        <v>255.5 ± 27.0</v>
      </c>
      <c r="AA22" s="10" t="s">
        <v>59</v>
      </c>
      <c r="AB22" s="6">
        <v>664</v>
      </c>
      <c r="AC22" s="6">
        <v>796</v>
      </c>
      <c r="AD22" s="6">
        <v>506</v>
      </c>
      <c r="AE22" s="6">
        <v>673</v>
      </c>
      <c r="AF22" s="6">
        <v>594</v>
      </c>
      <c r="AG22" s="6">
        <v>740</v>
      </c>
      <c r="AH22" s="6">
        <v>616</v>
      </c>
      <c r="AI22" s="6">
        <v>571</v>
      </c>
      <c r="AJ22" s="7">
        <f t="shared" si="13"/>
        <v>645</v>
      </c>
      <c r="AK22" s="8" t="s">
        <v>5</v>
      </c>
      <c r="AL22" s="7">
        <f t="shared" si="14"/>
        <v>33.1</v>
      </c>
      <c r="AM22" s="9" t="str">
        <f t="shared" si="17"/>
        <v>645.0 ± 33.1</v>
      </c>
      <c r="AN22" s="10" t="s">
        <v>60</v>
      </c>
      <c r="AO22" s="7"/>
    </row>
    <row r="24" spans="1:41" x14ac:dyDescent="0.3">
      <c r="A24" t="s">
        <v>61</v>
      </c>
    </row>
    <row r="25" spans="1:41" s="11" customFormat="1" x14ac:dyDescent="0.3">
      <c r="A25" s="5" t="s">
        <v>4</v>
      </c>
      <c r="B25" s="6">
        <v>105.8</v>
      </c>
      <c r="C25" s="6">
        <v>102.8</v>
      </c>
      <c r="D25" s="6">
        <v>81.2</v>
      </c>
      <c r="E25" s="6">
        <v>86.2</v>
      </c>
      <c r="F25" s="6">
        <v>110.4</v>
      </c>
      <c r="G25" s="6">
        <v>103</v>
      </c>
      <c r="H25" s="6">
        <v>89.2</v>
      </c>
      <c r="I25" s="6">
        <v>85</v>
      </c>
      <c r="J25" s="7">
        <f t="shared" ref="J25:J33" si="18">ROUND(AVERAGE(B25:I25),1)</f>
        <v>95.5</v>
      </c>
      <c r="K25" s="8" t="s">
        <v>5</v>
      </c>
      <c r="L25" s="7">
        <f t="shared" ref="L25:L33" si="19">ROUND((STDEV(B25:I25)/SQRT(8)),1)</f>
        <v>4</v>
      </c>
      <c r="M25" s="9" t="str">
        <f>_xlfn.CONCAT(TEXT(J25,"0.0"),K25,TEXT(L25,"0.0"))</f>
        <v>95.5 ± 4.0</v>
      </c>
      <c r="N25" s="10" t="s">
        <v>62</v>
      </c>
      <c r="O25" s="6">
        <v>92.75</v>
      </c>
      <c r="P25" s="6">
        <v>89</v>
      </c>
      <c r="Q25" s="6">
        <v>97</v>
      </c>
      <c r="R25" s="6">
        <v>110</v>
      </c>
      <c r="S25" s="6">
        <v>97.333330000000004</v>
      </c>
      <c r="T25" s="6">
        <v>60</v>
      </c>
      <c r="U25" s="6">
        <v>80.666669999999996</v>
      </c>
      <c r="V25" s="6">
        <v>88.333330000000004</v>
      </c>
      <c r="W25" s="7">
        <f t="shared" ref="W25:W33" si="20">ROUND(AVERAGE(O25:V25),1)</f>
        <v>89.4</v>
      </c>
      <c r="X25" s="8" t="s">
        <v>5</v>
      </c>
      <c r="Y25" s="7">
        <f t="shared" ref="Y25:Y33" si="21">ROUND((STDEV(O25:V25)/SQRT(8)),1)</f>
        <v>5.2</v>
      </c>
      <c r="Z25" s="9" t="str">
        <f>_xlfn.CONCAT(TEXT(W25,"0.0"),X25,TEXT(Y25,"0.0"))</f>
        <v>89.4 ± 5.2</v>
      </c>
      <c r="AA25" s="10" t="s">
        <v>63</v>
      </c>
      <c r="AB25" s="6">
        <v>126</v>
      </c>
      <c r="AC25" s="6">
        <v>125.8</v>
      </c>
      <c r="AD25" s="6">
        <v>116.2</v>
      </c>
      <c r="AE25" s="6">
        <v>103.8</v>
      </c>
      <c r="AF25" s="6">
        <v>83.6</v>
      </c>
      <c r="AG25" s="6">
        <v>96.6</v>
      </c>
      <c r="AH25" s="6">
        <v>113</v>
      </c>
      <c r="AI25" s="6">
        <v>94.4</v>
      </c>
      <c r="AJ25" s="7">
        <f t="shared" ref="AJ25:AJ33" si="22">ROUND(AVERAGE(AB25:AI25),1)</f>
        <v>107.4</v>
      </c>
      <c r="AK25" s="8" t="s">
        <v>5</v>
      </c>
      <c r="AL25" s="7">
        <f t="shared" ref="AL25:AL33" si="23">ROUND((STDEV(AB25:AI25)/SQRT(8)),1)</f>
        <v>5.4</v>
      </c>
      <c r="AM25" s="9" t="str">
        <f>_xlfn.CONCAT(TEXT(AJ25,"0.0"),AK25,TEXT(AL25,"0.0"))</f>
        <v>107.4 ± 5.4</v>
      </c>
      <c r="AN25" s="10" t="s">
        <v>64</v>
      </c>
      <c r="AO25" s="7"/>
    </row>
    <row r="26" spans="1:41" s="11" customFormat="1" x14ac:dyDescent="0.3">
      <c r="A26" s="5">
        <v>0.5</v>
      </c>
      <c r="B26" s="6">
        <v>166</v>
      </c>
      <c r="C26" s="6">
        <v>146</v>
      </c>
      <c r="D26" s="6">
        <v>95</v>
      </c>
      <c r="E26" s="6">
        <v>141</v>
      </c>
      <c r="F26" s="6">
        <v>104</v>
      </c>
      <c r="G26" s="6">
        <v>176</v>
      </c>
      <c r="H26" s="6">
        <v>182</v>
      </c>
      <c r="I26" s="6">
        <v>175</v>
      </c>
      <c r="J26" s="7">
        <f t="shared" si="18"/>
        <v>148.1</v>
      </c>
      <c r="K26" s="8" t="s">
        <v>5</v>
      </c>
      <c r="L26" s="7">
        <f t="shared" si="19"/>
        <v>11.8</v>
      </c>
      <c r="M26" s="9" t="str">
        <f t="shared" ref="M26:M33" si="24">_xlfn.CONCAT(TEXT(J26,"0.0"),K26,TEXT(L26,"0.0"))</f>
        <v>148.1 ± 11.8</v>
      </c>
      <c r="N26" s="10" t="s">
        <v>65</v>
      </c>
      <c r="O26" s="6">
        <v>232</v>
      </c>
      <c r="P26" s="6">
        <v>160</v>
      </c>
      <c r="Q26" s="6">
        <v>130</v>
      </c>
      <c r="R26" s="6">
        <v>148</v>
      </c>
      <c r="S26" s="6">
        <v>155</v>
      </c>
      <c r="T26" s="6">
        <v>144</v>
      </c>
      <c r="U26" s="6">
        <v>116</v>
      </c>
      <c r="V26" s="6">
        <v>201</v>
      </c>
      <c r="W26" s="7">
        <f t="shared" si="20"/>
        <v>160.80000000000001</v>
      </c>
      <c r="X26" s="8" t="s">
        <v>5</v>
      </c>
      <c r="Y26" s="7">
        <f t="shared" si="21"/>
        <v>13.4</v>
      </c>
      <c r="Z26" s="9" t="str">
        <f t="shared" ref="Z26:Z33" si="25">_xlfn.CONCAT(TEXT(W26,"0.0"),X26,TEXT(Y26,"0.0"))</f>
        <v>160.8 ± 13.4</v>
      </c>
      <c r="AA26" s="10" t="s">
        <v>66</v>
      </c>
      <c r="AB26" s="6">
        <v>268</v>
      </c>
      <c r="AC26" s="6">
        <v>148</v>
      </c>
      <c r="AD26" s="6">
        <v>252</v>
      </c>
      <c r="AE26" s="6">
        <v>122</v>
      </c>
      <c r="AF26" s="6">
        <v>165</v>
      </c>
      <c r="AG26" s="6">
        <v>196</v>
      </c>
      <c r="AH26" s="6">
        <v>232</v>
      </c>
      <c r="AI26" s="6">
        <v>132</v>
      </c>
      <c r="AJ26" s="7">
        <f t="shared" si="22"/>
        <v>189.4</v>
      </c>
      <c r="AK26" s="8" t="s">
        <v>5</v>
      </c>
      <c r="AL26" s="7">
        <f t="shared" si="23"/>
        <v>19.899999999999999</v>
      </c>
      <c r="AM26" s="9" t="str">
        <f t="shared" ref="AM26:AM33" si="26">_xlfn.CONCAT(TEXT(AJ26,"0.0"),AK26,TEXT(AL26,"0.0"))</f>
        <v>189.4 ± 19.9</v>
      </c>
      <c r="AN26" s="10" t="s">
        <v>67</v>
      </c>
      <c r="AO26" s="7"/>
    </row>
    <row r="27" spans="1:41" s="11" customFormat="1" x14ac:dyDescent="0.3">
      <c r="A27" s="5">
        <v>1</v>
      </c>
      <c r="B27" s="6">
        <v>163</v>
      </c>
      <c r="C27" s="6">
        <v>178</v>
      </c>
      <c r="D27" s="6">
        <v>133</v>
      </c>
      <c r="E27" s="6">
        <v>117</v>
      </c>
      <c r="F27" s="6">
        <v>126</v>
      </c>
      <c r="G27" s="6">
        <v>150</v>
      </c>
      <c r="H27" s="6">
        <v>120</v>
      </c>
      <c r="I27" s="6">
        <v>175</v>
      </c>
      <c r="J27" s="7">
        <f t="shared" si="18"/>
        <v>145.30000000000001</v>
      </c>
      <c r="K27" s="8" t="s">
        <v>5</v>
      </c>
      <c r="L27" s="7">
        <f t="shared" si="19"/>
        <v>8.6999999999999993</v>
      </c>
      <c r="M27" s="9" t="str">
        <f t="shared" si="24"/>
        <v>145.3 ± 8.7</v>
      </c>
      <c r="N27" s="10" t="s">
        <v>68</v>
      </c>
      <c r="O27" s="6">
        <v>215</v>
      </c>
      <c r="P27" s="6">
        <v>178</v>
      </c>
      <c r="Q27" s="6">
        <v>188</v>
      </c>
      <c r="R27" s="6">
        <v>221</v>
      </c>
      <c r="S27" s="6">
        <v>120</v>
      </c>
      <c r="T27" s="6">
        <v>113</v>
      </c>
      <c r="U27" s="6">
        <v>124</v>
      </c>
      <c r="V27" s="6">
        <v>228</v>
      </c>
      <c r="W27" s="7">
        <f t="shared" si="20"/>
        <v>173.4</v>
      </c>
      <c r="X27" s="8" t="s">
        <v>5</v>
      </c>
      <c r="Y27" s="7">
        <f t="shared" si="21"/>
        <v>17</v>
      </c>
      <c r="Z27" s="9" t="str">
        <f t="shared" si="25"/>
        <v>173.4 ± 17.0</v>
      </c>
      <c r="AA27" s="10" t="s">
        <v>69</v>
      </c>
      <c r="AB27" s="6">
        <v>148</v>
      </c>
      <c r="AC27" s="6">
        <v>302</v>
      </c>
      <c r="AD27" s="6">
        <v>328</v>
      </c>
      <c r="AE27" s="6">
        <v>404</v>
      </c>
      <c r="AF27" s="6">
        <v>309</v>
      </c>
      <c r="AG27" s="6">
        <v>292</v>
      </c>
      <c r="AH27" s="6">
        <v>195</v>
      </c>
      <c r="AI27" s="6">
        <v>288</v>
      </c>
      <c r="AJ27" s="7">
        <f t="shared" si="22"/>
        <v>283.3</v>
      </c>
      <c r="AK27" s="8" t="s">
        <v>5</v>
      </c>
      <c r="AL27" s="7">
        <f t="shared" si="23"/>
        <v>28</v>
      </c>
      <c r="AM27" s="9" t="str">
        <f t="shared" si="26"/>
        <v>283.3 ± 28.0</v>
      </c>
      <c r="AN27" s="10" t="s">
        <v>70</v>
      </c>
      <c r="AO27" s="7"/>
    </row>
    <row r="28" spans="1:41" s="11" customFormat="1" x14ac:dyDescent="0.3">
      <c r="A28" s="5">
        <v>1.5</v>
      </c>
      <c r="B28" s="6">
        <v>156</v>
      </c>
      <c r="C28" s="6">
        <v>143</v>
      </c>
      <c r="D28" s="6">
        <v>122</v>
      </c>
      <c r="E28" s="6">
        <v>153</v>
      </c>
      <c r="F28" s="6">
        <v>137</v>
      </c>
      <c r="G28" s="6">
        <v>182</v>
      </c>
      <c r="H28" s="6">
        <v>145</v>
      </c>
      <c r="I28" s="6">
        <v>108</v>
      </c>
      <c r="J28" s="7">
        <f t="shared" si="18"/>
        <v>143.30000000000001</v>
      </c>
      <c r="K28" s="8" t="s">
        <v>5</v>
      </c>
      <c r="L28" s="7">
        <f t="shared" si="19"/>
        <v>7.9</v>
      </c>
      <c r="M28" s="9" t="str">
        <f t="shared" si="24"/>
        <v>143.3 ± 7.9</v>
      </c>
      <c r="N28" s="10" t="s">
        <v>71</v>
      </c>
      <c r="O28" s="6">
        <v>215</v>
      </c>
      <c r="P28" s="6">
        <v>196</v>
      </c>
      <c r="Q28" s="6">
        <v>176</v>
      </c>
      <c r="R28" s="6">
        <v>241</v>
      </c>
      <c r="S28" s="6">
        <v>175</v>
      </c>
      <c r="T28" s="6">
        <v>181</v>
      </c>
      <c r="U28" s="6">
        <v>294</v>
      </c>
      <c r="V28" s="6">
        <v>230</v>
      </c>
      <c r="W28" s="7">
        <f t="shared" si="20"/>
        <v>213.5</v>
      </c>
      <c r="X28" s="8" t="s">
        <v>5</v>
      </c>
      <c r="Y28" s="7">
        <f t="shared" si="21"/>
        <v>14.5</v>
      </c>
      <c r="Z28" s="9" t="str">
        <f t="shared" si="25"/>
        <v>213.5 ± 14.5</v>
      </c>
      <c r="AA28" s="10" t="s">
        <v>72</v>
      </c>
      <c r="AB28" s="6">
        <v>371</v>
      </c>
      <c r="AC28" s="6">
        <v>353</v>
      </c>
      <c r="AD28" s="6">
        <v>172</v>
      </c>
      <c r="AE28" s="6">
        <v>307</v>
      </c>
      <c r="AF28" s="6">
        <v>146</v>
      </c>
      <c r="AG28" s="6">
        <v>382</v>
      </c>
      <c r="AH28" s="6">
        <v>258</v>
      </c>
      <c r="AI28" s="6">
        <v>253</v>
      </c>
      <c r="AJ28" s="7">
        <f t="shared" si="22"/>
        <v>280.3</v>
      </c>
      <c r="AK28" s="8" t="s">
        <v>5</v>
      </c>
      <c r="AL28" s="7">
        <f t="shared" si="23"/>
        <v>31.5</v>
      </c>
      <c r="AM28" s="9" t="str">
        <f t="shared" si="26"/>
        <v>280.3 ± 31.5</v>
      </c>
      <c r="AN28" s="10" t="s">
        <v>73</v>
      </c>
      <c r="AO28" s="7"/>
    </row>
    <row r="29" spans="1:41" s="11" customFormat="1" x14ac:dyDescent="0.3">
      <c r="A29" s="5">
        <v>2</v>
      </c>
      <c r="B29" s="6">
        <v>169</v>
      </c>
      <c r="C29" s="6">
        <v>200</v>
      </c>
      <c r="D29" s="6">
        <v>129</v>
      </c>
      <c r="E29" s="6">
        <v>177</v>
      </c>
      <c r="F29" s="6">
        <v>150</v>
      </c>
      <c r="G29" s="6">
        <v>203</v>
      </c>
      <c r="H29" s="6">
        <v>149</v>
      </c>
      <c r="I29" s="6">
        <v>134</v>
      </c>
      <c r="J29" s="7">
        <f t="shared" si="18"/>
        <v>163.9</v>
      </c>
      <c r="K29" s="8" t="s">
        <v>5</v>
      </c>
      <c r="L29" s="7">
        <f t="shared" si="19"/>
        <v>10</v>
      </c>
      <c r="M29" s="9" t="str">
        <f t="shared" si="24"/>
        <v>163.9 ± 10.0</v>
      </c>
      <c r="N29" s="10" t="s">
        <v>74</v>
      </c>
      <c r="O29" s="6">
        <v>204</v>
      </c>
      <c r="P29" s="6">
        <v>110</v>
      </c>
      <c r="Q29" s="6">
        <v>205</v>
      </c>
      <c r="R29" s="6">
        <v>208</v>
      </c>
      <c r="S29" s="6">
        <v>168</v>
      </c>
      <c r="T29" s="6">
        <v>182</v>
      </c>
      <c r="U29" s="6">
        <v>164</v>
      </c>
      <c r="V29" s="6">
        <v>85</v>
      </c>
      <c r="W29" s="7">
        <f t="shared" si="20"/>
        <v>165.8</v>
      </c>
      <c r="X29" s="8" t="s">
        <v>5</v>
      </c>
      <c r="Y29" s="7">
        <f t="shared" si="21"/>
        <v>16.2</v>
      </c>
      <c r="Z29" s="9" t="str">
        <f t="shared" si="25"/>
        <v>165.8 ± 16.2</v>
      </c>
      <c r="AA29" s="10" t="s">
        <v>75</v>
      </c>
      <c r="AB29" s="6">
        <v>331</v>
      </c>
      <c r="AC29" s="6">
        <v>701</v>
      </c>
      <c r="AD29" s="6">
        <v>104</v>
      </c>
      <c r="AE29" s="6">
        <v>265</v>
      </c>
      <c r="AF29" s="6">
        <v>264</v>
      </c>
      <c r="AG29" s="6">
        <v>450</v>
      </c>
      <c r="AH29" s="6">
        <v>285</v>
      </c>
      <c r="AI29" s="6">
        <v>207</v>
      </c>
      <c r="AJ29" s="7">
        <f t="shared" si="22"/>
        <v>325.89999999999998</v>
      </c>
      <c r="AK29" s="8" t="s">
        <v>5</v>
      </c>
      <c r="AL29" s="7">
        <f t="shared" si="23"/>
        <v>63.9</v>
      </c>
      <c r="AM29" s="9" t="str">
        <f t="shared" si="26"/>
        <v>325.9 ± 63.9</v>
      </c>
      <c r="AN29" s="10" t="s">
        <v>76</v>
      </c>
      <c r="AO29" s="7"/>
    </row>
    <row r="30" spans="1:41" s="11" customFormat="1" x14ac:dyDescent="0.3">
      <c r="A30" s="5">
        <v>2.5</v>
      </c>
      <c r="B30" s="6">
        <v>122</v>
      </c>
      <c r="C30" s="6">
        <v>173</v>
      </c>
      <c r="D30" s="6">
        <v>85</v>
      </c>
      <c r="E30" s="6">
        <v>153</v>
      </c>
      <c r="F30" s="6">
        <v>134</v>
      </c>
      <c r="G30" s="6">
        <v>104</v>
      </c>
      <c r="H30" s="6">
        <v>122</v>
      </c>
      <c r="I30" s="6">
        <v>161</v>
      </c>
      <c r="J30" s="7">
        <f t="shared" si="18"/>
        <v>131.80000000000001</v>
      </c>
      <c r="K30" s="8" t="s">
        <v>5</v>
      </c>
      <c r="L30" s="7">
        <f t="shared" si="19"/>
        <v>10.5</v>
      </c>
      <c r="M30" s="9" t="str">
        <f t="shared" si="24"/>
        <v>131.8 ± 10.5</v>
      </c>
      <c r="N30" s="10" t="s">
        <v>77</v>
      </c>
      <c r="O30" s="6">
        <v>204</v>
      </c>
      <c r="P30" s="6">
        <v>133</v>
      </c>
      <c r="Q30" s="6">
        <v>172</v>
      </c>
      <c r="R30" s="6">
        <v>170</v>
      </c>
      <c r="S30" s="6">
        <v>141</v>
      </c>
      <c r="T30" s="6">
        <v>252</v>
      </c>
      <c r="U30" s="6">
        <v>179</v>
      </c>
      <c r="V30" s="6">
        <v>168</v>
      </c>
      <c r="W30" s="7">
        <f t="shared" si="20"/>
        <v>177.4</v>
      </c>
      <c r="X30" s="8" t="s">
        <v>5</v>
      </c>
      <c r="Y30" s="7">
        <f t="shared" si="21"/>
        <v>13.2</v>
      </c>
      <c r="Z30" s="9" t="str">
        <f t="shared" si="25"/>
        <v>177.4 ± 13.2</v>
      </c>
      <c r="AA30" s="10" t="s">
        <v>78</v>
      </c>
      <c r="AB30" s="6">
        <v>284</v>
      </c>
      <c r="AC30" s="6">
        <v>481</v>
      </c>
      <c r="AD30" s="6">
        <v>227</v>
      </c>
      <c r="AE30" s="6">
        <v>404</v>
      </c>
      <c r="AF30" s="6">
        <v>241</v>
      </c>
      <c r="AG30" s="6">
        <v>354</v>
      </c>
      <c r="AH30" s="6">
        <v>386</v>
      </c>
      <c r="AI30" s="6">
        <v>142</v>
      </c>
      <c r="AJ30" s="7">
        <f t="shared" si="22"/>
        <v>314.89999999999998</v>
      </c>
      <c r="AK30" s="8" t="s">
        <v>5</v>
      </c>
      <c r="AL30" s="7">
        <f t="shared" si="23"/>
        <v>39.200000000000003</v>
      </c>
      <c r="AM30" s="9" t="str">
        <f t="shared" si="26"/>
        <v>314.9 ± 39.2</v>
      </c>
      <c r="AN30" s="10" t="s">
        <v>79</v>
      </c>
      <c r="AO30" s="7"/>
    </row>
    <row r="31" spans="1:41" s="11" customFormat="1" x14ac:dyDescent="0.3">
      <c r="A31" s="5">
        <v>3</v>
      </c>
      <c r="B31" s="6">
        <v>110</v>
      </c>
      <c r="C31" s="6">
        <v>101</v>
      </c>
      <c r="D31" s="6">
        <v>126</v>
      </c>
      <c r="E31" s="6">
        <v>194</v>
      </c>
      <c r="F31" s="6">
        <v>140</v>
      </c>
      <c r="G31" s="6">
        <v>182</v>
      </c>
      <c r="H31" s="6">
        <v>101</v>
      </c>
      <c r="I31" s="6">
        <v>168</v>
      </c>
      <c r="J31" s="7">
        <f t="shared" si="18"/>
        <v>140.30000000000001</v>
      </c>
      <c r="K31" s="8" t="s">
        <v>5</v>
      </c>
      <c r="L31" s="7">
        <f t="shared" si="19"/>
        <v>13.1</v>
      </c>
      <c r="M31" s="9" t="str">
        <f t="shared" si="24"/>
        <v>140.3 ± 13.1</v>
      </c>
      <c r="N31" s="10" t="s">
        <v>80</v>
      </c>
      <c r="O31" s="6">
        <v>164</v>
      </c>
      <c r="P31" s="6">
        <v>143</v>
      </c>
      <c r="Q31" s="6">
        <v>141</v>
      </c>
      <c r="R31" s="6">
        <v>260</v>
      </c>
      <c r="S31" s="6">
        <v>118</v>
      </c>
      <c r="T31" s="6">
        <v>157</v>
      </c>
      <c r="U31" s="6">
        <v>168</v>
      </c>
      <c r="V31" s="6">
        <v>78</v>
      </c>
      <c r="W31" s="7">
        <f t="shared" si="20"/>
        <v>153.6</v>
      </c>
      <c r="X31" s="8" t="s">
        <v>5</v>
      </c>
      <c r="Y31" s="7">
        <f t="shared" si="21"/>
        <v>18.399999999999999</v>
      </c>
      <c r="Z31" s="9" t="str">
        <f t="shared" si="25"/>
        <v>153.6 ± 18.4</v>
      </c>
      <c r="AA31" s="10" t="s">
        <v>81</v>
      </c>
      <c r="AB31" s="6">
        <v>289</v>
      </c>
      <c r="AC31" s="6">
        <v>499</v>
      </c>
      <c r="AD31" s="6">
        <v>158</v>
      </c>
      <c r="AE31" s="6">
        <v>200</v>
      </c>
      <c r="AF31" s="6">
        <v>268</v>
      </c>
      <c r="AG31" s="6">
        <v>315</v>
      </c>
      <c r="AH31" s="6">
        <v>363</v>
      </c>
      <c r="AI31" s="6">
        <v>197</v>
      </c>
      <c r="AJ31" s="7">
        <f t="shared" si="22"/>
        <v>286.10000000000002</v>
      </c>
      <c r="AK31" s="8" t="s">
        <v>5</v>
      </c>
      <c r="AL31" s="7">
        <f t="shared" si="23"/>
        <v>38.799999999999997</v>
      </c>
      <c r="AM31" s="9" t="str">
        <f t="shared" si="26"/>
        <v>286.1 ± 38.8</v>
      </c>
      <c r="AN31" s="10" t="s">
        <v>82</v>
      </c>
      <c r="AO31" s="7"/>
    </row>
    <row r="32" spans="1:41" s="11" customFormat="1" x14ac:dyDescent="0.3">
      <c r="A32" s="5">
        <v>3.5</v>
      </c>
      <c r="B32" s="6">
        <v>126</v>
      </c>
      <c r="C32" s="6">
        <v>135</v>
      </c>
      <c r="D32" s="6">
        <v>186</v>
      </c>
      <c r="E32" s="6">
        <v>144</v>
      </c>
      <c r="F32" s="6">
        <v>175</v>
      </c>
      <c r="G32" s="6">
        <v>150</v>
      </c>
      <c r="H32" s="6">
        <v>314</v>
      </c>
      <c r="I32" s="6">
        <v>109</v>
      </c>
      <c r="J32" s="7">
        <f t="shared" si="18"/>
        <v>167.4</v>
      </c>
      <c r="K32" s="8" t="s">
        <v>5</v>
      </c>
      <c r="L32" s="7">
        <f t="shared" si="19"/>
        <v>22.7</v>
      </c>
      <c r="M32" s="9" t="str">
        <f t="shared" si="24"/>
        <v>167.4 ± 22.7</v>
      </c>
      <c r="N32" s="10" t="s">
        <v>83</v>
      </c>
      <c r="O32" s="6">
        <v>249</v>
      </c>
      <c r="P32" s="6">
        <v>193</v>
      </c>
      <c r="Q32" s="6">
        <v>144</v>
      </c>
      <c r="R32" s="6">
        <v>219</v>
      </c>
      <c r="S32" s="6">
        <v>160</v>
      </c>
      <c r="T32" s="6">
        <v>124</v>
      </c>
      <c r="U32" s="6">
        <v>340</v>
      </c>
      <c r="V32" s="6">
        <v>178</v>
      </c>
      <c r="W32" s="7">
        <f t="shared" si="20"/>
        <v>200.9</v>
      </c>
      <c r="X32" s="8" t="s">
        <v>5</v>
      </c>
      <c r="Y32" s="7">
        <f t="shared" si="21"/>
        <v>24.4</v>
      </c>
      <c r="Z32" s="9" t="str">
        <f t="shared" si="25"/>
        <v>200.9 ± 24.4</v>
      </c>
      <c r="AA32" s="10" t="s">
        <v>84</v>
      </c>
      <c r="AB32" s="6">
        <v>610</v>
      </c>
      <c r="AC32" s="6">
        <v>627</v>
      </c>
      <c r="AD32" s="6">
        <v>131</v>
      </c>
      <c r="AE32" s="6">
        <v>494</v>
      </c>
      <c r="AF32" s="6">
        <v>538</v>
      </c>
      <c r="AG32" s="6">
        <v>359</v>
      </c>
      <c r="AH32" s="6">
        <v>478</v>
      </c>
      <c r="AI32" s="6">
        <v>202</v>
      </c>
      <c r="AJ32" s="7">
        <f t="shared" si="22"/>
        <v>429.9</v>
      </c>
      <c r="AK32" s="8" t="s">
        <v>5</v>
      </c>
      <c r="AL32" s="7">
        <f t="shared" si="23"/>
        <v>64.900000000000006</v>
      </c>
      <c r="AM32" s="9" t="str">
        <f t="shared" si="26"/>
        <v>429.9 ± 64.9</v>
      </c>
      <c r="AN32" s="10" t="s">
        <v>85</v>
      </c>
      <c r="AO32" s="7"/>
    </row>
    <row r="33" spans="1:41" s="11" customFormat="1" x14ac:dyDescent="0.3">
      <c r="A33" s="5">
        <v>4</v>
      </c>
      <c r="B33" s="6">
        <v>169</v>
      </c>
      <c r="C33" s="6">
        <v>150</v>
      </c>
      <c r="D33" s="6">
        <v>148</v>
      </c>
      <c r="E33" s="6">
        <v>140</v>
      </c>
      <c r="F33" s="6">
        <v>161</v>
      </c>
      <c r="G33" s="6">
        <v>167</v>
      </c>
      <c r="H33" s="6">
        <v>230</v>
      </c>
      <c r="I33" s="6">
        <v>159</v>
      </c>
      <c r="J33" s="7">
        <f t="shared" si="18"/>
        <v>165.5</v>
      </c>
      <c r="K33" s="8" t="s">
        <v>5</v>
      </c>
      <c r="L33" s="7">
        <f t="shared" si="19"/>
        <v>9.9</v>
      </c>
      <c r="M33" s="9" t="str">
        <f t="shared" si="24"/>
        <v>165.5 ± 9.9</v>
      </c>
      <c r="N33" s="10" t="s">
        <v>86</v>
      </c>
      <c r="O33" s="6">
        <v>313</v>
      </c>
      <c r="P33" s="6">
        <v>150</v>
      </c>
      <c r="Q33" s="6">
        <v>77</v>
      </c>
      <c r="R33" s="6">
        <v>269</v>
      </c>
      <c r="S33" s="6">
        <v>120</v>
      </c>
      <c r="T33" s="6">
        <v>170</v>
      </c>
      <c r="U33" s="6">
        <v>191</v>
      </c>
      <c r="V33" s="6">
        <v>190</v>
      </c>
      <c r="W33" s="7">
        <f t="shared" si="20"/>
        <v>185</v>
      </c>
      <c r="X33" s="8" t="s">
        <v>5</v>
      </c>
      <c r="Y33" s="7">
        <f t="shared" si="21"/>
        <v>27</v>
      </c>
      <c r="Z33" s="9" t="str">
        <f t="shared" si="25"/>
        <v>185.0 ± 27.0</v>
      </c>
      <c r="AA33" s="10" t="s">
        <v>87</v>
      </c>
      <c r="AB33" s="6">
        <v>583</v>
      </c>
      <c r="AC33" s="6">
        <v>718</v>
      </c>
      <c r="AD33" s="6">
        <v>364</v>
      </c>
      <c r="AE33" s="6">
        <v>590</v>
      </c>
      <c r="AF33" s="6">
        <v>532</v>
      </c>
      <c r="AG33" s="6">
        <v>634</v>
      </c>
      <c r="AH33" s="6">
        <v>548</v>
      </c>
      <c r="AI33" s="6">
        <v>499</v>
      </c>
      <c r="AJ33" s="7">
        <f t="shared" si="22"/>
        <v>558.5</v>
      </c>
      <c r="AK33" s="8" t="s">
        <v>5</v>
      </c>
      <c r="AL33" s="7">
        <f t="shared" si="23"/>
        <v>36.6</v>
      </c>
      <c r="AM33" s="9" t="str">
        <f t="shared" si="26"/>
        <v>558.5 ± 36.6</v>
      </c>
      <c r="AN33" s="10" t="s">
        <v>88</v>
      </c>
      <c r="AO33" s="7"/>
    </row>
    <row r="35" spans="1:41" x14ac:dyDescent="0.3">
      <c r="A35" t="s">
        <v>89</v>
      </c>
    </row>
    <row r="36" spans="1:41" s="11" customFormat="1" x14ac:dyDescent="0.3">
      <c r="A36" s="5" t="s">
        <v>4</v>
      </c>
      <c r="B36" s="6">
        <v>274.8</v>
      </c>
      <c r="C36" s="6">
        <v>275.60000000000002</v>
      </c>
      <c r="D36" s="6">
        <v>286.2</v>
      </c>
      <c r="E36" s="6">
        <v>279.8</v>
      </c>
      <c r="F36" s="6">
        <v>254.4</v>
      </c>
      <c r="G36" s="6">
        <v>259</v>
      </c>
      <c r="H36" s="6">
        <v>275.60000000000002</v>
      </c>
      <c r="I36" s="6">
        <v>268.39999999999998</v>
      </c>
      <c r="J36" s="7">
        <f t="shared" ref="J36:J44" si="27">ROUND(AVERAGE(B36:I36),1)</f>
        <v>271.7</v>
      </c>
      <c r="K36" s="8" t="s">
        <v>5</v>
      </c>
      <c r="L36" s="7">
        <f t="shared" ref="L36:L44" si="28">ROUND((STDEV(B36:I36)/SQRT(8)),1)</f>
        <v>3.7</v>
      </c>
      <c r="M36" s="9" t="str">
        <f>_xlfn.CONCAT(TEXT(J36,"0.0"),K36,TEXT(L36,"0.0"))</f>
        <v>271.7 ± 3.7</v>
      </c>
      <c r="N36" s="10" t="s">
        <v>90</v>
      </c>
      <c r="O36" s="6">
        <v>271</v>
      </c>
      <c r="P36" s="6">
        <v>294.33330000000001</v>
      </c>
      <c r="Q36" s="6">
        <v>258</v>
      </c>
      <c r="R36" s="6">
        <v>265</v>
      </c>
      <c r="S36" s="6">
        <v>256</v>
      </c>
      <c r="T36" s="6">
        <v>171.33330000000001</v>
      </c>
      <c r="U36" s="6">
        <v>319</v>
      </c>
      <c r="V36" s="6">
        <v>327</v>
      </c>
      <c r="W36" s="7">
        <f t="shared" ref="W36:W44" si="29">ROUND(AVERAGE(O36:V36),1)</f>
        <v>270.2</v>
      </c>
      <c r="X36" s="8" t="s">
        <v>5</v>
      </c>
      <c r="Y36" s="7">
        <f t="shared" ref="Y36:Y44" si="30">ROUND((STDEV(O36:V36)/SQRT(8)),1)</f>
        <v>17.100000000000001</v>
      </c>
      <c r="Z36" s="9" t="str">
        <f>_xlfn.CONCAT(TEXT(W36,"0.0"),X36,TEXT(Y36,"0.0"))</f>
        <v>270.2 ± 17.1</v>
      </c>
      <c r="AA36" s="10" t="s">
        <v>91</v>
      </c>
      <c r="AB36" s="6">
        <v>233.6</v>
      </c>
      <c r="AC36" s="6">
        <v>225.6</v>
      </c>
      <c r="AD36" s="6">
        <v>234.4</v>
      </c>
      <c r="AE36" s="6">
        <v>243.6</v>
      </c>
      <c r="AF36" s="6">
        <v>272.8</v>
      </c>
      <c r="AG36" s="6">
        <v>259.2</v>
      </c>
      <c r="AH36" s="6">
        <v>248.6</v>
      </c>
      <c r="AI36" s="6">
        <v>275.39999999999998</v>
      </c>
      <c r="AJ36" s="7">
        <f t="shared" ref="AJ36:AJ44" si="31">ROUND(AVERAGE(AB36:AI36),1)</f>
        <v>249.2</v>
      </c>
      <c r="AK36" s="8" t="s">
        <v>5</v>
      </c>
      <c r="AL36" s="7">
        <f t="shared" ref="AL36:AL44" si="32">ROUND((STDEV(AB36:AI36)/SQRT(8)),1)</f>
        <v>6.5</v>
      </c>
      <c r="AM36" s="9" t="str">
        <f>_xlfn.CONCAT(TEXT(AJ36,"0.0"),AK36,TEXT(AL36,"0.0"))</f>
        <v>249.2 ± 6.5</v>
      </c>
      <c r="AN36" s="10" t="s">
        <v>92</v>
      </c>
      <c r="AO36" s="7"/>
    </row>
    <row r="37" spans="1:41" s="11" customFormat="1" x14ac:dyDescent="0.3">
      <c r="A37" s="5">
        <v>0.5</v>
      </c>
      <c r="B37" s="6">
        <v>199</v>
      </c>
      <c r="C37" s="6">
        <v>227</v>
      </c>
      <c r="D37" s="6">
        <v>279</v>
      </c>
      <c r="E37" s="6">
        <v>209</v>
      </c>
      <c r="F37" s="6">
        <v>277</v>
      </c>
      <c r="G37" s="6">
        <v>186</v>
      </c>
      <c r="H37" s="6">
        <v>172</v>
      </c>
      <c r="I37" s="6">
        <v>170</v>
      </c>
      <c r="J37" s="7">
        <f t="shared" si="27"/>
        <v>214.9</v>
      </c>
      <c r="K37" s="8" t="s">
        <v>5</v>
      </c>
      <c r="L37" s="7">
        <f t="shared" si="28"/>
        <v>15.3</v>
      </c>
      <c r="M37" s="9" t="str">
        <f t="shared" ref="M37:M44" si="33">_xlfn.CONCAT(TEXT(J37,"0.0"),K37,TEXT(L37,"0.0"))</f>
        <v>214.9 ± 15.3</v>
      </c>
      <c r="N37" s="10" t="s">
        <v>93</v>
      </c>
      <c r="O37" s="6">
        <v>152</v>
      </c>
      <c r="P37" s="6">
        <v>202</v>
      </c>
      <c r="Q37" s="6">
        <v>236</v>
      </c>
      <c r="R37" s="6">
        <v>252</v>
      </c>
      <c r="S37" s="6">
        <v>231</v>
      </c>
      <c r="T37" s="6">
        <v>208</v>
      </c>
      <c r="U37" s="6">
        <v>252</v>
      </c>
      <c r="V37" s="6">
        <v>179</v>
      </c>
      <c r="W37" s="7">
        <f t="shared" si="29"/>
        <v>214</v>
      </c>
      <c r="X37" s="8" t="s">
        <v>5</v>
      </c>
      <c r="Y37" s="7">
        <f t="shared" si="30"/>
        <v>12.6</v>
      </c>
      <c r="Z37" s="9" t="str">
        <f t="shared" ref="Z37:Z44" si="34">_xlfn.CONCAT(TEXT(W37,"0.0"),X37,TEXT(Y37,"0.0"))</f>
        <v>214.0 ± 12.6</v>
      </c>
      <c r="AA37" s="10" t="s">
        <v>94</v>
      </c>
      <c r="AB37" s="6">
        <v>143</v>
      </c>
      <c r="AC37" s="6">
        <v>226</v>
      </c>
      <c r="AD37" s="6">
        <v>173</v>
      </c>
      <c r="AE37" s="6">
        <v>288</v>
      </c>
      <c r="AF37" s="6">
        <v>185</v>
      </c>
      <c r="AG37" s="6">
        <v>162</v>
      </c>
      <c r="AH37" s="6">
        <v>163</v>
      </c>
      <c r="AI37" s="6">
        <v>263</v>
      </c>
      <c r="AJ37" s="7">
        <f t="shared" si="31"/>
        <v>200.4</v>
      </c>
      <c r="AK37" s="8" t="s">
        <v>5</v>
      </c>
      <c r="AL37" s="7">
        <f t="shared" si="32"/>
        <v>18.600000000000001</v>
      </c>
      <c r="AM37" s="9" t="str">
        <f t="shared" ref="AM37:AM44" si="35">_xlfn.CONCAT(TEXT(AJ37,"0.0"),AK37,TEXT(AL37,"0.0"))</f>
        <v>200.4 ± 18.6</v>
      </c>
      <c r="AN37" s="10" t="s">
        <v>95</v>
      </c>
      <c r="AO37" s="7"/>
    </row>
    <row r="38" spans="1:41" s="11" customFormat="1" x14ac:dyDescent="0.3">
      <c r="A38" s="5">
        <v>1</v>
      </c>
      <c r="B38" s="6">
        <v>197</v>
      </c>
      <c r="C38" s="6">
        <v>231</v>
      </c>
      <c r="D38" s="6">
        <v>196</v>
      </c>
      <c r="E38" s="6">
        <v>229</v>
      </c>
      <c r="F38" s="6">
        <v>228</v>
      </c>
      <c r="G38" s="6">
        <v>216</v>
      </c>
      <c r="H38" s="6">
        <v>257</v>
      </c>
      <c r="I38" s="6">
        <v>171</v>
      </c>
      <c r="J38" s="7">
        <f t="shared" si="27"/>
        <v>215.6</v>
      </c>
      <c r="K38" s="8" t="s">
        <v>5</v>
      </c>
      <c r="L38" s="7">
        <f t="shared" si="28"/>
        <v>9.5</v>
      </c>
      <c r="M38" s="9" t="str">
        <f t="shared" si="33"/>
        <v>215.6 ± 9.5</v>
      </c>
      <c r="N38" s="10" t="s">
        <v>96</v>
      </c>
      <c r="O38" s="6">
        <v>166</v>
      </c>
      <c r="P38" s="6">
        <v>185</v>
      </c>
      <c r="Q38" s="6">
        <v>171</v>
      </c>
      <c r="R38" s="6">
        <v>160</v>
      </c>
      <c r="S38" s="6">
        <v>215</v>
      </c>
      <c r="T38" s="6">
        <v>254</v>
      </c>
      <c r="U38" s="6">
        <v>221</v>
      </c>
      <c r="V38" s="6">
        <v>191</v>
      </c>
      <c r="W38" s="7">
        <f t="shared" si="29"/>
        <v>195.4</v>
      </c>
      <c r="X38" s="8" t="s">
        <v>5</v>
      </c>
      <c r="Y38" s="7">
        <f t="shared" si="30"/>
        <v>11.4</v>
      </c>
      <c r="Z38" s="9" t="str">
        <f t="shared" si="34"/>
        <v>195.4 ± 11.4</v>
      </c>
      <c r="AA38" s="10" t="s">
        <v>97</v>
      </c>
      <c r="AB38" s="6">
        <v>321</v>
      </c>
      <c r="AC38" s="6">
        <v>123</v>
      </c>
      <c r="AD38" s="6">
        <v>119</v>
      </c>
      <c r="AE38" s="6">
        <v>114</v>
      </c>
      <c r="AF38" s="6">
        <v>127</v>
      </c>
      <c r="AG38" s="6">
        <v>130</v>
      </c>
      <c r="AH38" s="6">
        <v>225</v>
      </c>
      <c r="AI38" s="6">
        <v>128</v>
      </c>
      <c r="AJ38" s="7">
        <f t="shared" si="31"/>
        <v>160.9</v>
      </c>
      <c r="AK38" s="8" t="s">
        <v>5</v>
      </c>
      <c r="AL38" s="7">
        <f t="shared" si="32"/>
        <v>26.2</v>
      </c>
      <c r="AM38" s="9" t="str">
        <f t="shared" si="35"/>
        <v>160.9 ± 26.2</v>
      </c>
      <c r="AN38" s="10" t="s">
        <v>98</v>
      </c>
      <c r="AO38" s="7"/>
    </row>
    <row r="39" spans="1:41" s="11" customFormat="1" x14ac:dyDescent="0.3">
      <c r="A39" s="5">
        <v>1.5</v>
      </c>
      <c r="B39" s="6">
        <v>200</v>
      </c>
      <c r="C39" s="6">
        <v>212</v>
      </c>
      <c r="D39" s="6">
        <v>206</v>
      </c>
      <c r="E39" s="6">
        <v>199</v>
      </c>
      <c r="F39" s="6">
        <v>222</v>
      </c>
      <c r="G39" s="6">
        <v>171</v>
      </c>
      <c r="H39" s="6">
        <v>278</v>
      </c>
      <c r="I39" s="6">
        <v>331</v>
      </c>
      <c r="J39" s="7">
        <f t="shared" si="27"/>
        <v>227.4</v>
      </c>
      <c r="K39" s="8" t="s">
        <v>5</v>
      </c>
      <c r="L39" s="7">
        <f t="shared" si="28"/>
        <v>18.3</v>
      </c>
      <c r="M39" s="9" t="str">
        <f t="shared" si="33"/>
        <v>227.4 ± 18.3</v>
      </c>
      <c r="N39" s="10" t="s">
        <v>99</v>
      </c>
      <c r="O39" s="6">
        <v>155</v>
      </c>
      <c r="P39" s="6">
        <v>206</v>
      </c>
      <c r="Q39" s="6">
        <v>158</v>
      </c>
      <c r="R39" s="6">
        <v>149</v>
      </c>
      <c r="S39" s="6">
        <v>188</v>
      </c>
      <c r="T39" s="6">
        <v>195</v>
      </c>
      <c r="U39" s="6">
        <v>138</v>
      </c>
      <c r="V39" s="6">
        <v>156</v>
      </c>
      <c r="W39" s="7">
        <f t="shared" si="29"/>
        <v>168.1</v>
      </c>
      <c r="X39" s="8" t="s">
        <v>5</v>
      </c>
      <c r="Y39" s="7">
        <f t="shared" si="30"/>
        <v>8.6999999999999993</v>
      </c>
      <c r="Z39" s="9" t="str">
        <f t="shared" si="34"/>
        <v>168.1 ± 8.7</v>
      </c>
      <c r="AA39" s="10" t="s">
        <v>100</v>
      </c>
      <c r="AB39" s="6">
        <v>112</v>
      </c>
      <c r="AC39" s="6">
        <v>113</v>
      </c>
      <c r="AD39" s="6">
        <v>166</v>
      </c>
      <c r="AE39" s="6">
        <v>123</v>
      </c>
      <c r="AF39" s="6">
        <v>200</v>
      </c>
      <c r="AG39" s="6">
        <v>103</v>
      </c>
      <c r="AH39" s="6">
        <v>151</v>
      </c>
      <c r="AI39" s="6">
        <v>140</v>
      </c>
      <c r="AJ39" s="7">
        <f t="shared" si="31"/>
        <v>138.5</v>
      </c>
      <c r="AK39" s="8" t="s">
        <v>5</v>
      </c>
      <c r="AL39" s="7">
        <f t="shared" si="32"/>
        <v>11.6</v>
      </c>
      <c r="AM39" s="9" t="str">
        <f t="shared" si="35"/>
        <v>138.5 ± 11.6</v>
      </c>
      <c r="AN39" s="10" t="s">
        <v>101</v>
      </c>
      <c r="AO39" s="7"/>
    </row>
    <row r="40" spans="1:41" s="11" customFormat="1" x14ac:dyDescent="0.3">
      <c r="A40" s="5">
        <v>2</v>
      </c>
      <c r="B40" s="6">
        <v>202</v>
      </c>
      <c r="C40" s="6">
        <v>173</v>
      </c>
      <c r="D40" s="6">
        <v>227</v>
      </c>
      <c r="E40" s="6">
        <v>172</v>
      </c>
      <c r="F40" s="6">
        <v>193</v>
      </c>
      <c r="G40" s="6">
        <v>163</v>
      </c>
      <c r="H40" s="6">
        <v>190</v>
      </c>
      <c r="I40" s="6">
        <v>226</v>
      </c>
      <c r="J40" s="7">
        <f t="shared" si="27"/>
        <v>193.3</v>
      </c>
      <c r="K40" s="8" t="s">
        <v>5</v>
      </c>
      <c r="L40" s="7">
        <f t="shared" si="28"/>
        <v>8.5</v>
      </c>
      <c r="M40" s="9" t="str">
        <f t="shared" si="33"/>
        <v>193.3 ± 8.5</v>
      </c>
      <c r="N40" s="10" t="s">
        <v>102</v>
      </c>
      <c r="O40" s="6">
        <v>167</v>
      </c>
      <c r="P40" s="6">
        <v>245</v>
      </c>
      <c r="Q40" s="6">
        <v>149</v>
      </c>
      <c r="R40" s="6">
        <v>148</v>
      </c>
      <c r="S40" s="6">
        <v>181</v>
      </c>
      <c r="T40" s="6">
        <v>181</v>
      </c>
      <c r="U40" s="6">
        <v>197</v>
      </c>
      <c r="V40" s="6">
        <v>299</v>
      </c>
      <c r="W40" s="7">
        <f t="shared" si="29"/>
        <v>195.9</v>
      </c>
      <c r="X40" s="8" t="s">
        <v>5</v>
      </c>
      <c r="Y40" s="7">
        <f t="shared" si="30"/>
        <v>18.3</v>
      </c>
      <c r="Z40" s="9" t="str">
        <f t="shared" si="34"/>
        <v>195.9 ± 18.3</v>
      </c>
      <c r="AA40" s="10" t="s">
        <v>103</v>
      </c>
      <c r="AB40" s="6">
        <v>112</v>
      </c>
      <c r="AC40" s="6">
        <v>64</v>
      </c>
      <c r="AD40" s="6">
        <v>248</v>
      </c>
      <c r="AE40" s="6">
        <v>166</v>
      </c>
      <c r="AF40" s="6">
        <v>143</v>
      </c>
      <c r="AG40" s="6">
        <v>98</v>
      </c>
      <c r="AH40" s="6">
        <v>136</v>
      </c>
      <c r="AI40" s="6">
        <v>128</v>
      </c>
      <c r="AJ40" s="7">
        <f t="shared" si="31"/>
        <v>136.9</v>
      </c>
      <c r="AK40" s="8" t="s">
        <v>5</v>
      </c>
      <c r="AL40" s="7">
        <f t="shared" si="32"/>
        <v>19.3</v>
      </c>
      <c r="AM40" s="9" t="str">
        <f t="shared" si="35"/>
        <v>136.9 ± 19.3</v>
      </c>
      <c r="AN40" s="10" t="s">
        <v>104</v>
      </c>
      <c r="AO40" s="7"/>
    </row>
    <row r="41" spans="1:41" s="11" customFormat="1" x14ac:dyDescent="0.3">
      <c r="A41" s="5">
        <v>2.5</v>
      </c>
      <c r="B41" s="6">
        <v>225</v>
      </c>
      <c r="C41" s="6">
        <v>187</v>
      </c>
      <c r="D41" s="6">
        <v>244</v>
      </c>
      <c r="E41" s="6">
        <v>233</v>
      </c>
      <c r="F41" s="6">
        <v>210</v>
      </c>
      <c r="G41" s="6">
        <v>315</v>
      </c>
      <c r="H41" s="6">
        <v>238</v>
      </c>
      <c r="I41" s="6">
        <v>178</v>
      </c>
      <c r="J41" s="7">
        <f t="shared" si="27"/>
        <v>228.8</v>
      </c>
      <c r="K41" s="8" t="s">
        <v>5</v>
      </c>
      <c r="L41" s="7">
        <f t="shared" si="28"/>
        <v>14.9</v>
      </c>
      <c r="M41" s="9" t="str">
        <f t="shared" si="33"/>
        <v>228.8 ± 14.9</v>
      </c>
      <c r="N41" s="10" t="s">
        <v>105</v>
      </c>
      <c r="O41" s="6">
        <v>164</v>
      </c>
      <c r="P41" s="6">
        <v>249</v>
      </c>
      <c r="Q41" s="6">
        <v>156</v>
      </c>
      <c r="R41" s="6">
        <v>163</v>
      </c>
      <c r="S41" s="6">
        <v>204</v>
      </c>
      <c r="T41" s="6">
        <v>140</v>
      </c>
      <c r="U41" s="6">
        <v>183</v>
      </c>
      <c r="V41" s="6">
        <v>299</v>
      </c>
      <c r="W41" s="7">
        <f t="shared" si="29"/>
        <v>194.8</v>
      </c>
      <c r="X41" s="8" t="s">
        <v>5</v>
      </c>
      <c r="Y41" s="7">
        <f t="shared" si="30"/>
        <v>19.100000000000001</v>
      </c>
      <c r="Z41" s="9" t="str">
        <f t="shared" si="34"/>
        <v>194.8 ± 19.1</v>
      </c>
      <c r="AA41" s="10" t="s">
        <v>106</v>
      </c>
      <c r="AB41" s="6">
        <v>132</v>
      </c>
      <c r="AC41" s="6">
        <v>85</v>
      </c>
      <c r="AD41" s="6">
        <v>160</v>
      </c>
      <c r="AE41" s="6">
        <v>105</v>
      </c>
      <c r="AF41" s="6">
        <v>147</v>
      </c>
      <c r="AG41" s="6">
        <v>107</v>
      </c>
      <c r="AH41" s="6">
        <v>105</v>
      </c>
      <c r="AI41" s="6">
        <v>209</v>
      </c>
      <c r="AJ41" s="7">
        <f t="shared" si="31"/>
        <v>131.30000000000001</v>
      </c>
      <c r="AK41" s="8" t="s">
        <v>5</v>
      </c>
      <c r="AL41" s="7">
        <f t="shared" si="32"/>
        <v>14.2</v>
      </c>
      <c r="AM41" s="9" t="str">
        <f t="shared" si="35"/>
        <v>131.3 ± 14.2</v>
      </c>
      <c r="AN41" s="10" t="s">
        <v>107</v>
      </c>
      <c r="AO41" s="7"/>
    </row>
    <row r="42" spans="1:41" s="11" customFormat="1" x14ac:dyDescent="0.3">
      <c r="A42" s="5">
        <v>3</v>
      </c>
      <c r="B42" s="6">
        <v>233</v>
      </c>
      <c r="C42" s="6">
        <v>353</v>
      </c>
      <c r="D42" s="6">
        <v>199</v>
      </c>
      <c r="E42" s="6">
        <v>172</v>
      </c>
      <c r="F42" s="6">
        <v>227</v>
      </c>
      <c r="G42" s="6">
        <v>157</v>
      </c>
      <c r="H42" s="6">
        <v>299</v>
      </c>
      <c r="I42" s="6">
        <v>166</v>
      </c>
      <c r="J42" s="7">
        <f t="shared" si="27"/>
        <v>225.8</v>
      </c>
      <c r="K42" s="8" t="s">
        <v>5</v>
      </c>
      <c r="L42" s="7">
        <f t="shared" si="28"/>
        <v>24.5</v>
      </c>
      <c r="M42" s="9" t="str">
        <f t="shared" si="33"/>
        <v>225.8 ± 24.5</v>
      </c>
      <c r="N42" s="10" t="s">
        <v>108</v>
      </c>
      <c r="O42" s="6">
        <v>185</v>
      </c>
      <c r="P42" s="6">
        <v>203</v>
      </c>
      <c r="Q42" s="6">
        <v>192</v>
      </c>
      <c r="R42" s="6">
        <v>127</v>
      </c>
      <c r="S42" s="6">
        <v>250</v>
      </c>
      <c r="T42" s="6">
        <v>192</v>
      </c>
      <c r="U42" s="6">
        <v>178</v>
      </c>
      <c r="V42" s="6">
        <v>293</v>
      </c>
      <c r="W42" s="7">
        <f t="shared" si="29"/>
        <v>202.5</v>
      </c>
      <c r="X42" s="8" t="s">
        <v>5</v>
      </c>
      <c r="Y42" s="7">
        <f t="shared" si="30"/>
        <v>17.600000000000001</v>
      </c>
      <c r="Z42" s="9" t="str">
        <f t="shared" si="34"/>
        <v>202.5 ± 17.6</v>
      </c>
      <c r="AA42" s="10" t="s">
        <v>109</v>
      </c>
      <c r="AB42" s="6">
        <v>108</v>
      </c>
      <c r="AC42" s="6">
        <v>86</v>
      </c>
      <c r="AD42" s="6">
        <v>198</v>
      </c>
      <c r="AE42" s="6">
        <v>164</v>
      </c>
      <c r="AF42" s="6">
        <v>136</v>
      </c>
      <c r="AG42" s="6">
        <v>112</v>
      </c>
      <c r="AH42" s="6">
        <v>106</v>
      </c>
      <c r="AI42" s="6">
        <v>138</v>
      </c>
      <c r="AJ42" s="7">
        <f t="shared" si="31"/>
        <v>131</v>
      </c>
      <c r="AK42" s="8" t="s">
        <v>5</v>
      </c>
      <c r="AL42" s="7">
        <f t="shared" si="32"/>
        <v>12.8</v>
      </c>
      <c r="AM42" s="9" t="str">
        <f t="shared" si="35"/>
        <v>131.0 ± 12.8</v>
      </c>
      <c r="AN42" s="10" t="s">
        <v>110</v>
      </c>
      <c r="AO42" s="7"/>
    </row>
    <row r="43" spans="1:41" s="11" customFormat="1" x14ac:dyDescent="0.3">
      <c r="A43" s="5">
        <v>3.5</v>
      </c>
      <c r="B43" s="6">
        <v>211</v>
      </c>
      <c r="C43" s="6">
        <v>239</v>
      </c>
      <c r="D43" s="6">
        <v>169</v>
      </c>
      <c r="E43" s="6">
        <v>196</v>
      </c>
      <c r="F43" s="6">
        <v>235</v>
      </c>
      <c r="G43" s="6">
        <v>177</v>
      </c>
      <c r="H43" s="6">
        <v>136</v>
      </c>
      <c r="I43" s="6">
        <v>238</v>
      </c>
      <c r="J43" s="7">
        <f t="shared" si="27"/>
        <v>200.1</v>
      </c>
      <c r="K43" s="8" t="s">
        <v>5</v>
      </c>
      <c r="L43" s="7">
        <f t="shared" si="28"/>
        <v>13.3</v>
      </c>
      <c r="M43" s="9" t="str">
        <f t="shared" si="33"/>
        <v>200.1 ± 13.3</v>
      </c>
      <c r="N43" s="10" t="s">
        <v>111</v>
      </c>
      <c r="O43" s="6">
        <v>138</v>
      </c>
      <c r="P43" s="6">
        <v>200</v>
      </c>
      <c r="Q43" s="6">
        <v>223</v>
      </c>
      <c r="R43" s="6">
        <v>217</v>
      </c>
      <c r="S43" s="6">
        <v>165</v>
      </c>
      <c r="T43" s="6">
        <v>270</v>
      </c>
      <c r="U43" s="6">
        <v>121</v>
      </c>
      <c r="V43" s="6">
        <v>188</v>
      </c>
      <c r="W43" s="7">
        <f t="shared" si="29"/>
        <v>190.3</v>
      </c>
      <c r="X43" s="8" t="s">
        <v>5</v>
      </c>
      <c r="Y43" s="7">
        <f t="shared" si="30"/>
        <v>17.100000000000001</v>
      </c>
      <c r="Z43" s="9" t="str">
        <f t="shared" si="34"/>
        <v>190.3 ± 17.1</v>
      </c>
      <c r="AA43" s="10" t="s">
        <v>112</v>
      </c>
      <c r="AB43" s="6">
        <v>70</v>
      </c>
      <c r="AC43" s="6">
        <v>72</v>
      </c>
      <c r="AD43" s="6">
        <v>234</v>
      </c>
      <c r="AE43" s="6">
        <v>80</v>
      </c>
      <c r="AF43" s="6">
        <v>82</v>
      </c>
      <c r="AG43" s="6">
        <v>101</v>
      </c>
      <c r="AH43" s="6">
        <v>93</v>
      </c>
      <c r="AI43" s="6">
        <v>124</v>
      </c>
      <c r="AJ43" s="7">
        <f t="shared" si="31"/>
        <v>107</v>
      </c>
      <c r="AK43" s="8" t="s">
        <v>5</v>
      </c>
      <c r="AL43" s="7">
        <f t="shared" si="32"/>
        <v>19.2</v>
      </c>
      <c r="AM43" s="9" t="str">
        <f t="shared" si="35"/>
        <v>107.0 ± 19.2</v>
      </c>
      <c r="AN43" s="10" t="s">
        <v>113</v>
      </c>
      <c r="AO43" s="7"/>
    </row>
    <row r="44" spans="1:41" s="11" customFormat="1" x14ac:dyDescent="0.3">
      <c r="A44" s="5">
        <v>4</v>
      </c>
      <c r="B44" s="6">
        <v>173</v>
      </c>
      <c r="C44" s="6">
        <v>219</v>
      </c>
      <c r="D44" s="6">
        <v>172</v>
      </c>
      <c r="E44" s="6">
        <v>200</v>
      </c>
      <c r="F44" s="6">
        <v>189</v>
      </c>
      <c r="G44" s="6">
        <v>190</v>
      </c>
      <c r="H44" s="6">
        <v>150</v>
      </c>
      <c r="I44" s="6">
        <v>262</v>
      </c>
      <c r="J44" s="7">
        <f t="shared" si="27"/>
        <v>194.4</v>
      </c>
      <c r="K44" s="8" t="s">
        <v>5</v>
      </c>
      <c r="L44" s="7">
        <f t="shared" si="28"/>
        <v>12.1</v>
      </c>
      <c r="M44" s="9" t="str">
        <f t="shared" si="33"/>
        <v>194.4 ± 12.1</v>
      </c>
      <c r="N44" s="10" t="s">
        <v>114</v>
      </c>
      <c r="O44" s="6">
        <v>125</v>
      </c>
      <c r="P44" s="6">
        <v>227</v>
      </c>
      <c r="Q44" s="6">
        <v>432</v>
      </c>
      <c r="R44" s="6">
        <v>137</v>
      </c>
      <c r="S44" s="6">
        <v>241</v>
      </c>
      <c r="T44" s="6">
        <v>173</v>
      </c>
      <c r="U44" s="6">
        <v>185</v>
      </c>
      <c r="V44" s="6">
        <v>209</v>
      </c>
      <c r="W44" s="7">
        <f t="shared" si="29"/>
        <v>216.1</v>
      </c>
      <c r="X44" s="8" t="s">
        <v>5</v>
      </c>
      <c r="Y44" s="7">
        <f t="shared" si="30"/>
        <v>34</v>
      </c>
      <c r="Z44" s="9" t="str">
        <f t="shared" si="34"/>
        <v>216.1 ± 34.0</v>
      </c>
      <c r="AA44" s="10" t="s">
        <v>115</v>
      </c>
      <c r="AB44" s="6">
        <v>72</v>
      </c>
      <c r="AC44" s="6">
        <v>61</v>
      </c>
      <c r="AD44" s="6">
        <v>86</v>
      </c>
      <c r="AE44" s="6">
        <v>72</v>
      </c>
      <c r="AF44" s="6">
        <v>81</v>
      </c>
      <c r="AG44" s="6">
        <v>63</v>
      </c>
      <c r="AH44" s="6">
        <v>77</v>
      </c>
      <c r="AI44" s="6">
        <v>82</v>
      </c>
      <c r="AJ44" s="7">
        <f t="shared" si="31"/>
        <v>74.3</v>
      </c>
      <c r="AK44" s="8" t="s">
        <v>5</v>
      </c>
      <c r="AL44" s="7">
        <f t="shared" si="32"/>
        <v>3.2</v>
      </c>
      <c r="AM44" s="9" t="str">
        <f t="shared" si="35"/>
        <v>74.3 ± 3.2</v>
      </c>
      <c r="AN44" s="10" t="s">
        <v>116</v>
      </c>
      <c r="AO44" s="7"/>
    </row>
    <row r="46" spans="1:41" x14ac:dyDescent="0.3">
      <c r="A46" t="s">
        <v>117</v>
      </c>
    </row>
    <row r="47" spans="1:41" s="15" customFormat="1" x14ac:dyDescent="0.3">
      <c r="A47" s="12" t="s">
        <v>4</v>
      </c>
      <c r="B47" s="13">
        <v>1.9339999999999999</v>
      </c>
      <c r="C47" s="13">
        <v>1.1299999999999999</v>
      </c>
      <c r="D47" s="13">
        <v>1.514</v>
      </c>
      <c r="E47" s="13">
        <v>1.958</v>
      </c>
      <c r="F47" s="13">
        <v>0.96799999999999997</v>
      </c>
      <c r="G47" s="13">
        <v>1.1020000000000001</v>
      </c>
      <c r="H47" s="13">
        <v>0.75600000000000001</v>
      </c>
      <c r="I47" s="13">
        <v>1.458</v>
      </c>
      <c r="J47" s="14">
        <f>ROUND(AVERAGE(B47:I47),2)</f>
        <v>1.35</v>
      </c>
      <c r="K47" s="8" t="s">
        <v>5</v>
      </c>
      <c r="L47" s="14">
        <f>ROUND((STDEV(B47:I47)/SQRT(8)),2)</f>
        <v>0.16</v>
      </c>
      <c r="M47" s="9" t="str">
        <f>_xlfn.CONCAT(TEXT(J47,"0.00"),K47,TEXT(L47,"0.00"))</f>
        <v>1.35 ± 0.16</v>
      </c>
      <c r="N47" s="10" t="s">
        <v>118</v>
      </c>
      <c r="O47" s="13">
        <v>1.38</v>
      </c>
      <c r="P47" s="13">
        <v>0.74333300000000002</v>
      </c>
      <c r="Q47" s="13">
        <v>1.6966669999999999</v>
      </c>
      <c r="R47" s="13">
        <v>1.513333</v>
      </c>
      <c r="S47" s="13">
        <v>1.03</v>
      </c>
      <c r="T47" s="13">
        <v>0.42</v>
      </c>
      <c r="U47" s="13">
        <v>0.89</v>
      </c>
      <c r="V47" s="13">
        <v>1.513333</v>
      </c>
      <c r="W47" s="14">
        <f>ROUND(AVERAGE(O47:V47),2)</f>
        <v>1.1499999999999999</v>
      </c>
      <c r="X47" s="8" t="s">
        <v>5</v>
      </c>
      <c r="Y47" s="14">
        <f>ROUND((STDEV(O47:V47)/SQRT(8)),2)</f>
        <v>0.16</v>
      </c>
      <c r="Z47" s="9" t="str">
        <f>_xlfn.CONCAT(TEXT(W47,"0.00"),X47,TEXT(Y47,"0.00"))</f>
        <v>1.15 ± 0.16</v>
      </c>
      <c r="AA47" s="10" t="s">
        <v>119</v>
      </c>
      <c r="AB47" s="13">
        <v>1.25</v>
      </c>
      <c r="AC47" s="13">
        <v>2.1240000000000001</v>
      </c>
      <c r="AD47" s="13">
        <v>1.234</v>
      </c>
      <c r="AE47" s="13">
        <v>1.998</v>
      </c>
      <c r="AF47" s="13">
        <v>1.996</v>
      </c>
      <c r="AG47" s="13">
        <v>1.8520000000000001</v>
      </c>
      <c r="AH47" s="13">
        <v>1.534</v>
      </c>
      <c r="AI47" s="13">
        <v>1.4339999999999999</v>
      </c>
      <c r="AJ47" s="14">
        <f>ROUND(AVERAGE(AB47:AI47),2)</f>
        <v>1.68</v>
      </c>
      <c r="AK47" s="8" t="s">
        <v>5</v>
      </c>
      <c r="AL47" s="14">
        <f>ROUND((STDEV(AB47:AI47)/SQRT(8)),2)</f>
        <v>0.13</v>
      </c>
      <c r="AM47" s="9" t="str">
        <f>_xlfn.CONCAT(TEXT(AJ47,"0.00"),AK47,TEXT(AL47,"0.00"))</f>
        <v>1.68 ± 0.13</v>
      </c>
      <c r="AN47" s="10" t="s">
        <v>120</v>
      </c>
      <c r="AO47" s="14"/>
    </row>
    <row r="48" spans="1:41" s="15" customFormat="1" x14ac:dyDescent="0.3">
      <c r="A48" s="12">
        <v>0.5</v>
      </c>
      <c r="B48" s="13">
        <v>1.63</v>
      </c>
      <c r="C48" s="13">
        <v>1.04</v>
      </c>
      <c r="D48" s="13">
        <v>1.73</v>
      </c>
      <c r="E48" s="13">
        <v>1.58</v>
      </c>
      <c r="F48" s="13">
        <v>0.97</v>
      </c>
      <c r="G48" s="13">
        <v>1.0900000000000001</v>
      </c>
      <c r="H48" s="13">
        <v>0.56000000000000005</v>
      </c>
      <c r="I48" s="13">
        <v>2.0299999999999998</v>
      </c>
      <c r="J48" s="14">
        <f t="shared" ref="J48:J55" si="36">ROUND(AVERAGE(B48:I48),2)</f>
        <v>1.33</v>
      </c>
      <c r="K48" s="8" t="s">
        <v>5</v>
      </c>
      <c r="L48" s="14">
        <f t="shared" ref="L48:L55" si="37">ROUND((STDEV(B48:I48)/SQRT(8)),2)</f>
        <v>0.17</v>
      </c>
      <c r="M48" s="9" t="str">
        <f t="shared" ref="M48:M55" si="38">_xlfn.CONCAT(TEXT(J48,"0.00"),K48,TEXT(L48,"0.00"))</f>
        <v>1.33 ± 0.17</v>
      </c>
      <c r="N48" s="10" t="s">
        <v>121</v>
      </c>
      <c r="O48" s="13">
        <v>1.1100000000000001</v>
      </c>
      <c r="P48" s="13">
        <v>0.6</v>
      </c>
      <c r="Q48" s="13">
        <v>1.43</v>
      </c>
      <c r="R48" s="13">
        <v>1.3</v>
      </c>
      <c r="S48" s="13">
        <v>1.1100000000000001</v>
      </c>
      <c r="T48" s="13">
        <v>0.77</v>
      </c>
      <c r="U48" s="13">
        <v>0.72</v>
      </c>
      <c r="V48" s="13">
        <v>0.82</v>
      </c>
      <c r="W48" s="14">
        <f t="shared" ref="W48:W55" si="39">ROUND(AVERAGE(O48:V48),2)</f>
        <v>0.98</v>
      </c>
      <c r="X48" s="8" t="s">
        <v>5</v>
      </c>
      <c r="Y48" s="14">
        <f t="shared" ref="Y48:Y55" si="40">ROUND((STDEV(O48:V48)/SQRT(8)),2)</f>
        <v>0.11</v>
      </c>
      <c r="Z48" s="9" t="str">
        <f t="shared" ref="Z48:Z55" si="41">_xlfn.CONCAT(TEXT(W48,"0.00"),X48,TEXT(Y48,"0.00"))</f>
        <v>0.98 ± 0.11</v>
      </c>
      <c r="AA48" s="10" t="s">
        <v>122</v>
      </c>
      <c r="AB48" s="13">
        <v>1.91</v>
      </c>
      <c r="AC48" s="13">
        <v>0.78</v>
      </c>
      <c r="AD48" s="13">
        <v>1.19</v>
      </c>
      <c r="AE48" s="13">
        <v>1.84</v>
      </c>
      <c r="AF48" s="13">
        <v>1.27</v>
      </c>
      <c r="AG48" s="13">
        <v>0.96</v>
      </c>
      <c r="AH48" s="13">
        <v>2.2000000000000002</v>
      </c>
      <c r="AI48" s="13">
        <v>1.33</v>
      </c>
      <c r="AJ48" s="14">
        <f t="shared" ref="AJ48:AJ55" si="42">ROUND(AVERAGE(AB48:AI48),2)</f>
        <v>1.44</v>
      </c>
      <c r="AK48" s="8" t="s">
        <v>5</v>
      </c>
      <c r="AL48" s="14">
        <f t="shared" ref="AL48:AL55" si="43">ROUND((STDEV(AB48:AI48)/SQRT(8)),2)</f>
        <v>0.18</v>
      </c>
      <c r="AM48" s="9" t="str">
        <f t="shared" ref="AM48:AM55" si="44">_xlfn.CONCAT(TEXT(AJ48,"0.00"),AK48,TEXT(AL48,"0.00"))</f>
        <v>1.44 ± 0.18</v>
      </c>
      <c r="AN48" s="10" t="s">
        <v>123</v>
      </c>
      <c r="AO48" s="14"/>
    </row>
    <row r="49" spans="1:41" s="15" customFormat="1" x14ac:dyDescent="0.3">
      <c r="A49" s="12">
        <v>1</v>
      </c>
      <c r="B49" s="13">
        <v>1.66</v>
      </c>
      <c r="C49" s="13">
        <v>0.72</v>
      </c>
      <c r="D49" s="13">
        <v>1.38</v>
      </c>
      <c r="E49" s="13">
        <v>1</v>
      </c>
      <c r="F49" s="13">
        <v>0.68</v>
      </c>
      <c r="G49" s="13">
        <v>0.75</v>
      </c>
      <c r="H49" s="13">
        <v>0.69</v>
      </c>
      <c r="I49" s="13">
        <v>1.4</v>
      </c>
      <c r="J49" s="14">
        <f t="shared" si="36"/>
        <v>1.04</v>
      </c>
      <c r="K49" s="8" t="s">
        <v>5</v>
      </c>
      <c r="L49" s="14">
        <f t="shared" si="37"/>
        <v>0.14000000000000001</v>
      </c>
      <c r="M49" s="9" t="str">
        <f t="shared" si="38"/>
        <v>1.04 ± 0.14</v>
      </c>
      <c r="N49" s="10" t="s">
        <v>124</v>
      </c>
      <c r="O49" s="13">
        <v>1.57</v>
      </c>
      <c r="P49" s="13">
        <v>0.73</v>
      </c>
      <c r="Q49" s="13">
        <v>1.52</v>
      </c>
      <c r="R49" s="13">
        <v>1.35</v>
      </c>
      <c r="S49" s="13">
        <v>0.89</v>
      </c>
      <c r="T49" s="13">
        <v>0.82</v>
      </c>
      <c r="U49" s="13">
        <v>0.81</v>
      </c>
      <c r="V49" s="13">
        <v>1.96</v>
      </c>
      <c r="W49" s="14">
        <f t="shared" si="39"/>
        <v>1.21</v>
      </c>
      <c r="X49" s="8" t="s">
        <v>5</v>
      </c>
      <c r="Y49" s="14">
        <f t="shared" si="40"/>
        <v>0.16</v>
      </c>
      <c r="Z49" s="9" t="str">
        <f t="shared" si="41"/>
        <v>1.21 ± 0.16</v>
      </c>
      <c r="AA49" s="10" t="s">
        <v>125</v>
      </c>
      <c r="AB49" s="13">
        <v>1.93</v>
      </c>
      <c r="AC49" s="13">
        <v>0.84</v>
      </c>
      <c r="AD49" s="13">
        <v>1.0900000000000001</v>
      </c>
      <c r="AE49" s="13">
        <v>1.75</v>
      </c>
      <c r="AF49" s="13">
        <v>2.23</v>
      </c>
      <c r="AG49" s="13">
        <v>2.0299999999999998</v>
      </c>
      <c r="AH49" s="13">
        <v>1.51</v>
      </c>
      <c r="AI49" s="13">
        <v>1.45</v>
      </c>
      <c r="AJ49" s="14">
        <f t="shared" si="42"/>
        <v>1.6</v>
      </c>
      <c r="AK49" s="8" t="s">
        <v>5</v>
      </c>
      <c r="AL49" s="14">
        <f t="shared" si="43"/>
        <v>0.17</v>
      </c>
      <c r="AM49" s="9" t="str">
        <f t="shared" si="44"/>
        <v>1.60 ± 0.17</v>
      </c>
      <c r="AN49" s="10" t="s">
        <v>126</v>
      </c>
      <c r="AO49" s="14"/>
    </row>
    <row r="50" spans="1:41" s="15" customFormat="1" x14ac:dyDescent="0.3">
      <c r="A50" s="12">
        <v>1.5</v>
      </c>
      <c r="B50" s="13">
        <v>1.86</v>
      </c>
      <c r="C50" s="13">
        <v>1.03</v>
      </c>
      <c r="D50" s="13">
        <v>1.35</v>
      </c>
      <c r="E50" s="13">
        <v>1.34</v>
      </c>
      <c r="F50" s="13">
        <v>0.66</v>
      </c>
      <c r="G50" s="13">
        <v>0.97</v>
      </c>
      <c r="H50" s="13">
        <v>0.86</v>
      </c>
      <c r="I50" s="13">
        <v>2.3199999999999998</v>
      </c>
      <c r="J50" s="14">
        <f t="shared" si="36"/>
        <v>1.3</v>
      </c>
      <c r="K50" s="8" t="s">
        <v>5</v>
      </c>
      <c r="L50" s="14">
        <f t="shared" si="37"/>
        <v>0.2</v>
      </c>
      <c r="M50" s="9" t="str">
        <f t="shared" si="38"/>
        <v>1.30 ± 0.20</v>
      </c>
      <c r="N50" s="10" t="s">
        <v>127</v>
      </c>
      <c r="O50" s="13">
        <v>1.1499999999999999</v>
      </c>
      <c r="P50" s="13">
        <v>0.76</v>
      </c>
      <c r="Q50" s="13">
        <v>1.1399999999999999</v>
      </c>
      <c r="R50" s="13">
        <v>1.65</v>
      </c>
      <c r="S50" s="13">
        <v>0.92</v>
      </c>
      <c r="T50" s="13">
        <v>0.9</v>
      </c>
      <c r="U50" s="13">
        <v>0.96</v>
      </c>
      <c r="V50" s="13">
        <v>1.89</v>
      </c>
      <c r="W50" s="14">
        <f t="shared" si="39"/>
        <v>1.17</v>
      </c>
      <c r="X50" s="8" t="s">
        <v>5</v>
      </c>
      <c r="Y50" s="14">
        <f t="shared" si="40"/>
        <v>0.14000000000000001</v>
      </c>
      <c r="Z50" s="9" t="str">
        <f t="shared" si="41"/>
        <v>1.17 ± 0.14</v>
      </c>
      <c r="AA50" s="10" t="s">
        <v>128</v>
      </c>
      <c r="AB50" s="13">
        <v>1.6</v>
      </c>
      <c r="AC50" s="13">
        <v>2.0299999999999998</v>
      </c>
      <c r="AD50" s="13">
        <v>0.63</v>
      </c>
      <c r="AE50" s="13">
        <v>1.76</v>
      </c>
      <c r="AF50" s="13">
        <v>0.85</v>
      </c>
      <c r="AG50" s="13">
        <v>1.78</v>
      </c>
      <c r="AH50" s="13">
        <v>1.97</v>
      </c>
      <c r="AI50" s="13">
        <v>1.77</v>
      </c>
      <c r="AJ50" s="14">
        <f t="shared" si="42"/>
        <v>1.55</v>
      </c>
      <c r="AK50" s="8" t="s">
        <v>5</v>
      </c>
      <c r="AL50" s="14">
        <f t="shared" si="43"/>
        <v>0.18</v>
      </c>
      <c r="AM50" s="9" t="str">
        <f t="shared" si="44"/>
        <v>1.55 ± 0.18</v>
      </c>
      <c r="AN50" s="10" t="s">
        <v>129</v>
      </c>
      <c r="AO50" s="14"/>
    </row>
    <row r="51" spans="1:41" s="15" customFormat="1" x14ac:dyDescent="0.3">
      <c r="A51" s="12">
        <v>2</v>
      </c>
      <c r="B51" s="13">
        <v>2.0499999999999998</v>
      </c>
      <c r="C51" s="13">
        <v>0.8</v>
      </c>
      <c r="D51" s="13">
        <v>1.66</v>
      </c>
      <c r="E51" s="13">
        <v>1.74</v>
      </c>
      <c r="F51" s="13">
        <v>0.72</v>
      </c>
      <c r="G51" s="13">
        <v>1</v>
      </c>
      <c r="H51" s="13">
        <v>0.52</v>
      </c>
      <c r="I51" s="13">
        <v>2.11</v>
      </c>
      <c r="J51" s="14">
        <f t="shared" si="36"/>
        <v>1.33</v>
      </c>
      <c r="K51" s="8" t="s">
        <v>5</v>
      </c>
      <c r="L51" s="14">
        <f t="shared" si="37"/>
        <v>0.22</v>
      </c>
      <c r="M51" s="9" t="str">
        <f t="shared" si="38"/>
        <v>1.33 ± 0.22</v>
      </c>
      <c r="N51" s="10" t="s">
        <v>130</v>
      </c>
      <c r="O51" s="13">
        <v>1.99</v>
      </c>
      <c r="P51" s="13">
        <v>0.69</v>
      </c>
      <c r="Q51" s="13">
        <v>1.33</v>
      </c>
      <c r="R51" s="13">
        <v>0.92</v>
      </c>
      <c r="S51" s="13">
        <v>0.81</v>
      </c>
      <c r="T51" s="13">
        <v>0.59</v>
      </c>
      <c r="U51" s="13">
        <v>1</v>
      </c>
      <c r="V51" s="13">
        <v>2.91</v>
      </c>
      <c r="W51" s="14">
        <f t="shared" si="39"/>
        <v>1.28</v>
      </c>
      <c r="X51" s="8" t="s">
        <v>5</v>
      </c>
      <c r="Y51" s="14">
        <f t="shared" si="40"/>
        <v>0.28000000000000003</v>
      </c>
      <c r="Z51" s="9" t="str">
        <f t="shared" si="41"/>
        <v>1.28 ± 0.28</v>
      </c>
      <c r="AA51" s="10" t="s">
        <v>131</v>
      </c>
      <c r="AB51" s="13">
        <v>0.98</v>
      </c>
      <c r="AC51" s="13">
        <v>1.78</v>
      </c>
      <c r="AD51" s="13">
        <v>1.02</v>
      </c>
      <c r="AE51" s="13">
        <v>1.71</v>
      </c>
      <c r="AF51" s="13">
        <v>2.17</v>
      </c>
      <c r="AG51" s="13">
        <v>1.6</v>
      </c>
      <c r="AH51" s="13">
        <v>1.94</v>
      </c>
      <c r="AI51" s="13">
        <v>1.18</v>
      </c>
      <c r="AJ51" s="14">
        <f t="shared" si="42"/>
        <v>1.55</v>
      </c>
      <c r="AK51" s="8" t="s">
        <v>5</v>
      </c>
      <c r="AL51" s="14">
        <f t="shared" si="43"/>
        <v>0.16</v>
      </c>
      <c r="AM51" s="9" t="str">
        <f t="shared" si="44"/>
        <v>1.55 ± 0.16</v>
      </c>
      <c r="AN51" s="10" t="s">
        <v>132</v>
      </c>
      <c r="AO51" s="14"/>
    </row>
    <row r="52" spans="1:41" s="15" customFormat="1" x14ac:dyDescent="0.3">
      <c r="A52" s="12">
        <v>2.5</v>
      </c>
      <c r="B52" s="13">
        <v>2.23</v>
      </c>
      <c r="C52" s="13">
        <v>1.01</v>
      </c>
      <c r="D52" s="13">
        <v>1.4</v>
      </c>
      <c r="E52" s="13">
        <v>2.5</v>
      </c>
      <c r="F52" s="13">
        <v>0.63</v>
      </c>
      <c r="G52" s="13">
        <v>0.82</v>
      </c>
      <c r="H52" s="13">
        <v>0.75</v>
      </c>
      <c r="I52" s="13">
        <v>1.57</v>
      </c>
      <c r="J52" s="14">
        <f t="shared" si="36"/>
        <v>1.36</v>
      </c>
      <c r="K52" s="8" t="s">
        <v>5</v>
      </c>
      <c r="L52" s="14">
        <f t="shared" si="37"/>
        <v>0.25</v>
      </c>
      <c r="M52" s="9" t="str">
        <f t="shared" si="38"/>
        <v>1.36 ± 0.25</v>
      </c>
      <c r="N52" s="10" t="s">
        <v>133</v>
      </c>
      <c r="O52" s="13">
        <v>1.57</v>
      </c>
      <c r="P52" s="13">
        <v>0.8</v>
      </c>
      <c r="Q52" s="13">
        <v>1.18</v>
      </c>
      <c r="R52" s="13">
        <v>0.86</v>
      </c>
      <c r="S52" s="13">
        <v>1.1200000000000001</v>
      </c>
      <c r="T52" s="13">
        <v>0.72</v>
      </c>
      <c r="U52" s="13">
        <v>0.97</v>
      </c>
      <c r="V52" s="13">
        <v>2.65</v>
      </c>
      <c r="W52" s="14">
        <f t="shared" si="39"/>
        <v>1.23</v>
      </c>
      <c r="X52" s="8" t="s">
        <v>5</v>
      </c>
      <c r="Y52" s="14">
        <f t="shared" si="40"/>
        <v>0.22</v>
      </c>
      <c r="Z52" s="9" t="str">
        <f t="shared" si="41"/>
        <v>1.23 ± 0.22</v>
      </c>
      <c r="AA52" s="10" t="s">
        <v>134</v>
      </c>
      <c r="AB52" s="13">
        <v>0.9</v>
      </c>
      <c r="AC52" s="13">
        <v>1.7</v>
      </c>
      <c r="AD52" s="13">
        <v>0.75</v>
      </c>
      <c r="AE52" s="13">
        <v>1.41</v>
      </c>
      <c r="AF52" s="13">
        <v>1.47</v>
      </c>
      <c r="AG52" s="13">
        <v>1.78</v>
      </c>
      <c r="AH52" s="13">
        <v>1.89</v>
      </c>
      <c r="AI52" s="13">
        <v>1.17</v>
      </c>
      <c r="AJ52" s="14">
        <f t="shared" si="42"/>
        <v>1.38</v>
      </c>
      <c r="AK52" s="8" t="s">
        <v>5</v>
      </c>
      <c r="AL52" s="14">
        <f t="shared" si="43"/>
        <v>0.15</v>
      </c>
      <c r="AM52" s="9" t="str">
        <f t="shared" si="44"/>
        <v>1.38 ± 0.15</v>
      </c>
      <c r="AN52" s="10" t="s">
        <v>135</v>
      </c>
      <c r="AO52" s="14"/>
    </row>
    <row r="53" spans="1:41" s="15" customFormat="1" x14ac:dyDescent="0.3">
      <c r="A53" s="12">
        <v>3</v>
      </c>
      <c r="B53" s="13">
        <v>1.35</v>
      </c>
      <c r="C53" s="13">
        <v>1.52</v>
      </c>
      <c r="D53" s="13">
        <v>1.37</v>
      </c>
      <c r="E53" s="13">
        <v>1.42</v>
      </c>
      <c r="F53" s="13">
        <v>0.92</v>
      </c>
      <c r="G53" s="13">
        <v>0.99</v>
      </c>
      <c r="H53" s="13">
        <v>0.7</v>
      </c>
      <c r="I53" s="13">
        <v>1.48</v>
      </c>
      <c r="J53" s="14">
        <f t="shared" si="36"/>
        <v>1.22</v>
      </c>
      <c r="K53" s="8" t="s">
        <v>5</v>
      </c>
      <c r="L53" s="14">
        <f t="shared" si="37"/>
        <v>0.11</v>
      </c>
      <c r="M53" s="9" t="str">
        <f t="shared" si="38"/>
        <v>1.22 ± 0.11</v>
      </c>
      <c r="N53" s="10" t="s">
        <v>136</v>
      </c>
      <c r="O53" s="13">
        <v>1.44</v>
      </c>
      <c r="P53" s="13">
        <v>0.74</v>
      </c>
      <c r="Q53" s="13">
        <v>0.86</v>
      </c>
      <c r="R53" s="13">
        <v>1.17</v>
      </c>
      <c r="S53" s="13">
        <v>1.1599999999999999</v>
      </c>
      <c r="T53" s="13">
        <v>0.83</v>
      </c>
      <c r="U53" s="13">
        <v>1.0900000000000001</v>
      </c>
      <c r="V53" s="13">
        <v>2.15</v>
      </c>
      <c r="W53" s="14">
        <f t="shared" si="39"/>
        <v>1.18</v>
      </c>
      <c r="X53" s="8" t="s">
        <v>5</v>
      </c>
      <c r="Y53" s="14">
        <f t="shared" si="40"/>
        <v>0.16</v>
      </c>
      <c r="Z53" s="9" t="str">
        <f t="shared" si="41"/>
        <v>1.18 ± 0.16</v>
      </c>
      <c r="AA53" s="10" t="s">
        <v>137</v>
      </c>
      <c r="AB53" s="13">
        <v>0.59</v>
      </c>
      <c r="AC53" s="13">
        <v>1.96</v>
      </c>
      <c r="AD53" s="13">
        <v>0.59</v>
      </c>
      <c r="AE53" s="13">
        <v>1.23</v>
      </c>
      <c r="AF53" s="13">
        <v>2.16</v>
      </c>
      <c r="AG53" s="13">
        <v>1.74</v>
      </c>
      <c r="AH53" s="13">
        <v>1.67</v>
      </c>
      <c r="AI53" s="13">
        <v>0.86</v>
      </c>
      <c r="AJ53" s="14">
        <f t="shared" si="42"/>
        <v>1.35</v>
      </c>
      <c r="AK53" s="8" t="s">
        <v>5</v>
      </c>
      <c r="AL53" s="14">
        <f t="shared" si="43"/>
        <v>0.22</v>
      </c>
      <c r="AM53" s="9" t="str">
        <f t="shared" si="44"/>
        <v>1.35 ± 0.22</v>
      </c>
      <c r="AN53" s="10" t="s">
        <v>138</v>
      </c>
      <c r="AO53" s="14"/>
    </row>
    <row r="54" spans="1:41" s="15" customFormat="1" x14ac:dyDescent="0.3">
      <c r="A54" s="12">
        <v>3.5</v>
      </c>
      <c r="B54" s="13">
        <v>1.52</v>
      </c>
      <c r="C54" s="13">
        <v>0.77</v>
      </c>
      <c r="D54" s="13">
        <v>1.47</v>
      </c>
      <c r="E54" s="13">
        <v>1.91</v>
      </c>
      <c r="F54" s="13">
        <v>0.68</v>
      </c>
      <c r="G54" s="13">
        <v>0.91</v>
      </c>
      <c r="H54" s="13">
        <v>0.53</v>
      </c>
      <c r="I54" s="13">
        <v>1.78</v>
      </c>
      <c r="J54" s="14">
        <f t="shared" si="36"/>
        <v>1.2</v>
      </c>
      <c r="K54" s="8" t="s">
        <v>5</v>
      </c>
      <c r="L54" s="14">
        <f t="shared" si="37"/>
        <v>0.19</v>
      </c>
      <c r="M54" s="9" t="str">
        <f t="shared" si="38"/>
        <v>1.20 ± 0.19</v>
      </c>
      <c r="N54" s="10" t="s">
        <v>139</v>
      </c>
      <c r="O54" s="13">
        <v>1.75</v>
      </c>
      <c r="P54" s="13">
        <v>0.85</v>
      </c>
      <c r="Q54" s="13">
        <v>1.01</v>
      </c>
      <c r="R54" s="13">
        <v>1.0900000000000001</v>
      </c>
      <c r="S54" s="13">
        <v>0.81</v>
      </c>
      <c r="T54" s="13">
        <v>0.67</v>
      </c>
      <c r="U54" s="13">
        <v>0.91</v>
      </c>
      <c r="V54" s="13">
        <v>0.98</v>
      </c>
      <c r="W54" s="14">
        <f t="shared" si="39"/>
        <v>1.01</v>
      </c>
      <c r="X54" s="8" t="s">
        <v>5</v>
      </c>
      <c r="Y54" s="14">
        <f t="shared" si="40"/>
        <v>0.12</v>
      </c>
      <c r="Z54" s="9" t="str">
        <f t="shared" si="41"/>
        <v>1.01 ± 0.12</v>
      </c>
      <c r="AA54" s="10" t="s">
        <v>140</v>
      </c>
      <c r="AB54" s="13">
        <v>0.73</v>
      </c>
      <c r="AC54" s="13">
        <v>1.53</v>
      </c>
      <c r="AD54" s="13">
        <v>0.84</v>
      </c>
      <c r="AE54" s="13">
        <v>0.86</v>
      </c>
      <c r="AF54" s="13">
        <v>2.2999999999999998</v>
      </c>
      <c r="AG54" s="13">
        <v>1.59</v>
      </c>
      <c r="AH54" s="13">
        <v>1.45</v>
      </c>
      <c r="AI54" s="13">
        <v>1.39</v>
      </c>
      <c r="AJ54" s="14">
        <f t="shared" si="42"/>
        <v>1.34</v>
      </c>
      <c r="AK54" s="8" t="s">
        <v>5</v>
      </c>
      <c r="AL54" s="14">
        <f t="shared" si="43"/>
        <v>0.18</v>
      </c>
      <c r="AM54" s="9" t="str">
        <f t="shared" si="44"/>
        <v>1.34 ± 0.18</v>
      </c>
      <c r="AN54" s="10" t="s">
        <v>141</v>
      </c>
      <c r="AO54" s="14"/>
    </row>
    <row r="55" spans="1:41" s="15" customFormat="1" x14ac:dyDescent="0.3">
      <c r="A55" s="12">
        <v>4</v>
      </c>
      <c r="B55" s="13">
        <v>1.5</v>
      </c>
      <c r="C55" s="13">
        <v>0.73</v>
      </c>
      <c r="D55" s="13">
        <v>1.1399999999999999</v>
      </c>
      <c r="E55" s="13">
        <v>1.75</v>
      </c>
      <c r="F55" s="13">
        <v>1</v>
      </c>
      <c r="G55" s="13">
        <v>0.9</v>
      </c>
      <c r="H55" s="13">
        <v>0.49</v>
      </c>
      <c r="I55" s="13">
        <v>1.92</v>
      </c>
      <c r="J55" s="14">
        <f t="shared" si="36"/>
        <v>1.18</v>
      </c>
      <c r="K55" s="8" t="s">
        <v>5</v>
      </c>
      <c r="L55" s="14">
        <f t="shared" si="37"/>
        <v>0.18</v>
      </c>
      <c r="M55" s="9" t="str">
        <f t="shared" si="38"/>
        <v>1.18 ± 0.18</v>
      </c>
      <c r="N55" s="10" t="s">
        <v>142</v>
      </c>
      <c r="O55" s="13">
        <v>1.51</v>
      </c>
      <c r="P55" s="13">
        <v>0.71</v>
      </c>
      <c r="Q55" s="13">
        <v>1.25</v>
      </c>
      <c r="R55" s="13">
        <v>1.1599999999999999</v>
      </c>
      <c r="S55" s="13">
        <v>1.25</v>
      </c>
      <c r="T55" s="13">
        <v>0.74</v>
      </c>
      <c r="U55" s="13">
        <v>1.1200000000000001</v>
      </c>
      <c r="V55" s="13">
        <v>1.93</v>
      </c>
      <c r="W55" s="14">
        <f t="shared" si="39"/>
        <v>1.21</v>
      </c>
      <c r="X55" s="8" t="s">
        <v>5</v>
      </c>
      <c r="Y55" s="14">
        <f t="shared" si="40"/>
        <v>0.14000000000000001</v>
      </c>
      <c r="Z55" s="9" t="str">
        <f t="shared" si="41"/>
        <v>1.21 ± 0.14</v>
      </c>
      <c r="AA55" s="10" t="s">
        <v>143</v>
      </c>
      <c r="AB55" s="13">
        <v>0.65</v>
      </c>
      <c r="AC55" s="13">
        <v>1.47</v>
      </c>
      <c r="AD55" s="13">
        <v>0.57999999999999996</v>
      </c>
      <c r="AE55" s="13">
        <v>1.1200000000000001</v>
      </c>
      <c r="AF55" s="13">
        <v>1.22</v>
      </c>
      <c r="AG55" s="13">
        <v>1.32</v>
      </c>
      <c r="AH55" s="13">
        <v>1.32</v>
      </c>
      <c r="AI55" s="13">
        <v>1.96</v>
      </c>
      <c r="AJ55" s="14">
        <f t="shared" si="42"/>
        <v>1.21</v>
      </c>
      <c r="AK55" s="8" t="s">
        <v>5</v>
      </c>
      <c r="AL55" s="14">
        <f t="shared" si="43"/>
        <v>0.16</v>
      </c>
      <c r="AM55" s="9" t="str">
        <f t="shared" si="44"/>
        <v>1.21 ± 0.16</v>
      </c>
      <c r="AN55" s="10" t="s">
        <v>125</v>
      </c>
      <c r="AO55" s="14"/>
    </row>
    <row r="57" spans="1:41" x14ac:dyDescent="0.3">
      <c r="A57" t="s">
        <v>144</v>
      </c>
    </row>
    <row r="58" spans="1:41" s="15" customFormat="1" x14ac:dyDescent="0.3">
      <c r="A58" s="12" t="s">
        <v>4</v>
      </c>
      <c r="B58" s="13">
        <v>1.5720000000000001</v>
      </c>
      <c r="C58" s="13">
        <v>0.90200000000000002</v>
      </c>
      <c r="D58" s="13">
        <v>1.758</v>
      </c>
      <c r="E58" s="13">
        <v>1.476</v>
      </c>
      <c r="F58" s="13">
        <v>0.83</v>
      </c>
      <c r="G58" s="13">
        <v>0.79200000000000004</v>
      </c>
      <c r="H58" s="13">
        <v>0.78200000000000003</v>
      </c>
      <c r="I58" s="13">
        <v>1.296</v>
      </c>
      <c r="J58" s="14">
        <f>ROUND(AVERAGE(B58:I58),2)</f>
        <v>1.18</v>
      </c>
      <c r="K58" s="8" t="s">
        <v>5</v>
      </c>
      <c r="L58" s="14">
        <f>ROUND((STDEV(B58:I58)/SQRT(8)),2)</f>
        <v>0.14000000000000001</v>
      </c>
      <c r="M58" s="9" t="str">
        <f>_xlfn.CONCAT(TEXT(J58,"0.00"),K58,TEXT(L58,"0.00"))</f>
        <v>1.18 ± 0.14</v>
      </c>
      <c r="N58" s="10" t="s">
        <v>145</v>
      </c>
      <c r="O58" s="13">
        <v>1.0825</v>
      </c>
      <c r="P58" s="13">
        <v>0.593333</v>
      </c>
      <c r="Q58" s="13">
        <v>1.473333</v>
      </c>
      <c r="R58" s="13">
        <v>1.1566669999999999</v>
      </c>
      <c r="S58" s="13">
        <v>0.93666700000000003</v>
      </c>
      <c r="T58" s="13">
        <v>0.37</v>
      </c>
      <c r="U58" s="13">
        <v>0.73</v>
      </c>
      <c r="V58" s="13">
        <v>1.1766669999999999</v>
      </c>
      <c r="W58" s="14">
        <f>ROUND(AVERAGE(O58:V58),2)</f>
        <v>0.94</v>
      </c>
      <c r="X58" s="8" t="s">
        <v>5</v>
      </c>
      <c r="Y58" s="14">
        <f>ROUND((STDEV(O58:V58)/SQRT(8)),2)</f>
        <v>0.13</v>
      </c>
      <c r="Z58" s="9" t="str">
        <f>_xlfn.CONCAT(TEXT(W58,"0.00"),X58,TEXT(Y58,"0.00"))</f>
        <v>0.94 ± 0.13</v>
      </c>
      <c r="AA58" s="10" t="s">
        <v>146</v>
      </c>
      <c r="AB58" s="13">
        <v>0.92200000000000004</v>
      </c>
      <c r="AC58" s="13">
        <v>1.4059999999999999</v>
      </c>
      <c r="AD58" s="13">
        <v>0.95199999999999996</v>
      </c>
      <c r="AE58" s="13">
        <v>1.33</v>
      </c>
      <c r="AF58" s="13">
        <v>1.6719999999999999</v>
      </c>
      <c r="AG58" s="13">
        <v>1.4279999999999999</v>
      </c>
      <c r="AH58" s="13">
        <v>1.0920000000000001</v>
      </c>
      <c r="AI58" s="13">
        <v>1.0920000000000001</v>
      </c>
      <c r="AJ58" s="14">
        <f>ROUND(AVERAGE(AB58:AI58),2)</f>
        <v>1.24</v>
      </c>
      <c r="AK58" s="8" t="s">
        <v>5</v>
      </c>
      <c r="AL58" s="14">
        <f>ROUND((STDEV(AB58:AI58)/SQRT(8)),2)</f>
        <v>0.09</v>
      </c>
      <c r="AM58" s="9" t="str">
        <f>_xlfn.CONCAT(TEXT(AJ58,"0.00"),AK58,TEXT(AL58,"0.00"))</f>
        <v>1.24 ± 0.09</v>
      </c>
      <c r="AN58" s="10" t="s">
        <v>147</v>
      </c>
      <c r="AO58" s="14"/>
    </row>
    <row r="59" spans="1:41" s="15" customFormat="1" x14ac:dyDescent="0.3">
      <c r="A59" s="12">
        <v>0.5</v>
      </c>
      <c r="B59" s="13">
        <v>1.36</v>
      </c>
      <c r="C59" s="13">
        <v>0.87</v>
      </c>
      <c r="D59" s="13">
        <v>1.49</v>
      </c>
      <c r="E59" s="13">
        <v>1.23</v>
      </c>
      <c r="F59" s="13">
        <v>0.71</v>
      </c>
      <c r="G59" s="13">
        <v>0.78</v>
      </c>
      <c r="H59" s="13">
        <v>0.48</v>
      </c>
      <c r="I59" s="13">
        <v>1.38</v>
      </c>
      <c r="J59" s="14">
        <f t="shared" ref="J59:J66" si="45">ROUND(AVERAGE(B59:I59),2)</f>
        <v>1.04</v>
      </c>
      <c r="K59" s="8" t="s">
        <v>5</v>
      </c>
      <c r="L59" s="14">
        <f t="shared" ref="L59:L66" si="46">ROUND((STDEV(B59:I59)/SQRT(8)),2)</f>
        <v>0.13</v>
      </c>
      <c r="M59" s="9" t="str">
        <f t="shared" ref="M59:M66" si="47">_xlfn.CONCAT(TEXT(J59,"0.00"),K59,TEXT(L59,"0.00"))</f>
        <v>1.04 ± 0.13</v>
      </c>
      <c r="N59" s="10" t="s">
        <v>148</v>
      </c>
      <c r="O59" s="13">
        <v>1</v>
      </c>
      <c r="P59" s="13">
        <v>0.41</v>
      </c>
      <c r="Q59" s="13">
        <v>1.0900000000000001</v>
      </c>
      <c r="R59" s="13">
        <v>0.99</v>
      </c>
      <c r="S59" s="13">
        <v>1.05</v>
      </c>
      <c r="T59" s="13">
        <v>0.64</v>
      </c>
      <c r="U59" s="13">
        <v>0.5</v>
      </c>
      <c r="V59" s="13">
        <v>0.61</v>
      </c>
      <c r="W59" s="14">
        <f t="shared" ref="W59:W66" si="48">ROUND(AVERAGE(O59:V59),2)</f>
        <v>0.79</v>
      </c>
      <c r="X59" s="8" t="s">
        <v>5</v>
      </c>
      <c r="Y59" s="14">
        <f t="shared" ref="Y59:Y66" si="49">ROUND((STDEV(O59:V59)/SQRT(8)),2)</f>
        <v>0.1</v>
      </c>
      <c r="Z59" s="9" t="str">
        <f t="shared" ref="Z59:Z66" si="50">_xlfn.CONCAT(TEXT(W59,"0.00"),X59,TEXT(Y59,"0.00"))</f>
        <v>0.79 ± 0.10</v>
      </c>
      <c r="AA59" s="10" t="s">
        <v>149</v>
      </c>
      <c r="AB59" s="13">
        <v>1.43</v>
      </c>
      <c r="AC59" s="13">
        <v>0.61</v>
      </c>
      <c r="AD59" s="13">
        <v>0.98</v>
      </c>
      <c r="AE59" s="13">
        <v>1.64</v>
      </c>
      <c r="AF59" s="13">
        <v>1</v>
      </c>
      <c r="AG59" s="13">
        <v>0.75</v>
      </c>
      <c r="AH59" s="13">
        <v>1.69</v>
      </c>
      <c r="AI59" s="13">
        <v>1.26</v>
      </c>
      <c r="AJ59" s="14">
        <f t="shared" ref="AJ59:AJ66" si="51">ROUND(AVERAGE(AB59:AI59),2)</f>
        <v>1.17</v>
      </c>
      <c r="AK59" s="8" t="s">
        <v>5</v>
      </c>
      <c r="AL59" s="14">
        <f t="shared" ref="AL59:AL66" si="52">ROUND((STDEV(AB59:AI59)/SQRT(8)),2)</f>
        <v>0.14000000000000001</v>
      </c>
      <c r="AM59" s="9" t="str">
        <f t="shared" ref="AM59:AM66" si="53">_xlfn.CONCAT(TEXT(AJ59,"0.00"),AK59,TEXT(AL59,"0.00"))</f>
        <v>1.17 ± 0.14</v>
      </c>
      <c r="AN59" s="10" t="s">
        <v>128</v>
      </c>
      <c r="AO59" s="14"/>
    </row>
    <row r="60" spans="1:41" s="15" customFormat="1" x14ac:dyDescent="0.3">
      <c r="A60" s="12">
        <v>1</v>
      </c>
      <c r="B60" s="13">
        <v>1.35</v>
      </c>
      <c r="C60" s="13">
        <v>0.57999999999999996</v>
      </c>
      <c r="D60" s="13">
        <v>0.96</v>
      </c>
      <c r="E60" s="13">
        <v>0.8</v>
      </c>
      <c r="F60" s="13">
        <v>0.82</v>
      </c>
      <c r="G60" s="13">
        <v>0.52</v>
      </c>
      <c r="H60" s="13">
        <v>0.86</v>
      </c>
      <c r="I60" s="13">
        <v>0.98</v>
      </c>
      <c r="J60" s="14">
        <f t="shared" si="45"/>
        <v>0.86</v>
      </c>
      <c r="K60" s="8" t="s">
        <v>5</v>
      </c>
      <c r="L60" s="14">
        <f t="shared" si="46"/>
        <v>0.09</v>
      </c>
      <c r="M60" s="9" t="str">
        <f t="shared" si="47"/>
        <v>0.86 ± 0.09</v>
      </c>
      <c r="N60" s="10" t="s">
        <v>150</v>
      </c>
      <c r="O60" s="13">
        <v>1.1499999999999999</v>
      </c>
      <c r="P60" s="13">
        <v>0.48</v>
      </c>
      <c r="Q60" s="13">
        <v>1.03</v>
      </c>
      <c r="R60" s="13">
        <v>0.93</v>
      </c>
      <c r="S60" s="13">
        <v>0.92</v>
      </c>
      <c r="T60" s="13">
        <v>1.01</v>
      </c>
      <c r="U60" s="13">
        <v>0.59</v>
      </c>
      <c r="V60" s="13">
        <v>1.24</v>
      </c>
      <c r="W60" s="14">
        <f t="shared" si="48"/>
        <v>0.92</v>
      </c>
      <c r="X60" s="8" t="s">
        <v>5</v>
      </c>
      <c r="Y60" s="14">
        <f t="shared" si="49"/>
        <v>0.09</v>
      </c>
      <c r="Z60" s="9" t="str">
        <f t="shared" si="50"/>
        <v>0.92 ± 0.09</v>
      </c>
      <c r="AA60" s="10" t="s">
        <v>151</v>
      </c>
      <c r="AB60" s="13">
        <v>1.24</v>
      </c>
      <c r="AC60" s="13">
        <v>0.7</v>
      </c>
      <c r="AD60" s="13">
        <v>0.73</v>
      </c>
      <c r="AE60" s="13">
        <v>1.32</v>
      </c>
      <c r="AF60" s="13">
        <v>1.85</v>
      </c>
      <c r="AG60" s="13">
        <v>1.31</v>
      </c>
      <c r="AH60" s="13">
        <v>1.1200000000000001</v>
      </c>
      <c r="AI60" s="13">
        <v>1.03</v>
      </c>
      <c r="AJ60" s="14">
        <f t="shared" si="51"/>
        <v>1.1599999999999999</v>
      </c>
      <c r="AK60" s="8" t="s">
        <v>5</v>
      </c>
      <c r="AL60" s="14">
        <f t="shared" si="52"/>
        <v>0.13</v>
      </c>
      <c r="AM60" s="9" t="str">
        <f t="shared" si="53"/>
        <v>1.16 ± 0.13</v>
      </c>
      <c r="AN60" s="10" t="s">
        <v>152</v>
      </c>
      <c r="AO60" s="14"/>
    </row>
    <row r="61" spans="1:41" s="15" customFormat="1" x14ac:dyDescent="0.3">
      <c r="A61" s="12">
        <v>1.5</v>
      </c>
      <c r="B61" s="13">
        <v>1.51</v>
      </c>
      <c r="C61" s="13">
        <v>0.6</v>
      </c>
      <c r="D61" s="13">
        <v>0.91</v>
      </c>
      <c r="E61" s="13">
        <v>1.08</v>
      </c>
      <c r="F61" s="13">
        <v>0.87</v>
      </c>
      <c r="G61" s="13">
        <v>0.56000000000000005</v>
      </c>
      <c r="H61" s="13">
        <v>0.93</v>
      </c>
      <c r="I61" s="13">
        <v>1.59</v>
      </c>
      <c r="J61" s="14">
        <f t="shared" si="45"/>
        <v>1.01</v>
      </c>
      <c r="K61" s="8" t="s">
        <v>5</v>
      </c>
      <c r="L61" s="14">
        <f t="shared" si="46"/>
        <v>0.13</v>
      </c>
      <c r="M61" s="9" t="str">
        <f t="shared" si="47"/>
        <v>1.01 ± 0.13</v>
      </c>
      <c r="N61" s="10" t="s">
        <v>153</v>
      </c>
      <c r="O61" s="13">
        <v>0.85</v>
      </c>
      <c r="P61" s="13">
        <v>0.54</v>
      </c>
      <c r="Q61" s="13">
        <v>0.83</v>
      </c>
      <c r="R61" s="13">
        <v>1.17</v>
      </c>
      <c r="S61" s="13">
        <v>0.89</v>
      </c>
      <c r="T61" s="13">
        <v>0.75</v>
      </c>
      <c r="U61" s="13">
        <v>0.86</v>
      </c>
      <c r="V61" s="13">
        <v>1.38</v>
      </c>
      <c r="W61" s="14">
        <f t="shared" si="48"/>
        <v>0.91</v>
      </c>
      <c r="X61" s="8" t="s">
        <v>5</v>
      </c>
      <c r="Y61" s="14">
        <f t="shared" si="49"/>
        <v>0.09</v>
      </c>
      <c r="Z61" s="9" t="str">
        <f t="shared" si="50"/>
        <v>0.91 ± 0.09</v>
      </c>
      <c r="AA61" s="10" t="s">
        <v>154</v>
      </c>
      <c r="AB61" s="13">
        <v>0.95</v>
      </c>
      <c r="AC61" s="13">
        <v>1.45</v>
      </c>
      <c r="AD61" s="13">
        <v>0.67</v>
      </c>
      <c r="AE61" s="13">
        <v>1.19</v>
      </c>
      <c r="AF61" s="13">
        <v>0.71</v>
      </c>
      <c r="AG61" s="13">
        <v>1.36</v>
      </c>
      <c r="AH61" s="13">
        <v>1.5</v>
      </c>
      <c r="AI61" s="13">
        <v>1.1499999999999999</v>
      </c>
      <c r="AJ61" s="14">
        <f t="shared" si="51"/>
        <v>1.1200000000000001</v>
      </c>
      <c r="AK61" s="8" t="s">
        <v>5</v>
      </c>
      <c r="AL61" s="14">
        <f t="shared" si="52"/>
        <v>0.11</v>
      </c>
      <c r="AM61" s="9" t="str">
        <f t="shared" si="53"/>
        <v>1.12 ± 0.11</v>
      </c>
      <c r="AN61" s="10" t="s">
        <v>155</v>
      </c>
      <c r="AO61" s="14"/>
    </row>
    <row r="62" spans="1:41" s="15" customFormat="1" x14ac:dyDescent="0.3">
      <c r="A62" s="12">
        <v>2</v>
      </c>
      <c r="B62" s="13">
        <v>1.47</v>
      </c>
      <c r="C62" s="13">
        <v>0.53</v>
      </c>
      <c r="D62" s="13">
        <v>1.18</v>
      </c>
      <c r="E62" s="13">
        <v>1.0900000000000001</v>
      </c>
      <c r="F62" s="13">
        <v>0.56999999999999995</v>
      </c>
      <c r="G62" s="13">
        <v>0.57999999999999996</v>
      </c>
      <c r="H62" s="13">
        <v>0.44</v>
      </c>
      <c r="I62" s="13">
        <v>1.71</v>
      </c>
      <c r="J62" s="14">
        <f t="shared" si="45"/>
        <v>0.95</v>
      </c>
      <c r="K62" s="8" t="s">
        <v>5</v>
      </c>
      <c r="L62" s="14">
        <f t="shared" si="46"/>
        <v>0.17</v>
      </c>
      <c r="M62" s="9" t="str">
        <f t="shared" si="47"/>
        <v>0.95 ± 0.17</v>
      </c>
      <c r="N62" s="10" t="s">
        <v>156</v>
      </c>
      <c r="O62" s="13">
        <v>1.39</v>
      </c>
      <c r="P62" s="13">
        <v>0.54</v>
      </c>
      <c r="Q62" s="13">
        <v>0.96</v>
      </c>
      <c r="R62" s="13">
        <v>0.72</v>
      </c>
      <c r="S62" s="13">
        <v>0.66</v>
      </c>
      <c r="T62" s="13">
        <v>0.46</v>
      </c>
      <c r="U62" s="13">
        <v>0.6</v>
      </c>
      <c r="V62" s="13">
        <v>2</v>
      </c>
      <c r="W62" s="14">
        <f t="shared" si="48"/>
        <v>0.92</v>
      </c>
      <c r="X62" s="8" t="s">
        <v>5</v>
      </c>
      <c r="Y62" s="14">
        <f t="shared" si="49"/>
        <v>0.19</v>
      </c>
      <c r="Z62" s="9" t="str">
        <f t="shared" si="50"/>
        <v>0.92 ± 0.19</v>
      </c>
      <c r="AA62" s="10" t="s">
        <v>157</v>
      </c>
      <c r="AB62" s="13">
        <v>0.62</v>
      </c>
      <c r="AC62" s="13">
        <v>1.65</v>
      </c>
      <c r="AD62" s="13">
        <v>0.66</v>
      </c>
      <c r="AE62" s="13">
        <v>1.32</v>
      </c>
      <c r="AF62" s="13">
        <v>1.87</v>
      </c>
      <c r="AG62" s="13">
        <v>1.2</v>
      </c>
      <c r="AH62" s="13">
        <v>1.54</v>
      </c>
      <c r="AI62" s="13">
        <v>0.79</v>
      </c>
      <c r="AJ62" s="14">
        <f t="shared" si="51"/>
        <v>1.21</v>
      </c>
      <c r="AK62" s="8" t="s">
        <v>5</v>
      </c>
      <c r="AL62" s="14">
        <f t="shared" si="52"/>
        <v>0.17</v>
      </c>
      <c r="AM62" s="9" t="str">
        <f t="shared" si="53"/>
        <v>1.21 ± 0.17</v>
      </c>
      <c r="AN62" s="10" t="s">
        <v>158</v>
      </c>
      <c r="AO62" s="14"/>
    </row>
    <row r="63" spans="1:41" s="15" customFormat="1" x14ac:dyDescent="0.3">
      <c r="A63" s="12">
        <v>2.5</v>
      </c>
      <c r="B63" s="13">
        <v>1.59</v>
      </c>
      <c r="C63" s="13">
        <v>0.61</v>
      </c>
      <c r="D63" s="13">
        <v>1.07</v>
      </c>
      <c r="E63" s="13">
        <v>1.56</v>
      </c>
      <c r="F63" s="13">
        <v>0.52</v>
      </c>
      <c r="G63" s="13">
        <v>0.82</v>
      </c>
      <c r="H63" s="13">
        <v>0.42</v>
      </c>
      <c r="I63" s="13">
        <v>1.04</v>
      </c>
      <c r="J63" s="14">
        <f t="shared" si="45"/>
        <v>0.95</v>
      </c>
      <c r="K63" s="8" t="s">
        <v>5</v>
      </c>
      <c r="L63" s="14">
        <f t="shared" si="46"/>
        <v>0.16</v>
      </c>
      <c r="M63" s="9" t="str">
        <f t="shared" si="47"/>
        <v>0.95 ± 0.16</v>
      </c>
      <c r="N63" s="10" t="s">
        <v>159</v>
      </c>
      <c r="O63" s="13">
        <v>1.0900000000000001</v>
      </c>
      <c r="P63" s="13">
        <v>0.66</v>
      </c>
      <c r="Q63" s="13">
        <v>0.77</v>
      </c>
      <c r="R63" s="13">
        <v>0.74</v>
      </c>
      <c r="S63" s="13">
        <v>0.79</v>
      </c>
      <c r="T63" s="13">
        <v>0.56000000000000005</v>
      </c>
      <c r="U63" s="13">
        <v>0.59</v>
      </c>
      <c r="V63" s="13">
        <v>1.61</v>
      </c>
      <c r="W63" s="14">
        <f t="shared" si="48"/>
        <v>0.85</v>
      </c>
      <c r="X63" s="8" t="s">
        <v>5</v>
      </c>
      <c r="Y63" s="14">
        <f t="shared" si="49"/>
        <v>0.12</v>
      </c>
      <c r="Z63" s="9" t="str">
        <f t="shared" si="50"/>
        <v>0.85 ± 0.12</v>
      </c>
      <c r="AA63" s="10" t="s">
        <v>160</v>
      </c>
      <c r="AB63" s="13">
        <v>0.62</v>
      </c>
      <c r="AC63" s="13">
        <v>1.22</v>
      </c>
      <c r="AD63" s="13">
        <v>0.61</v>
      </c>
      <c r="AE63" s="13">
        <v>1.59</v>
      </c>
      <c r="AF63" s="13">
        <v>1.1100000000000001</v>
      </c>
      <c r="AG63" s="13">
        <v>1.43</v>
      </c>
      <c r="AH63" s="13">
        <v>1.73</v>
      </c>
      <c r="AI63" s="13">
        <v>0.76</v>
      </c>
      <c r="AJ63" s="14">
        <f t="shared" si="51"/>
        <v>1.1299999999999999</v>
      </c>
      <c r="AK63" s="8" t="s">
        <v>5</v>
      </c>
      <c r="AL63" s="14">
        <f t="shared" si="52"/>
        <v>0.15</v>
      </c>
      <c r="AM63" s="9" t="str">
        <f t="shared" si="53"/>
        <v>1.13 ± 0.15</v>
      </c>
      <c r="AN63" s="10" t="s">
        <v>161</v>
      </c>
      <c r="AO63" s="14"/>
    </row>
    <row r="64" spans="1:41" s="15" customFormat="1" x14ac:dyDescent="0.3">
      <c r="A64" s="12">
        <v>3</v>
      </c>
      <c r="B64" s="13">
        <v>1.84</v>
      </c>
      <c r="C64" s="13">
        <v>1.23</v>
      </c>
      <c r="D64" s="13">
        <v>0.89</v>
      </c>
      <c r="E64" s="13">
        <v>0.95</v>
      </c>
      <c r="F64" s="13">
        <v>0.68</v>
      </c>
      <c r="G64" s="13">
        <v>0.63</v>
      </c>
      <c r="H64" s="13">
        <v>0.56999999999999995</v>
      </c>
      <c r="I64" s="13">
        <v>0.98</v>
      </c>
      <c r="J64" s="14">
        <f t="shared" si="45"/>
        <v>0.97</v>
      </c>
      <c r="K64" s="8" t="s">
        <v>5</v>
      </c>
      <c r="L64" s="14">
        <f t="shared" si="46"/>
        <v>0.15</v>
      </c>
      <c r="M64" s="9" t="str">
        <f t="shared" si="47"/>
        <v>0.97 ± 0.15</v>
      </c>
      <c r="N64" s="10" t="s">
        <v>162</v>
      </c>
      <c r="O64" s="13">
        <v>0.94</v>
      </c>
      <c r="P64" s="13">
        <v>0.48</v>
      </c>
      <c r="Q64" s="13">
        <v>0.74</v>
      </c>
      <c r="R64" s="13">
        <v>0.74</v>
      </c>
      <c r="S64" s="13">
        <v>1</v>
      </c>
      <c r="T64" s="13">
        <v>0.55000000000000004</v>
      </c>
      <c r="U64" s="13">
        <v>0.67</v>
      </c>
      <c r="V64" s="13">
        <v>1.86</v>
      </c>
      <c r="W64" s="14">
        <f t="shared" si="48"/>
        <v>0.87</v>
      </c>
      <c r="X64" s="8" t="s">
        <v>5</v>
      </c>
      <c r="Y64" s="14">
        <f t="shared" si="49"/>
        <v>0.15</v>
      </c>
      <c r="Z64" s="9" t="str">
        <f t="shared" si="50"/>
        <v>0.87 ± 0.15</v>
      </c>
      <c r="AA64" s="10" t="s">
        <v>163</v>
      </c>
      <c r="AB64" s="13">
        <v>0.49</v>
      </c>
      <c r="AC64" s="13">
        <v>1.56</v>
      </c>
      <c r="AD64" s="13">
        <v>0.54</v>
      </c>
      <c r="AE64" s="13">
        <v>1.23</v>
      </c>
      <c r="AF64" s="13">
        <v>1.64</v>
      </c>
      <c r="AG64" s="13">
        <v>1.46</v>
      </c>
      <c r="AH64" s="13">
        <v>1.74</v>
      </c>
      <c r="AI64" s="13">
        <v>0.65</v>
      </c>
      <c r="AJ64" s="14">
        <f t="shared" si="51"/>
        <v>1.1599999999999999</v>
      </c>
      <c r="AK64" s="8" t="s">
        <v>5</v>
      </c>
      <c r="AL64" s="14">
        <f t="shared" si="52"/>
        <v>0.18</v>
      </c>
      <c r="AM64" s="9" t="str">
        <f t="shared" si="53"/>
        <v>1.16 ± 0.18</v>
      </c>
      <c r="AN64" s="10" t="s">
        <v>164</v>
      </c>
      <c r="AO64" s="14"/>
    </row>
    <row r="65" spans="1:41" s="15" customFormat="1" x14ac:dyDescent="0.3">
      <c r="A65" s="12">
        <v>3.5</v>
      </c>
      <c r="B65" s="13">
        <v>1.06</v>
      </c>
      <c r="C65" s="13">
        <v>0.79</v>
      </c>
      <c r="D65" s="13">
        <v>0.93</v>
      </c>
      <c r="E65" s="13">
        <v>1.1100000000000001</v>
      </c>
      <c r="F65" s="13">
        <v>0.53</v>
      </c>
      <c r="G65" s="13">
        <v>0.54</v>
      </c>
      <c r="H65" s="13">
        <v>0.41</v>
      </c>
      <c r="I65" s="13">
        <v>1.31</v>
      </c>
      <c r="J65" s="14">
        <f t="shared" si="45"/>
        <v>0.84</v>
      </c>
      <c r="K65" s="8" t="s">
        <v>5</v>
      </c>
      <c r="L65" s="14">
        <f t="shared" si="46"/>
        <v>0.11</v>
      </c>
      <c r="M65" s="9" t="str">
        <f t="shared" si="47"/>
        <v>0.84 ± 0.11</v>
      </c>
      <c r="N65" s="10" t="s">
        <v>165</v>
      </c>
      <c r="O65" s="13">
        <v>1.1000000000000001</v>
      </c>
      <c r="P65" s="13">
        <v>0.54</v>
      </c>
      <c r="Q65" s="13">
        <v>0.62</v>
      </c>
      <c r="R65" s="13">
        <v>1.1399999999999999</v>
      </c>
      <c r="S65" s="13">
        <v>0.6</v>
      </c>
      <c r="T65" s="13">
        <v>1.45</v>
      </c>
      <c r="U65" s="13">
        <v>0.73</v>
      </c>
      <c r="V65" s="13">
        <v>0.59</v>
      </c>
      <c r="W65" s="14">
        <f t="shared" si="48"/>
        <v>0.85</v>
      </c>
      <c r="X65" s="8" t="s">
        <v>5</v>
      </c>
      <c r="Y65" s="14">
        <f t="shared" si="49"/>
        <v>0.12</v>
      </c>
      <c r="Z65" s="9" t="str">
        <f t="shared" si="50"/>
        <v>0.85 ± 0.12</v>
      </c>
      <c r="AA65" s="10" t="s">
        <v>160</v>
      </c>
      <c r="AB65" s="13">
        <v>0.65</v>
      </c>
      <c r="AC65" s="13">
        <v>1.3</v>
      </c>
      <c r="AD65" s="13">
        <v>0.83</v>
      </c>
      <c r="AE65" s="13">
        <v>0.81</v>
      </c>
      <c r="AF65" s="13">
        <v>2.35</v>
      </c>
      <c r="AG65" s="13">
        <v>1.27</v>
      </c>
      <c r="AH65" s="13">
        <v>1.68</v>
      </c>
      <c r="AI65" s="13">
        <v>1.61</v>
      </c>
      <c r="AJ65" s="14">
        <f t="shared" si="51"/>
        <v>1.31</v>
      </c>
      <c r="AK65" s="8" t="s">
        <v>5</v>
      </c>
      <c r="AL65" s="14">
        <f t="shared" si="52"/>
        <v>0.2</v>
      </c>
      <c r="AM65" s="9" t="str">
        <f t="shared" si="53"/>
        <v>1.31 ± 0.20</v>
      </c>
      <c r="AN65" s="10" t="s">
        <v>166</v>
      </c>
      <c r="AO65" s="14"/>
    </row>
    <row r="66" spans="1:41" s="15" customFormat="1" x14ac:dyDescent="0.3">
      <c r="A66" s="12">
        <v>4</v>
      </c>
      <c r="B66" s="13">
        <v>0.88</v>
      </c>
      <c r="C66" s="13">
        <v>0.62</v>
      </c>
      <c r="D66" s="13">
        <v>0.84</v>
      </c>
      <c r="E66" s="13">
        <v>1.1299999999999999</v>
      </c>
      <c r="F66" s="13">
        <v>0.57999999999999996</v>
      </c>
      <c r="G66" s="13">
        <v>0.5</v>
      </c>
      <c r="H66" s="13">
        <v>0.39</v>
      </c>
      <c r="I66" s="13">
        <v>1.21</v>
      </c>
      <c r="J66" s="14">
        <f t="shared" si="45"/>
        <v>0.77</v>
      </c>
      <c r="K66" s="8" t="s">
        <v>5</v>
      </c>
      <c r="L66" s="14">
        <f t="shared" si="46"/>
        <v>0.1</v>
      </c>
      <c r="M66" s="9" t="str">
        <f t="shared" si="47"/>
        <v>0.77 ± 0.10</v>
      </c>
      <c r="N66" s="10" t="s">
        <v>167</v>
      </c>
      <c r="O66" s="13">
        <v>1.1399999999999999</v>
      </c>
      <c r="P66" s="13">
        <v>0.56000000000000005</v>
      </c>
      <c r="Q66" s="13">
        <v>0.92</v>
      </c>
      <c r="R66" s="13">
        <v>0.89</v>
      </c>
      <c r="S66" s="13">
        <v>0.74</v>
      </c>
      <c r="T66" s="13">
        <v>0.49</v>
      </c>
      <c r="U66" s="13">
        <v>0.63</v>
      </c>
      <c r="V66" s="13">
        <v>1.0900000000000001</v>
      </c>
      <c r="W66" s="14">
        <f t="shared" si="48"/>
        <v>0.81</v>
      </c>
      <c r="X66" s="8" t="s">
        <v>5</v>
      </c>
      <c r="Y66" s="14">
        <f t="shared" si="49"/>
        <v>0.09</v>
      </c>
      <c r="Z66" s="9" t="str">
        <f t="shared" si="50"/>
        <v>0.81 ± 0.09</v>
      </c>
      <c r="AA66" s="10" t="s">
        <v>168</v>
      </c>
      <c r="AB66" s="13">
        <v>0.59</v>
      </c>
      <c r="AC66" s="13">
        <v>1.21</v>
      </c>
      <c r="AD66" s="13">
        <v>0.63</v>
      </c>
      <c r="AE66" s="13">
        <v>1.08</v>
      </c>
      <c r="AF66" s="13">
        <v>1.31</v>
      </c>
      <c r="AG66" s="13">
        <v>0.95</v>
      </c>
      <c r="AH66" s="13">
        <v>1.37</v>
      </c>
      <c r="AI66" s="13">
        <v>1.81</v>
      </c>
      <c r="AJ66" s="14">
        <f t="shared" si="51"/>
        <v>1.1200000000000001</v>
      </c>
      <c r="AK66" s="8" t="s">
        <v>5</v>
      </c>
      <c r="AL66" s="14">
        <f t="shared" si="52"/>
        <v>0.14000000000000001</v>
      </c>
      <c r="AM66" s="9" t="str">
        <f t="shared" si="53"/>
        <v>1.12 ± 0.14</v>
      </c>
      <c r="AN66" s="10" t="s">
        <v>169</v>
      </c>
      <c r="AO66" s="14"/>
    </row>
    <row r="68" spans="1:41" x14ac:dyDescent="0.3">
      <c r="A68" t="s">
        <v>170</v>
      </c>
    </row>
    <row r="69" spans="1:41" s="15" customFormat="1" x14ac:dyDescent="0.3">
      <c r="A69" s="12" t="s">
        <v>4</v>
      </c>
      <c r="B69" s="13">
        <v>0.12</v>
      </c>
      <c r="C69" s="13">
        <v>7.0000000000000007E-2</v>
      </c>
      <c r="D69" s="13">
        <v>0.1</v>
      </c>
      <c r="E69" s="13">
        <v>0.122</v>
      </c>
      <c r="F69" s="13">
        <v>6.4000000000000001E-2</v>
      </c>
      <c r="G69" s="13">
        <v>7.1999999999999995E-2</v>
      </c>
      <c r="H69" s="13">
        <v>4.8000000000000001E-2</v>
      </c>
      <c r="I69" s="13">
        <v>9.4E-2</v>
      </c>
      <c r="J69" s="14">
        <f>ROUND(AVERAGE(B69:I69),2)</f>
        <v>0.09</v>
      </c>
      <c r="K69" s="8" t="s">
        <v>5</v>
      </c>
      <c r="L69" s="14">
        <f>ROUND((STDEV(B69:I69)/SQRT(8)),2)</f>
        <v>0.01</v>
      </c>
      <c r="M69" s="9" t="str">
        <f>_xlfn.CONCAT(TEXT(J69,"0.00"),K69,TEXT(L69,"0.00"))</f>
        <v>0.09 ± 0.01</v>
      </c>
      <c r="N69" s="10" t="s">
        <v>171</v>
      </c>
      <c r="O69" s="13">
        <v>0.08</v>
      </c>
      <c r="P69" s="13">
        <v>4.3333000000000003E-2</v>
      </c>
      <c r="Q69" s="13">
        <v>0.123333</v>
      </c>
      <c r="R69" s="13">
        <v>0.1</v>
      </c>
      <c r="S69" s="13">
        <v>7.6666999999999999E-2</v>
      </c>
      <c r="T69" s="13">
        <v>0.03</v>
      </c>
      <c r="U69" s="13">
        <v>4.6667E-2</v>
      </c>
      <c r="V69" s="13">
        <v>7.6666999999999999E-2</v>
      </c>
      <c r="W69" s="14">
        <f>ROUND(AVERAGE(O69:V69),2)</f>
        <v>7.0000000000000007E-2</v>
      </c>
      <c r="X69" s="8" t="s">
        <v>5</v>
      </c>
      <c r="Y69" s="14">
        <f>ROUND((STDEV(O69:V69)/SQRT(8)),2)</f>
        <v>0.01</v>
      </c>
      <c r="Z69" s="9" t="str">
        <f>_xlfn.CONCAT(TEXT(W69,"0.00"),X69,TEXT(Y69,"0.00"))</f>
        <v>0.07 ± 0.01</v>
      </c>
      <c r="AA69" s="10" t="s">
        <v>172</v>
      </c>
      <c r="AB69" s="13">
        <v>8.5999999999999993E-2</v>
      </c>
      <c r="AC69" s="13">
        <v>0.14399999999999999</v>
      </c>
      <c r="AD69" s="13">
        <v>8.2000000000000003E-2</v>
      </c>
      <c r="AE69" s="13">
        <v>0.13200000000000001</v>
      </c>
      <c r="AF69" s="13">
        <v>0.13800000000000001</v>
      </c>
      <c r="AG69" s="13">
        <v>0.13400000000000001</v>
      </c>
      <c r="AH69" s="13">
        <v>0.104</v>
      </c>
      <c r="AI69" s="13">
        <v>0.08</v>
      </c>
      <c r="AJ69" s="14">
        <f>ROUND(AVERAGE(AB69:AI69),2)</f>
        <v>0.11</v>
      </c>
      <c r="AK69" s="8" t="s">
        <v>5</v>
      </c>
      <c r="AL69" s="14">
        <f>ROUND((STDEV(AB69:AI69)/SQRT(8)),2)</f>
        <v>0.01</v>
      </c>
      <c r="AM69" s="9" t="str">
        <f>_xlfn.CONCAT(TEXT(AJ69,"0.00"),AK69,TEXT(AL69,"0.00"))</f>
        <v>0.11 ± 0.01</v>
      </c>
      <c r="AN69" s="10" t="s">
        <v>173</v>
      </c>
      <c r="AO69" s="14"/>
    </row>
    <row r="70" spans="1:41" s="15" customFormat="1" x14ac:dyDescent="0.3">
      <c r="A70" s="12">
        <v>0.5</v>
      </c>
      <c r="B70" s="13">
        <v>0.12</v>
      </c>
      <c r="C70" s="13">
        <v>7.0000000000000007E-2</v>
      </c>
      <c r="D70" s="13">
        <v>0.09</v>
      </c>
      <c r="E70" s="13">
        <v>0.12</v>
      </c>
      <c r="F70" s="13">
        <v>0.06</v>
      </c>
      <c r="G70" s="13">
        <v>0.09</v>
      </c>
      <c r="H70" s="13">
        <v>0.05</v>
      </c>
      <c r="I70" s="13">
        <v>0.17</v>
      </c>
      <c r="J70" s="14">
        <f t="shared" ref="J70:J77" si="54">ROUND(AVERAGE(B70:I70),2)</f>
        <v>0.1</v>
      </c>
      <c r="K70" s="8" t="s">
        <v>5</v>
      </c>
      <c r="L70" s="14">
        <f t="shared" ref="L70:L77" si="55">ROUND((STDEV(B70:I70)/SQRT(8)),2)</f>
        <v>0.01</v>
      </c>
      <c r="M70" s="9" t="str">
        <f t="shared" ref="M70:M77" si="56">_xlfn.CONCAT(TEXT(J70,"0.00"),K70,TEXT(L70,"0.00"))</f>
        <v>0.10 ± 0.01</v>
      </c>
      <c r="N70" s="10" t="s">
        <v>174</v>
      </c>
      <c r="O70" s="13">
        <v>0.1</v>
      </c>
      <c r="P70" s="13">
        <v>0.04</v>
      </c>
      <c r="Q70" s="13">
        <v>0.1</v>
      </c>
      <c r="R70" s="13">
        <v>7.0000000000000007E-2</v>
      </c>
      <c r="S70" s="13">
        <v>0.09</v>
      </c>
      <c r="T70" s="13">
        <v>0.06</v>
      </c>
      <c r="U70" s="13">
        <v>0.04</v>
      </c>
      <c r="V70" s="13">
        <v>0.05</v>
      </c>
      <c r="W70" s="14">
        <f t="shared" ref="W70:W77" si="57">ROUND(AVERAGE(O70:V70),2)</f>
        <v>7.0000000000000007E-2</v>
      </c>
      <c r="X70" s="8" t="s">
        <v>5</v>
      </c>
      <c r="Y70" s="14">
        <f t="shared" ref="Y70:Y77" si="58">ROUND((STDEV(O70:V70)/SQRT(8)),2)</f>
        <v>0.01</v>
      </c>
      <c r="Z70" s="9" t="str">
        <f t="shared" ref="Z70:Z77" si="59">_xlfn.CONCAT(TEXT(W70,"0.00"),X70,TEXT(Y70,"0.00"))</f>
        <v>0.07 ± 0.01</v>
      </c>
      <c r="AA70" s="10" t="s">
        <v>172</v>
      </c>
      <c r="AB70" s="13">
        <v>0.17</v>
      </c>
      <c r="AC70" s="13">
        <v>0.04</v>
      </c>
      <c r="AD70" s="13">
        <v>0.1</v>
      </c>
      <c r="AE70" s="13">
        <v>0.11</v>
      </c>
      <c r="AF70" s="13">
        <v>0.11</v>
      </c>
      <c r="AG70" s="13">
        <v>0.08</v>
      </c>
      <c r="AH70" s="13">
        <v>0.16</v>
      </c>
      <c r="AI70" s="13">
        <v>0.08</v>
      </c>
      <c r="AJ70" s="14">
        <f t="shared" ref="AJ70:AJ77" si="60">ROUND(AVERAGE(AB70:AI70),2)</f>
        <v>0.11</v>
      </c>
      <c r="AK70" s="8" t="s">
        <v>5</v>
      </c>
      <c r="AL70" s="14">
        <f t="shared" ref="AL70:AL77" si="61">ROUND((STDEV(AB70:AI70)/SQRT(8)),2)</f>
        <v>0.02</v>
      </c>
      <c r="AM70" s="9" t="str">
        <f t="shared" ref="AM70:AM77" si="62">_xlfn.CONCAT(TEXT(AJ70,"0.00"),AK70,TEXT(AL70,"0.00"))</f>
        <v>0.11 ± 0.02</v>
      </c>
      <c r="AN70" s="10" t="s">
        <v>175</v>
      </c>
      <c r="AO70" s="14"/>
    </row>
    <row r="71" spans="1:41" s="15" customFormat="1" x14ac:dyDescent="0.3">
      <c r="A71" s="12">
        <v>1</v>
      </c>
      <c r="B71" s="13">
        <v>0.13</v>
      </c>
      <c r="C71" s="13">
        <v>0.04</v>
      </c>
      <c r="D71" s="13">
        <v>0.1</v>
      </c>
      <c r="E71" s="13">
        <v>7.0000000000000007E-2</v>
      </c>
      <c r="F71" s="13">
        <v>0.05</v>
      </c>
      <c r="G71" s="13">
        <v>0.05</v>
      </c>
      <c r="H71" s="13">
        <v>0.04</v>
      </c>
      <c r="I71" s="13">
        <v>0.11</v>
      </c>
      <c r="J71" s="14">
        <f t="shared" si="54"/>
        <v>7.0000000000000007E-2</v>
      </c>
      <c r="K71" s="8" t="s">
        <v>5</v>
      </c>
      <c r="L71" s="14">
        <f t="shared" si="55"/>
        <v>0.01</v>
      </c>
      <c r="M71" s="9" t="str">
        <f t="shared" si="56"/>
        <v>0.07 ± 0.01</v>
      </c>
      <c r="N71" s="10" t="s">
        <v>172</v>
      </c>
      <c r="O71" s="13">
        <v>0.11</v>
      </c>
      <c r="P71" s="13">
        <v>0.05</v>
      </c>
      <c r="Q71" s="13">
        <v>0.12</v>
      </c>
      <c r="R71" s="13">
        <v>0.1</v>
      </c>
      <c r="S71" s="13">
        <v>0.08</v>
      </c>
      <c r="T71" s="13">
        <v>0.05</v>
      </c>
      <c r="U71" s="13">
        <v>0.04</v>
      </c>
      <c r="V71" s="13">
        <v>0.11</v>
      </c>
      <c r="W71" s="14">
        <f t="shared" si="57"/>
        <v>0.08</v>
      </c>
      <c r="X71" s="8" t="s">
        <v>5</v>
      </c>
      <c r="Y71" s="14">
        <f t="shared" si="58"/>
        <v>0.01</v>
      </c>
      <c r="Z71" s="9" t="str">
        <f t="shared" si="59"/>
        <v>0.08 ± 0.01</v>
      </c>
      <c r="AA71" s="10" t="s">
        <v>176</v>
      </c>
      <c r="AB71" s="13">
        <v>0.06</v>
      </c>
      <c r="AC71" s="13">
        <v>7.0000000000000007E-2</v>
      </c>
      <c r="AD71" s="13">
        <v>0.09</v>
      </c>
      <c r="AE71" s="13">
        <v>0.14000000000000001</v>
      </c>
      <c r="AF71" s="13">
        <v>0.21</v>
      </c>
      <c r="AG71" s="13">
        <v>0.16</v>
      </c>
      <c r="AH71" s="13">
        <v>0.09</v>
      </c>
      <c r="AI71" s="13">
        <v>0.12</v>
      </c>
      <c r="AJ71" s="14">
        <f t="shared" si="60"/>
        <v>0.12</v>
      </c>
      <c r="AK71" s="8" t="s">
        <v>5</v>
      </c>
      <c r="AL71" s="14">
        <f t="shared" si="61"/>
        <v>0.02</v>
      </c>
      <c r="AM71" s="9" t="str">
        <f t="shared" si="62"/>
        <v>0.12 ± 0.02</v>
      </c>
      <c r="AN71" s="10" t="s">
        <v>177</v>
      </c>
      <c r="AO71" s="14"/>
    </row>
    <row r="72" spans="1:41" s="15" customFormat="1" x14ac:dyDescent="0.3">
      <c r="A72" s="12">
        <v>1.5</v>
      </c>
      <c r="B72" s="13">
        <v>0.14000000000000001</v>
      </c>
      <c r="C72" s="13">
        <v>7.0000000000000007E-2</v>
      </c>
      <c r="D72" s="13">
        <v>0.1</v>
      </c>
      <c r="E72" s="13">
        <v>0.1</v>
      </c>
      <c r="F72" s="13">
        <v>0.04</v>
      </c>
      <c r="G72" s="13">
        <v>0.08</v>
      </c>
      <c r="H72" s="13">
        <v>0.03</v>
      </c>
      <c r="I72" s="13">
        <v>0.11</v>
      </c>
      <c r="J72" s="14">
        <f t="shared" si="54"/>
        <v>0.08</v>
      </c>
      <c r="K72" s="8" t="s">
        <v>5</v>
      </c>
      <c r="L72" s="14">
        <f t="shared" si="55"/>
        <v>0.01</v>
      </c>
      <c r="M72" s="9" t="str">
        <f t="shared" si="56"/>
        <v>0.08 ± 0.01</v>
      </c>
      <c r="N72" s="10" t="s">
        <v>176</v>
      </c>
      <c r="O72" s="13">
        <v>0.09</v>
      </c>
      <c r="P72" s="13">
        <v>0.05</v>
      </c>
      <c r="Q72" s="13">
        <v>0.1</v>
      </c>
      <c r="R72" s="13">
        <v>0.13</v>
      </c>
      <c r="S72" s="13">
        <v>7.0000000000000007E-2</v>
      </c>
      <c r="T72" s="13">
        <v>0.06</v>
      </c>
      <c r="U72" s="13">
        <v>0.08</v>
      </c>
      <c r="V72" s="13">
        <v>0.16</v>
      </c>
      <c r="W72" s="14">
        <f t="shared" si="57"/>
        <v>0.09</v>
      </c>
      <c r="X72" s="8" t="s">
        <v>5</v>
      </c>
      <c r="Y72" s="14">
        <f t="shared" si="58"/>
        <v>0.01</v>
      </c>
      <c r="Z72" s="9" t="str">
        <f t="shared" si="59"/>
        <v>0.09 ± 0.01</v>
      </c>
      <c r="AA72" s="10" t="s">
        <v>171</v>
      </c>
      <c r="AB72" s="13">
        <v>0.14000000000000001</v>
      </c>
      <c r="AC72" s="13">
        <v>0.18</v>
      </c>
      <c r="AD72" s="13">
        <v>0.05</v>
      </c>
      <c r="AE72" s="13">
        <v>0.16</v>
      </c>
      <c r="AF72" s="13">
        <v>0.06</v>
      </c>
      <c r="AG72" s="13">
        <v>0.19</v>
      </c>
      <c r="AH72" s="13">
        <v>0.14000000000000001</v>
      </c>
      <c r="AI72" s="13">
        <v>0.16</v>
      </c>
      <c r="AJ72" s="14">
        <f t="shared" si="60"/>
        <v>0.14000000000000001</v>
      </c>
      <c r="AK72" s="8" t="s">
        <v>5</v>
      </c>
      <c r="AL72" s="14">
        <f t="shared" si="61"/>
        <v>0.02</v>
      </c>
      <c r="AM72" s="9" t="str">
        <f t="shared" si="62"/>
        <v>0.14 ± 0.02</v>
      </c>
      <c r="AN72" s="10" t="s">
        <v>178</v>
      </c>
      <c r="AO72" s="14"/>
    </row>
    <row r="73" spans="1:41" s="15" customFormat="1" x14ac:dyDescent="0.3">
      <c r="A73" s="12">
        <v>2</v>
      </c>
      <c r="B73" s="13">
        <v>0.15</v>
      </c>
      <c r="C73" s="13">
        <v>0.06</v>
      </c>
      <c r="D73" s="13">
        <v>0.11</v>
      </c>
      <c r="E73" s="13">
        <v>0.14000000000000001</v>
      </c>
      <c r="F73" s="13">
        <v>0.06</v>
      </c>
      <c r="G73" s="13">
        <v>0.08</v>
      </c>
      <c r="H73" s="13">
        <v>0.04</v>
      </c>
      <c r="I73" s="13">
        <v>0.15</v>
      </c>
      <c r="J73" s="14">
        <f t="shared" si="54"/>
        <v>0.1</v>
      </c>
      <c r="K73" s="8" t="s">
        <v>5</v>
      </c>
      <c r="L73" s="14">
        <f t="shared" si="55"/>
        <v>0.02</v>
      </c>
      <c r="M73" s="9" t="str">
        <f t="shared" si="56"/>
        <v>0.10 ± 0.02</v>
      </c>
      <c r="N73" s="10" t="s">
        <v>179</v>
      </c>
      <c r="O73" s="13">
        <v>0.16</v>
      </c>
      <c r="P73" s="13">
        <v>0.04</v>
      </c>
      <c r="Q73" s="13">
        <v>0.12</v>
      </c>
      <c r="R73" s="13">
        <v>7.0000000000000007E-2</v>
      </c>
      <c r="S73" s="13">
        <v>7.0000000000000007E-2</v>
      </c>
      <c r="T73" s="13">
        <v>0.05</v>
      </c>
      <c r="U73" s="13">
        <v>0.06</v>
      </c>
      <c r="V73" s="13">
        <v>0.17</v>
      </c>
      <c r="W73" s="14">
        <f t="shared" si="57"/>
        <v>0.09</v>
      </c>
      <c r="X73" s="8" t="s">
        <v>5</v>
      </c>
      <c r="Y73" s="14">
        <f t="shared" si="58"/>
        <v>0.02</v>
      </c>
      <c r="Z73" s="9" t="str">
        <f t="shared" si="59"/>
        <v>0.09 ± 0.02</v>
      </c>
      <c r="AA73" s="10" t="s">
        <v>180</v>
      </c>
      <c r="AB73" s="13">
        <v>0.08</v>
      </c>
      <c r="AC73" s="13">
        <v>0.23</v>
      </c>
      <c r="AD73" s="13">
        <v>0.06</v>
      </c>
      <c r="AE73" s="13">
        <v>0.13</v>
      </c>
      <c r="AF73" s="13">
        <v>0.19</v>
      </c>
      <c r="AG73" s="13">
        <v>0.17</v>
      </c>
      <c r="AH73" s="13">
        <v>0.16</v>
      </c>
      <c r="AI73" s="13">
        <v>0.09</v>
      </c>
      <c r="AJ73" s="14">
        <f t="shared" si="60"/>
        <v>0.14000000000000001</v>
      </c>
      <c r="AK73" s="8" t="s">
        <v>5</v>
      </c>
      <c r="AL73" s="14">
        <f t="shared" si="61"/>
        <v>0.02</v>
      </c>
      <c r="AM73" s="9" t="str">
        <f t="shared" si="62"/>
        <v>0.14 ± 0.02</v>
      </c>
      <c r="AN73" s="10" t="s">
        <v>178</v>
      </c>
      <c r="AO73" s="14"/>
    </row>
    <row r="74" spans="1:41" s="15" customFormat="1" x14ac:dyDescent="0.3">
      <c r="A74" s="12">
        <v>2.5</v>
      </c>
      <c r="B74" s="13">
        <v>0.16</v>
      </c>
      <c r="C74" s="13">
        <v>7.0000000000000007E-2</v>
      </c>
      <c r="D74" s="13">
        <v>0.09</v>
      </c>
      <c r="E74" s="13">
        <v>0.14000000000000001</v>
      </c>
      <c r="F74" s="13">
        <v>0.05</v>
      </c>
      <c r="G74" s="13">
        <v>0.04</v>
      </c>
      <c r="H74" s="13">
        <v>0.04</v>
      </c>
      <c r="I74" s="13">
        <v>0.12</v>
      </c>
      <c r="J74" s="14">
        <f t="shared" si="54"/>
        <v>0.09</v>
      </c>
      <c r="K74" s="8" t="s">
        <v>5</v>
      </c>
      <c r="L74" s="14">
        <f t="shared" si="55"/>
        <v>0.02</v>
      </c>
      <c r="M74" s="9" t="str">
        <f t="shared" si="56"/>
        <v>0.09 ± 0.02</v>
      </c>
      <c r="N74" s="10" t="s">
        <v>180</v>
      </c>
      <c r="O74" s="13">
        <v>0.13</v>
      </c>
      <c r="P74" s="13">
        <v>0.04</v>
      </c>
      <c r="Q74" s="13">
        <v>0.1</v>
      </c>
      <c r="R74" s="13">
        <v>7.0000000000000007E-2</v>
      </c>
      <c r="S74" s="13">
        <v>0.08</v>
      </c>
      <c r="T74" s="13">
        <v>7.0000000000000007E-2</v>
      </c>
      <c r="U74" s="13">
        <v>7.0000000000000007E-2</v>
      </c>
      <c r="V74" s="13">
        <v>0.12</v>
      </c>
      <c r="W74" s="14">
        <f t="shared" si="57"/>
        <v>0.09</v>
      </c>
      <c r="X74" s="8" t="s">
        <v>5</v>
      </c>
      <c r="Y74" s="14">
        <f t="shared" si="58"/>
        <v>0.01</v>
      </c>
      <c r="Z74" s="9" t="str">
        <f t="shared" si="59"/>
        <v>0.09 ± 0.01</v>
      </c>
      <c r="AA74" s="10" t="s">
        <v>171</v>
      </c>
      <c r="AB74" s="13">
        <v>0.06</v>
      </c>
      <c r="AC74" s="13">
        <v>0.2</v>
      </c>
      <c r="AD74" s="13">
        <v>7.0000000000000007E-2</v>
      </c>
      <c r="AE74" s="13">
        <v>0.17</v>
      </c>
      <c r="AF74" s="13">
        <v>0.13</v>
      </c>
      <c r="AG74" s="13">
        <v>0.19</v>
      </c>
      <c r="AH74" s="13">
        <v>0.19</v>
      </c>
      <c r="AI74" s="13">
        <v>7.0000000000000007E-2</v>
      </c>
      <c r="AJ74" s="14">
        <f t="shared" si="60"/>
        <v>0.14000000000000001</v>
      </c>
      <c r="AK74" s="8" t="s">
        <v>5</v>
      </c>
      <c r="AL74" s="14">
        <f t="shared" si="61"/>
        <v>0.02</v>
      </c>
      <c r="AM74" s="9" t="str">
        <f t="shared" si="62"/>
        <v>0.14 ± 0.02</v>
      </c>
      <c r="AN74" s="10" t="s">
        <v>178</v>
      </c>
      <c r="AO74" s="14"/>
    </row>
    <row r="75" spans="1:41" s="15" customFormat="1" x14ac:dyDescent="0.3">
      <c r="A75" s="12">
        <v>3</v>
      </c>
      <c r="B75" s="13">
        <v>0.08</v>
      </c>
      <c r="C75" s="13">
        <v>0.06</v>
      </c>
      <c r="D75" s="13">
        <v>0.1</v>
      </c>
      <c r="E75" s="13">
        <v>0.11</v>
      </c>
      <c r="F75" s="13">
        <v>0.06</v>
      </c>
      <c r="G75" s="13">
        <v>0.08</v>
      </c>
      <c r="H75" s="13">
        <v>0.04</v>
      </c>
      <c r="I75" s="13">
        <v>0.12</v>
      </c>
      <c r="J75" s="14">
        <f t="shared" si="54"/>
        <v>0.08</v>
      </c>
      <c r="K75" s="8" t="s">
        <v>5</v>
      </c>
      <c r="L75" s="14">
        <f t="shared" si="55"/>
        <v>0.01</v>
      </c>
      <c r="M75" s="9" t="str">
        <f t="shared" si="56"/>
        <v>0.08 ± 0.01</v>
      </c>
      <c r="N75" s="10" t="s">
        <v>176</v>
      </c>
      <c r="O75" s="13">
        <v>0.11</v>
      </c>
      <c r="P75" s="13">
        <v>0.05</v>
      </c>
      <c r="Q75" s="13">
        <v>7.0000000000000007E-2</v>
      </c>
      <c r="R75" s="13">
        <v>0.1</v>
      </c>
      <c r="S75" s="13">
        <v>7.0000000000000007E-2</v>
      </c>
      <c r="T75" s="13">
        <v>0.06</v>
      </c>
      <c r="U75" s="13">
        <v>0.08</v>
      </c>
      <c r="V75" s="13">
        <v>0.14000000000000001</v>
      </c>
      <c r="W75" s="14">
        <f t="shared" si="57"/>
        <v>0.09</v>
      </c>
      <c r="X75" s="8" t="s">
        <v>5</v>
      </c>
      <c r="Y75" s="14">
        <f t="shared" si="58"/>
        <v>0.01</v>
      </c>
      <c r="Z75" s="9" t="str">
        <f t="shared" si="59"/>
        <v>0.09 ± 0.01</v>
      </c>
      <c r="AA75" s="10" t="s">
        <v>171</v>
      </c>
      <c r="AB75" s="13">
        <v>0.06</v>
      </c>
      <c r="AC75" s="13">
        <v>0.21</v>
      </c>
      <c r="AD75" s="13">
        <v>0.04</v>
      </c>
      <c r="AE75" s="13">
        <v>0.11</v>
      </c>
      <c r="AF75" s="13">
        <v>0.2</v>
      </c>
      <c r="AG75" s="13">
        <v>0.19</v>
      </c>
      <c r="AH75" s="13">
        <v>0.19</v>
      </c>
      <c r="AI75" s="13">
        <v>7.0000000000000007E-2</v>
      </c>
      <c r="AJ75" s="14">
        <f t="shared" si="60"/>
        <v>0.13</v>
      </c>
      <c r="AK75" s="8" t="s">
        <v>5</v>
      </c>
      <c r="AL75" s="14">
        <f t="shared" si="61"/>
        <v>0.03</v>
      </c>
      <c r="AM75" s="9" t="str">
        <f t="shared" si="62"/>
        <v>0.13 ± 0.03</v>
      </c>
      <c r="AN75" s="10" t="s">
        <v>181</v>
      </c>
      <c r="AO75" s="14"/>
    </row>
    <row r="76" spans="1:41" s="15" customFormat="1" x14ac:dyDescent="0.3">
      <c r="A76" s="12">
        <v>3.5</v>
      </c>
      <c r="B76" s="13">
        <v>0.11</v>
      </c>
      <c r="C76" s="13">
        <v>0.05</v>
      </c>
      <c r="D76" s="13">
        <v>0.12</v>
      </c>
      <c r="E76" s="13">
        <v>0.14000000000000001</v>
      </c>
      <c r="F76" s="13">
        <v>0.04</v>
      </c>
      <c r="G76" s="13">
        <v>7.0000000000000007E-2</v>
      </c>
      <c r="H76" s="13">
        <v>0.05</v>
      </c>
      <c r="I76" s="13">
        <v>0.11</v>
      </c>
      <c r="J76" s="14">
        <f t="shared" si="54"/>
        <v>0.09</v>
      </c>
      <c r="K76" s="8" t="s">
        <v>5</v>
      </c>
      <c r="L76" s="14">
        <f t="shared" si="55"/>
        <v>0.01</v>
      </c>
      <c r="M76" s="9" t="str">
        <f t="shared" si="56"/>
        <v>0.09 ± 0.01</v>
      </c>
      <c r="N76" s="10" t="s">
        <v>171</v>
      </c>
      <c r="O76" s="13">
        <v>0.16</v>
      </c>
      <c r="P76" s="13">
        <v>0.05</v>
      </c>
      <c r="Q76" s="13">
        <v>0.06</v>
      </c>
      <c r="R76" s="13">
        <v>7.0000000000000007E-2</v>
      </c>
      <c r="S76" s="13">
        <v>7.0000000000000007E-2</v>
      </c>
      <c r="T76" s="13">
        <v>0.04</v>
      </c>
      <c r="U76" s="13">
        <v>0.08</v>
      </c>
      <c r="V76" s="13">
        <v>0.06</v>
      </c>
      <c r="W76" s="14">
        <f t="shared" si="57"/>
        <v>7.0000000000000007E-2</v>
      </c>
      <c r="X76" s="8" t="s">
        <v>5</v>
      </c>
      <c r="Y76" s="14">
        <f t="shared" si="58"/>
        <v>0.01</v>
      </c>
      <c r="Z76" s="9" t="str">
        <f t="shared" si="59"/>
        <v>0.07 ± 0.01</v>
      </c>
      <c r="AA76" s="10" t="s">
        <v>172</v>
      </c>
      <c r="AB76" s="13">
        <v>0.09</v>
      </c>
      <c r="AC76" s="13">
        <v>0.18</v>
      </c>
      <c r="AD76" s="13">
        <v>0.04</v>
      </c>
      <c r="AE76" s="13">
        <v>0.12</v>
      </c>
      <c r="AF76" s="13">
        <v>0.25</v>
      </c>
      <c r="AG76" s="13">
        <v>0.19</v>
      </c>
      <c r="AH76" s="13">
        <v>0.17</v>
      </c>
      <c r="AI76" s="13">
        <v>0.13</v>
      </c>
      <c r="AJ76" s="14">
        <f t="shared" si="60"/>
        <v>0.15</v>
      </c>
      <c r="AK76" s="8" t="s">
        <v>5</v>
      </c>
      <c r="AL76" s="14">
        <f t="shared" si="61"/>
        <v>0.02</v>
      </c>
      <c r="AM76" s="9" t="str">
        <f t="shared" si="62"/>
        <v>0.15 ± 0.02</v>
      </c>
      <c r="AN76" s="10" t="s">
        <v>182</v>
      </c>
      <c r="AO76" s="14"/>
    </row>
    <row r="77" spans="1:41" s="15" customFormat="1" x14ac:dyDescent="0.3">
      <c r="A77" s="12">
        <v>4</v>
      </c>
      <c r="B77" s="13">
        <v>0.12</v>
      </c>
      <c r="C77" s="13">
        <v>0.04</v>
      </c>
      <c r="D77" s="13">
        <v>0.09</v>
      </c>
      <c r="E77" s="13">
        <v>0.13</v>
      </c>
      <c r="F77" s="13">
        <v>7.0000000000000007E-2</v>
      </c>
      <c r="G77" s="13">
        <v>0.06</v>
      </c>
      <c r="H77" s="13">
        <v>0.04</v>
      </c>
      <c r="I77" s="13">
        <v>0.12</v>
      </c>
      <c r="J77" s="14">
        <f t="shared" si="54"/>
        <v>0.08</v>
      </c>
      <c r="K77" s="8" t="s">
        <v>5</v>
      </c>
      <c r="L77" s="14">
        <f t="shared" si="55"/>
        <v>0.01</v>
      </c>
      <c r="M77" s="9" t="str">
        <f t="shared" si="56"/>
        <v>0.08 ± 0.01</v>
      </c>
      <c r="N77" s="10" t="s">
        <v>176</v>
      </c>
      <c r="O77" s="13">
        <v>0.13</v>
      </c>
      <c r="P77" s="13">
        <v>0.04</v>
      </c>
      <c r="Q77" s="13">
        <v>0.04</v>
      </c>
      <c r="R77" s="13">
        <v>0.1</v>
      </c>
      <c r="S77" s="13">
        <v>0.11</v>
      </c>
      <c r="T77" s="13">
        <v>0.06</v>
      </c>
      <c r="U77" s="13">
        <v>7.0000000000000007E-2</v>
      </c>
      <c r="V77" s="13">
        <v>0.11</v>
      </c>
      <c r="W77" s="14">
        <f t="shared" si="57"/>
        <v>0.08</v>
      </c>
      <c r="X77" s="8" t="s">
        <v>5</v>
      </c>
      <c r="Y77" s="14">
        <f t="shared" si="58"/>
        <v>0.01</v>
      </c>
      <c r="Z77" s="9" t="str">
        <f t="shared" si="59"/>
        <v>0.08 ± 0.01</v>
      </c>
      <c r="AA77" s="10" t="s">
        <v>176</v>
      </c>
      <c r="AB77" s="13">
        <v>0.09</v>
      </c>
      <c r="AC77" s="13">
        <v>0.2</v>
      </c>
      <c r="AD77" s="13">
        <v>7.0000000000000007E-2</v>
      </c>
      <c r="AE77" s="13">
        <v>0.15</v>
      </c>
      <c r="AF77" s="13">
        <v>0.13</v>
      </c>
      <c r="AG77" s="13">
        <v>0.2</v>
      </c>
      <c r="AH77" s="13">
        <v>0.17</v>
      </c>
      <c r="AI77" s="13">
        <v>0.22</v>
      </c>
      <c r="AJ77" s="14">
        <f t="shared" si="60"/>
        <v>0.15</v>
      </c>
      <c r="AK77" s="8" t="s">
        <v>5</v>
      </c>
      <c r="AL77" s="14">
        <f t="shared" si="61"/>
        <v>0.02</v>
      </c>
      <c r="AM77" s="9" t="str">
        <f t="shared" si="62"/>
        <v>0.15 ± 0.02</v>
      </c>
      <c r="AN77" s="10" t="s">
        <v>182</v>
      </c>
      <c r="AO77" s="14"/>
    </row>
    <row r="79" spans="1:41" x14ac:dyDescent="0.3">
      <c r="A79" t="s">
        <v>183</v>
      </c>
    </row>
    <row r="80" spans="1:41" s="11" customFormat="1" x14ac:dyDescent="0.3">
      <c r="A80" s="5" t="s">
        <v>4</v>
      </c>
      <c r="B80" s="6">
        <v>31.8</v>
      </c>
      <c r="C80" s="6">
        <v>19</v>
      </c>
      <c r="D80" s="6">
        <v>28</v>
      </c>
      <c r="E80" s="6">
        <v>35.200000000000003</v>
      </c>
      <c r="F80" s="6">
        <v>15.8</v>
      </c>
      <c r="G80" s="6">
        <v>18.600000000000001</v>
      </c>
      <c r="H80" s="6">
        <v>13</v>
      </c>
      <c r="I80" s="6">
        <v>24.2</v>
      </c>
      <c r="J80" s="7">
        <f t="shared" ref="J80:J88" si="63">ROUND(AVERAGE(B80:I80),1)</f>
        <v>23.2</v>
      </c>
      <c r="K80" s="8" t="s">
        <v>5</v>
      </c>
      <c r="L80" s="7">
        <f t="shared" ref="L80:L88" si="64">ROUND((STDEV(B80:I80)/SQRT(8)),1)</f>
        <v>2.8</v>
      </c>
      <c r="M80" s="9" t="str">
        <f>_xlfn.CONCAT(TEXT(J80,"0.0"),K80,TEXT(L80,"0.0"))</f>
        <v>23.2 ± 2.8</v>
      </c>
      <c r="N80" s="10" t="s">
        <v>184</v>
      </c>
      <c r="O80" s="6">
        <v>22</v>
      </c>
      <c r="P80" s="6">
        <v>13.33333</v>
      </c>
      <c r="Q80" s="6">
        <v>30.33333</v>
      </c>
      <c r="R80" s="6">
        <v>25</v>
      </c>
      <c r="S80" s="6">
        <v>19.66667</v>
      </c>
      <c r="T80" s="6">
        <v>7.6666670000000003</v>
      </c>
      <c r="U80" s="6">
        <v>15.33333</v>
      </c>
      <c r="V80" s="6">
        <v>23.66667</v>
      </c>
      <c r="W80" s="7">
        <f t="shared" ref="W80:W88" si="65">ROUND(AVERAGE(O80:V80),1)</f>
        <v>19.600000000000001</v>
      </c>
      <c r="X80" s="8" t="s">
        <v>5</v>
      </c>
      <c r="Y80" s="7">
        <f t="shared" ref="Y80:Y88" si="66">ROUND((STDEV(O80:V80)/SQRT(8)),1)</f>
        <v>2.6</v>
      </c>
      <c r="Z80" s="9" t="str">
        <f>_xlfn.CONCAT(TEXT(W80,"0.0"),X80,TEXT(Y80,"0.0"))</f>
        <v>19.6 ± 2.6</v>
      </c>
      <c r="AA80" s="10" t="s">
        <v>185</v>
      </c>
      <c r="AB80" s="6">
        <v>19.8</v>
      </c>
      <c r="AC80" s="6">
        <v>33</v>
      </c>
      <c r="AD80" s="6">
        <v>18.399999999999999</v>
      </c>
      <c r="AE80" s="6">
        <v>32</v>
      </c>
      <c r="AF80" s="6">
        <v>37</v>
      </c>
      <c r="AG80" s="6">
        <v>32.799999999999997</v>
      </c>
      <c r="AH80" s="6">
        <v>24.4</v>
      </c>
      <c r="AI80" s="6">
        <v>20.8</v>
      </c>
      <c r="AJ80" s="7">
        <f t="shared" ref="AJ80:AJ88" si="67">ROUND(AVERAGE(AB80:AI80),1)</f>
        <v>27.3</v>
      </c>
      <c r="AK80" s="8" t="s">
        <v>5</v>
      </c>
      <c r="AL80" s="7">
        <f t="shared" ref="AL80:AL88" si="68">ROUND((STDEV(AB80:AI80)/SQRT(8)),1)</f>
        <v>2.6</v>
      </c>
      <c r="AM80" s="9" t="str">
        <f>_xlfn.CONCAT(TEXT(AJ80,"0.0"),AK80,TEXT(AL80,"0.0"))</f>
        <v>27.3 ± 2.6</v>
      </c>
      <c r="AN80" s="10" t="s">
        <v>186</v>
      </c>
      <c r="AO80" s="7"/>
    </row>
    <row r="81" spans="1:41" s="11" customFormat="1" x14ac:dyDescent="0.3">
      <c r="A81" s="5">
        <v>0.5</v>
      </c>
      <c r="B81" s="6">
        <v>23</v>
      </c>
      <c r="C81" s="6">
        <v>17</v>
      </c>
      <c r="D81" s="6">
        <v>26</v>
      </c>
      <c r="E81" s="6">
        <v>26</v>
      </c>
      <c r="F81" s="6">
        <v>16</v>
      </c>
      <c r="G81" s="6">
        <v>16</v>
      </c>
      <c r="H81" s="6">
        <v>8</v>
      </c>
      <c r="I81" s="6">
        <v>27</v>
      </c>
      <c r="J81" s="7">
        <f t="shared" si="63"/>
        <v>19.899999999999999</v>
      </c>
      <c r="K81" s="8" t="s">
        <v>5</v>
      </c>
      <c r="L81" s="7">
        <f t="shared" si="64"/>
        <v>2.4</v>
      </c>
      <c r="M81" s="9" t="str">
        <f t="shared" ref="M81:M88" si="69">_xlfn.CONCAT(TEXT(J81,"0.0"),K81,TEXT(L81,"0.0"))</f>
        <v>19.9 ± 2.4</v>
      </c>
      <c r="N81" s="10" t="s">
        <v>187</v>
      </c>
      <c r="O81" s="6">
        <v>15</v>
      </c>
      <c r="P81" s="6">
        <v>8</v>
      </c>
      <c r="Q81" s="6">
        <v>21</v>
      </c>
      <c r="R81" s="6">
        <v>18</v>
      </c>
      <c r="S81" s="6">
        <v>16</v>
      </c>
      <c r="T81" s="6">
        <v>12</v>
      </c>
      <c r="U81" s="6">
        <v>10</v>
      </c>
      <c r="V81" s="6">
        <v>9</v>
      </c>
      <c r="W81" s="7">
        <f t="shared" si="65"/>
        <v>13.6</v>
      </c>
      <c r="X81" s="8" t="s">
        <v>5</v>
      </c>
      <c r="Y81" s="7">
        <f t="shared" si="66"/>
        <v>1.6</v>
      </c>
      <c r="Z81" s="9" t="str">
        <f t="shared" ref="Z81:Z88" si="70">_xlfn.CONCAT(TEXT(W81,"0.0"),X81,TEXT(Y81,"0.0"))</f>
        <v>13.6 ± 1.6</v>
      </c>
      <c r="AA81" s="10" t="s">
        <v>188</v>
      </c>
      <c r="AB81" s="6">
        <v>23</v>
      </c>
      <c r="AC81" s="6">
        <v>8</v>
      </c>
      <c r="AD81" s="6">
        <v>15</v>
      </c>
      <c r="AE81" s="6">
        <v>28</v>
      </c>
      <c r="AF81" s="6">
        <v>19</v>
      </c>
      <c r="AG81" s="6">
        <v>13</v>
      </c>
      <c r="AH81" s="6">
        <v>25</v>
      </c>
      <c r="AI81" s="6">
        <v>19</v>
      </c>
      <c r="AJ81" s="7">
        <f t="shared" si="67"/>
        <v>18.8</v>
      </c>
      <c r="AK81" s="8" t="s">
        <v>5</v>
      </c>
      <c r="AL81" s="7">
        <f t="shared" si="68"/>
        <v>2.2999999999999998</v>
      </c>
      <c r="AM81" s="9" t="str">
        <f t="shared" ref="AM81:AM88" si="71">_xlfn.CONCAT(TEXT(AJ81,"0.0"),AK81,TEXT(AL81,"0.0"))</f>
        <v>18.8 ± 2.3</v>
      </c>
      <c r="AN81" s="10" t="s">
        <v>189</v>
      </c>
      <c r="AO81" s="7"/>
    </row>
    <row r="82" spans="1:41" s="11" customFormat="1" x14ac:dyDescent="0.3">
      <c r="A82" s="5">
        <v>1</v>
      </c>
      <c r="B82" s="6">
        <v>25</v>
      </c>
      <c r="C82" s="6">
        <v>11</v>
      </c>
      <c r="D82" s="6">
        <v>20</v>
      </c>
      <c r="E82" s="6">
        <v>17</v>
      </c>
      <c r="F82" s="6">
        <v>11</v>
      </c>
      <c r="G82" s="6">
        <v>10</v>
      </c>
      <c r="H82" s="6">
        <v>8</v>
      </c>
      <c r="I82" s="6">
        <v>19</v>
      </c>
      <c r="J82" s="7">
        <f t="shared" si="63"/>
        <v>15.1</v>
      </c>
      <c r="K82" s="8" t="s">
        <v>5</v>
      </c>
      <c r="L82" s="7">
        <f t="shared" si="64"/>
        <v>2.1</v>
      </c>
      <c r="M82" s="9" t="str">
        <f t="shared" si="69"/>
        <v>15.1 ± 2.1</v>
      </c>
      <c r="N82" s="10" t="s">
        <v>190</v>
      </c>
      <c r="O82" s="6">
        <v>19</v>
      </c>
      <c r="P82" s="6">
        <v>10</v>
      </c>
      <c r="Q82" s="6">
        <v>20</v>
      </c>
      <c r="R82" s="6">
        <v>16</v>
      </c>
      <c r="S82" s="6">
        <v>17</v>
      </c>
      <c r="T82" s="6">
        <v>12</v>
      </c>
      <c r="U82" s="6">
        <v>10</v>
      </c>
      <c r="V82" s="6">
        <v>21</v>
      </c>
      <c r="W82" s="7">
        <f t="shared" si="65"/>
        <v>15.6</v>
      </c>
      <c r="X82" s="8" t="s">
        <v>5</v>
      </c>
      <c r="Y82" s="7">
        <f t="shared" si="66"/>
        <v>1.6</v>
      </c>
      <c r="Z82" s="9" t="str">
        <f t="shared" si="70"/>
        <v>15.6 ± 1.6</v>
      </c>
      <c r="AA82" s="10" t="s">
        <v>191</v>
      </c>
      <c r="AB82" s="6">
        <v>21</v>
      </c>
      <c r="AC82" s="6">
        <v>8</v>
      </c>
      <c r="AD82" s="6">
        <v>11</v>
      </c>
      <c r="AE82" s="6">
        <v>15</v>
      </c>
      <c r="AF82" s="6">
        <v>26</v>
      </c>
      <c r="AG82" s="6">
        <v>21</v>
      </c>
      <c r="AH82" s="6">
        <v>20</v>
      </c>
      <c r="AI82" s="6">
        <v>15</v>
      </c>
      <c r="AJ82" s="7">
        <f t="shared" si="67"/>
        <v>17.100000000000001</v>
      </c>
      <c r="AK82" s="8" t="s">
        <v>5</v>
      </c>
      <c r="AL82" s="7">
        <f t="shared" si="68"/>
        <v>2.1</v>
      </c>
      <c r="AM82" s="9" t="str">
        <f t="shared" si="71"/>
        <v>17.1 ± 2.1</v>
      </c>
      <c r="AN82" s="10" t="s">
        <v>192</v>
      </c>
      <c r="AO82" s="7"/>
    </row>
    <row r="83" spans="1:41" s="11" customFormat="1" x14ac:dyDescent="0.3">
      <c r="A83" s="5">
        <v>1.5</v>
      </c>
      <c r="B83" s="6">
        <v>29</v>
      </c>
      <c r="C83" s="6">
        <v>14</v>
      </c>
      <c r="D83" s="6">
        <v>20</v>
      </c>
      <c r="E83" s="6">
        <v>20</v>
      </c>
      <c r="F83" s="6">
        <v>9</v>
      </c>
      <c r="G83" s="6">
        <v>13</v>
      </c>
      <c r="H83" s="6">
        <v>9</v>
      </c>
      <c r="I83" s="6">
        <v>33</v>
      </c>
      <c r="J83" s="7">
        <f t="shared" si="63"/>
        <v>18.399999999999999</v>
      </c>
      <c r="K83" s="8" t="s">
        <v>5</v>
      </c>
      <c r="L83" s="7">
        <f t="shared" si="64"/>
        <v>3.2</v>
      </c>
      <c r="M83" s="9" t="str">
        <f t="shared" si="69"/>
        <v>18.4 ± 3.2</v>
      </c>
      <c r="N83" s="10" t="s">
        <v>193</v>
      </c>
      <c r="O83" s="6">
        <v>14</v>
      </c>
      <c r="P83" s="6">
        <v>10</v>
      </c>
      <c r="Q83" s="6">
        <v>16</v>
      </c>
      <c r="R83" s="6">
        <v>19</v>
      </c>
      <c r="S83" s="6">
        <v>14</v>
      </c>
      <c r="T83" s="6">
        <v>12</v>
      </c>
      <c r="U83" s="6">
        <v>11</v>
      </c>
      <c r="V83" s="6">
        <v>25</v>
      </c>
      <c r="W83" s="7">
        <f t="shared" si="65"/>
        <v>15.1</v>
      </c>
      <c r="X83" s="8" t="s">
        <v>5</v>
      </c>
      <c r="Y83" s="7">
        <f t="shared" si="66"/>
        <v>1.7</v>
      </c>
      <c r="Z83" s="9" t="str">
        <f t="shared" si="70"/>
        <v>15.1 ± 1.7</v>
      </c>
      <c r="AA83" s="10" t="s">
        <v>194</v>
      </c>
      <c r="AB83" s="6">
        <v>15</v>
      </c>
      <c r="AC83" s="6">
        <v>21</v>
      </c>
      <c r="AD83" s="6">
        <v>8</v>
      </c>
      <c r="AE83" s="6">
        <v>20</v>
      </c>
      <c r="AF83" s="6">
        <v>12</v>
      </c>
      <c r="AG83" s="6">
        <v>19</v>
      </c>
      <c r="AH83" s="6">
        <v>22</v>
      </c>
      <c r="AI83" s="6">
        <v>21</v>
      </c>
      <c r="AJ83" s="7">
        <f t="shared" si="67"/>
        <v>17.3</v>
      </c>
      <c r="AK83" s="8" t="s">
        <v>5</v>
      </c>
      <c r="AL83" s="7">
        <f t="shared" si="68"/>
        <v>1.8</v>
      </c>
      <c r="AM83" s="9" t="str">
        <f t="shared" si="71"/>
        <v>17.3 ± 1.8</v>
      </c>
      <c r="AN83" s="10" t="s">
        <v>195</v>
      </c>
      <c r="AO83" s="7"/>
    </row>
    <row r="84" spans="1:41" s="11" customFormat="1" x14ac:dyDescent="0.3">
      <c r="A84" s="5">
        <v>2</v>
      </c>
      <c r="B84" s="6">
        <v>30</v>
      </c>
      <c r="C84" s="6">
        <v>10</v>
      </c>
      <c r="D84" s="6">
        <v>24</v>
      </c>
      <c r="E84" s="6">
        <v>24</v>
      </c>
      <c r="F84" s="6">
        <v>12</v>
      </c>
      <c r="G84" s="6">
        <v>14</v>
      </c>
      <c r="H84" s="6">
        <v>8</v>
      </c>
      <c r="I84" s="6">
        <v>32</v>
      </c>
      <c r="J84" s="7">
        <f t="shared" si="63"/>
        <v>19.3</v>
      </c>
      <c r="K84" s="8" t="s">
        <v>5</v>
      </c>
      <c r="L84" s="7">
        <f t="shared" si="64"/>
        <v>3.3</v>
      </c>
      <c r="M84" s="9" t="str">
        <f t="shared" si="69"/>
        <v>19.3 ± 3.3</v>
      </c>
      <c r="N84" s="10" t="s">
        <v>196</v>
      </c>
      <c r="O84" s="6">
        <v>26</v>
      </c>
      <c r="P84" s="6">
        <v>11</v>
      </c>
      <c r="Q84" s="6">
        <v>18</v>
      </c>
      <c r="R84" s="6">
        <v>11</v>
      </c>
      <c r="S84" s="6">
        <v>12</v>
      </c>
      <c r="T84" s="6">
        <v>8</v>
      </c>
      <c r="U84" s="6">
        <v>13</v>
      </c>
      <c r="V84" s="6">
        <v>49</v>
      </c>
      <c r="W84" s="7">
        <f t="shared" si="65"/>
        <v>18.5</v>
      </c>
      <c r="X84" s="8" t="s">
        <v>5</v>
      </c>
      <c r="Y84" s="7">
        <f t="shared" si="66"/>
        <v>4.8</v>
      </c>
      <c r="Z84" s="9" t="str">
        <f t="shared" si="70"/>
        <v>18.5 ± 4.8</v>
      </c>
      <c r="AA84" s="10" t="s">
        <v>197</v>
      </c>
      <c r="AB84" s="6">
        <v>9</v>
      </c>
      <c r="AC84" s="6">
        <v>15</v>
      </c>
      <c r="AD84" s="6">
        <v>12</v>
      </c>
      <c r="AE84" s="6">
        <v>20</v>
      </c>
      <c r="AF84" s="6">
        <v>27</v>
      </c>
      <c r="AG84" s="6">
        <v>16</v>
      </c>
      <c r="AH84" s="6">
        <v>22</v>
      </c>
      <c r="AI84" s="6">
        <v>11</v>
      </c>
      <c r="AJ84" s="7">
        <f t="shared" si="67"/>
        <v>16.5</v>
      </c>
      <c r="AK84" s="8" t="s">
        <v>5</v>
      </c>
      <c r="AL84" s="7">
        <f t="shared" si="68"/>
        <v>2.2000000000000002</v>
      </c>
      <c r="AM84" s="9" t="str">
        <f t="shared" si="71"/>
        <v>16.5 ± 2.2</v>
      </c>
      <c r="AN84" s="10" t="s">
        <v>198</v>
      </c>
      <c r="AO84" s="7"/>
    </row>
    <row r="85" spans="1:41" s="11" customFormat="1" x14ac:dyDescent="0.3">
      <c r="A85" s="5">
        <v>2.5</v>
      </c>
      <c r="B85" s="6">
        <v>36</v>
      </c>
      <c r="C85" s="6">
        <v>13</v>
      </c>
      <c r="D85" s="6">
        <v>22</v>
      </c>
      <c r="E85" s="6">
        <v>34</v>
      </c>
      <c r="F85" s="6">
        <v>10</v>
      </c>
      <c r="G85" s="6">
        <v>11</v>
      </c>
      <c r="H85" s="6">
        <v>9</v>
      </c>
      <c r="I85" s="6">
        <v>22</v>
      </c>
      <c r="J85" s="7">
        <f t="shared" si="63"/>
        <v>19.600000000000001</v>
      </c>
      <c r="K85" s="8" t="s">
        <v>5</v>
      </c>
      <c r="L85" s="7">
        <f t="shared" si="64"/>
        <v>3.8</v>
      </c>
      <c r="M85" s="9" t="str">
        <f t="shared" si="69"/>
        <v>19.6 ± 3.8</v>
      </c>
      <c r="N85" s="10" t="s">
        <v>199</v>
      </c>
      <c r="O85" s="6">
        <v>21</v>
      </c>
      <c r="P85" s="6">
        <v>10</v>
      </c>
      <c r="Q85" s="6">
        <v>14</v>
      </c>
      <c r="R85" s="6">
        <v>12</v>
      </c>
      <c r="S85" s="6">
        <v>17</v>
      </c>
      <c r="T85" s="6">
        <v>9</v>
      </c>
      <c r="U85" s="6">
        <v>12</v>
      </c>
      <c r="V85" s="6">
        <v>37</v>
      </c>
      <c r="W85" s="7">
        <f t="shared" si="65"/>
        <v>16.5</v>
      </c>
      <c r="X85" s="8" t="s">
        <v>5</v>
      </c>
      <c r="Y85" s="7">
        <f t="shared" si="66"/>
        <v>3.2</v>
      </c>
      <c r="Z85" s="9" t="str">
        <f t="shared" si="70"/>
        <v>16.5 ± 3.2</v>
      </c>
      <c r="AA85" s="10" t="s">
        <v>200</v>
      </c>
      <c r="AB85" s="6">
        <v>7</v>
      </c>
      <c r="AC85" s="6">
        <v>17</v>
      </c>
      <c r="AD85" s="6">
        <v>9</v>
      </c>
      <c r="AE85" s="6">
        <v>17</v>
      </c>
      <c r="AF85" s="6">
        <v>19</v>
      </c>
      <c r="AG85" s="6">
        <v>20</v>
      </c>
      <c r="AH85" s="6">
        <v>20</v>
      </c>
      <c r="AI85" s="6">
        <v>14</v>
      </c>
      <c r="AJ85" s="7">
        <f t="shared" si="67"/>
        <v>15.4</v>
      </c>
      <c r="AK85" s="8" t="s">
        <v>5</v>
      </c>
      <c r="AL85" s="7">
        <f t="shared" si="68"/>
        <v>1.8</v>
      </c>
      <c r="AM85" s="9" t="str">
        <f t="shared" si="71"/>
        <v>15.4 ± 1.8</v>
      </c>
      <c r="AN85" s="10" t="s">
        <v>201</v>
      </c>
      <c r="AO85" s="7"/>
    </row>
    <row r="86" spans="1:41" s="11" customFormat="1" x14ac:dyDescent="0.3">
      <c r="A86" s="5">
        <v>3</v>
      </c>
      <c r="B86" s="6">
        <v>20</v>
      </c>
      <c r="C86" s="6">
        <v>24</v>
      </c>
      <c r="D86" s="6">
        <v>20</v>
      </c>
      <c r="E86" s="6">
        <v>19</v>
      </c>
      <c r="F86" s="6">
        <v>14</v>
      </c>
      <c r="G86" s="6">
        <v>12</v>
      </c>
      <c r="H86" s="6">
        <v>11</v>
      </c>
      <c r="I86" s="6">
        <v>21</v>
      </c>
      <c r="J86" s="7">
        <f t="shared" si="63"/>
        <v>17.600000000000001</v>
      </c>
      <c r="K86" s="8" t="s">
        <v>5</v>
      </c>
      <c r="L86" s="7">
        <f t="shared" si="64"/>
        <v>1.7</v>
      </c>
      <c r="M86" s="9" t="str">
        <f t="shared" si="69"/>
        <v>17.6 ± 1.7</v>
      </c>
      <c r="N86" s="10" t="s">
        <v>202</v>
      </c>
      <c r="O86" s="6">
        <v>20</v>
      </c>
      <c r="P86" s="6">
        <v>10</v>
      </c>
      <c r="Q86" s="6">
        <v>12</v>
      </c>
      <c r="R86" s="6">
        <v>13</v>
      </c>
      <c r="S86" s="6">
        <v>17</v>
      </c>
      <c r="T86" s="6">
        <v>12</v>
      </c>
      <c r="U86" s="6">
        <v>14</v>
      </c>
      <c r="V86" s="6">
        <v>39</v>
      </c>
      <c r="W86" s="7">
        <f t="shared" si="65"/>
        <v>17.100000000000001</v>
      </c>
      <c r="X86" s="8" t="s">
        <v>5</v>
      </c>
      <c r="Y86" s="7">
        <f t="shared" si="66"/>
        <v>3.3</v>
      </c>
      <c r="Z86" s="9" t="str">
        <f t="shared" si="70"/>
        <v>17.1 ± 3.3</v>
      </c>
      <c r="AA86" s="10" t="s">
        <v>203</v>
      </c>
      <c r="AB86" s="6">
        <v>6</v>
      </c>
      <c r="AC86" s="6">
        <v>18</v>
      </c>
      <c r="AD86" s="6">
        <v>7</v>
      </c>
      <c r="AE86" s="6">
        <v>18</v>
      </c>
      <c r="AF86" s="6">
        <v>27</v>
      </c>
      <c r="AG86" s="6">
        <v>21</v>
      </c>
      <c r="AH86" s="6">
        <v>20</v>
      </c>
      <c r="AI86" s="6">
        <v>10</v>
      </c>
      <c r="AJ86" s="7">
        <f t="shared" si="67"/>
        <v>15.9</v>
      </c>
      <c r="AK86" s="8" t="s">
        <v>5</v>
      </c>
      <c r="AL86" s="7">
        <f t="shared" si="68"/>
        <v>2.6</v>
      </c>
      <c r="AM86" s="9" t="str">
        <f t="shared" si="71"/>
        <v>15.9 ± 2.6</v>
      </c>
      <c r="AN86" s="10" t="s">
        <v>204</v>
      </c>
      <c r="AO86" s="7"/>
    </row>
    <row r="87" spans="1:41" s="11" customFormat="1" x14ac:dyDescent="0.3">
      <c r="A87" s="5">
        <v>3.5</v>
      </c>
      <c r="B87" s="6">
        <v>24</v>
      </c>
      <c r="C87" s="6">
        <v>11</v>
      </c>
      <c r="D87" s="6">
        <v>19</v>
      </c>
      <c r="E87" s="6">
        <v>28</v>
      </c>
      <c r="F87" s="6">
        <v>9</v>
      </c>
      <c r="G87" s="6">
        <v>13</v>
      </c>
      <c r="H87" s="6">
        <v>6</v>
      </c>
      <c r="I87" s="6">
        <v>26</v>
      </c>
      <c r="J87" s="7">
        <f t="shared" si="63"/>
        <v>17</v>
      </c>
      <c r="K87" s="8" t="s">
        <v>5</v>
      </c>
      <c r="L87" s="7">
        <f t="shared" si="64"/>
        <v>3</v>
      </c>
      <c r="M87" s="9" t="str">
        <f t="shared" si="69"/>
        <v>17.0 ± 3.0</v>
      </c>
      <c r="N87" s="10" t="s">
        <v>205</v>
      </c>
      <c r="O87" s="6">
        <v>22</v>
      </c>
      <c r="P87" s="6">
        <v>10</v>
      </c>
      <c r="Q87" s="6">
        <v>11</v>
      </c>
      <c r="R87" s="6">
        <v>12</v>
      </c>
      <c r="S87" s="6">
        <v>12</v>
      </c>
      <c r="T87" s="6">
        <v>9</v>
      </c>
      <c r="U87" s="6">
        <v>10</v>
      </c>
      <c r="V87" s="6">
        <v>11</v>
      </c>
      <c r="W87" s="7">
        <f t="shared" si="65"/>
        <v>12.1</v>
      </c>
      <c r="X87" s="8" t="s">
        <v>5</v>
      </c>
      <c r="Y87" s="7">
        <f t="shared" si="66"/>
        <v>1.5</v>
      </c>
      <c r="Z87" s="9" t="str">
        <f t="shared" si="70"/>
        <v>12.1 ± 1.5</v>
      </c>
      <c r="AA87" s="10" t="s">
        <v>206</v>
      </c>
      <c r="AB87" s="6">
        <v>6</v>
      </c>
      <c r="AC87" s="6">
        <v>13</v>
      </c>
      <c r="AD87" s="6">
        <v>9</v>
      </c>
      <c r="AE87" s="6">
        <v>9</v>
      </c>
      <c r="AF87" s="6">
        <v>21</v>
      </c>
      <c r="AG87" s="6">
        <v>19</v>
      </c>
      <c r="AH87" s="6">
        <v>16</v>
      </c>
      <c r="AI87" s="6">
        <v>17</v>
      </c>
      <c r="AJ87" s="7">
        <f t="shared" si="67"/>
        <v>13.8</v>
      </c>
      <c r="AK87" s="8" t="s">
        <v>5</v>
      </c>
      <c r="AL87" s="7">
        <f t="shared" si="68"/>
        <v>1.9</v>
      </c>
      <c r="AM87" s="9" t="str">
        <f t="shared" si="71"/>
        <v>13.8 ± 1.9</v>
      </c>
      <c r="AN87" s="10" t="s">
        <v>207</v>
      </c>
      <c r="AO87" s="7"/>
    </row>
    <row r="88" spans="1:41" s="11" customFormat="1" x14ac:dyDescent="0.3">
      <c r="A88" s="5">
        <v>4</v>
      </c>
      <c r="B88" s="6">
        <v>20</v>
      </c>
      <c r="C88" s="6">
        <v>9</v>
      </c>
      <c r="D88" s="6">
        <v>15</v>
      </c>
      <c r="E88" s="6">
        <v>27</v>
      </c>
      <c r="F88" s="6">
        <v>13</v>
      </c>
      <c r="G88" s="6">
        <v>11</v>
      </c>
      <c r="H88" s="6">
        <v>6</v>
      </c>
      <c r="I88" s="6">
        <v>25</v>
      </c>
      <c r="J88" s="7">
        <f t="shared" si="63"/>
        <v>15.8</v>
      </c>
      <c r="K88" s="8" t="s">
        <v>5</v>
      </c>
      <c r="L88" s="7">
        <f t="shared" si="64"/>
        <v>2.7</v>
      </c>
      <c r="M88" s="9" t="str">
        <f t="shared" si="69"/>
        <v>15.8 ± 2.7</v>
      </c>
      <c r="N88" s="10" t="s">
        <v>208</v>
      </c>
      <c r="O88" s="6">
        <v>16</v>
      </c>
      <c r="P88" s="6">
        <v>10</v>
      </c>
      <c r="Q88" s="6">
        <v>19</v>
      </c>
      <c r="R88" s="6">
        <v>13</v>
      </c>
      <c r="S88" s="6">
        <v>14</v>
      </c>
      <c r="T88" s="6">
        <v>11</v>
      </c>
      <c r="U88" s="6">
        <v>12</v>
      </c>
      <c r="V88" s="6">
        <v>22</v>
      </c>
      <c r="W88" s="7">
        <f t="shared" si="65"/>
        <v>14.6</v>
      </c>
      <c r="X88" s="8" t="s">
        <v>5</v>
      </c>
      <c r="Y88" s="7">
        <f t="shared" si="66"/>
        <v>1.5</v>
      </c>
      <c r="Z88" s="9" t="str">
        <f t="shared" si="70"/>
        <v>14.6 ± 1.5</v>
      </c>
      <c r="AA88" s="10" t="s">
        <v>209</v>
      </c>
      <c r="AB88" s="6">
        <v>6</v>
      </c>
      <c r="AC88" s="6">
        <v>12</v>
      </c>
      <c r="AD88" s="6">
        <v>5</v>
      </c>
      <c r="AE88" s="6">
        <v>11</v>
      </c>
      <c r="AF88" s="6">
        <v>11</v>
      </c>
      <c r="AG88" s="6">
        <v>13</v>
      </c>
      <c r="AH88" s="6">
        <v>13</v>
      </c>
      <c r="AI88" s="6">
        <v>18</v>
      </c>
      <c r="AJ88" s="7">
        <f t="shared" si="67"/>
        <v>11.1</v>
      </c>
      <c r="AK88" s="8" t="s">
        <v>5</v>
      </c>
      <c r="AL88" s="7">
        <f t="shared" si="68"/>
        <v>1.5</v>
      </c>
      <c r="AM88" s="9" t="str">
        <f t="shared" si="71"/>
        <v>11.1 ± 1.5</v>
      </c>
      <c r="AN88" s="10" t="s">
        <v>210</v>
      </c>
      <c r="AO88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24BA-8A89-49ED-92CD-24A257CF884A}">
  <dimension ref="A1:BA89"/>
  <sheetViews>
    <sheetView workbookViewId="0">
      <selection activeCell="F20" sqref="F20"/>
    </sheetView>
  </sheetViews>
  <sheetFormatPr defaultRowHeight="14.4" x14ac:dyDescent="0.3"/>
  <cols>
    <col min="10" max="10" width="8.88671875" style="2"/>
    <col min="11" max="11" width="3.44140625" style="2" customWidth="1"/>
    <col min="12" max="12" width="8.88671875" style="2"/>
    <col min="13" max="13" width="11.109375" style="3" customWidth="1"/>
    <col min="14" max="14" width="11.109375" style="4" customWidth="1"/>
    <col min="23" max="23" width="8.88671875" style="2"/>
    <col min="24" max="24" width="3.44140625" style="2" customWidth="1"/>
    <col min="25" max="25" width="8.88671875" style="2"/>
    <col min="26" max="26" width="11.109375" style="3" customWidth="1"/>
    <col min="27" max="27" width="11.109375" style="4" customWidth="1"/>
    <col min="36" max="36" width="8.88671875" style="2"/>
    <col min="37" max="37" width="3.44140625" style="2" customWidth="1"/>
    <col min="38" max="38" width="8.88671875" style="2"/>
    <col min="39" max="39" width="11.109375" style="3" customWidth="1"/>
    <col min="40" max="40" width="11.109375" style="4" customWidth="1"/>
    <col min="49" max="49" width="8.88671875" style="2"/>
    <col min="50" max="50" width="3.44140625" style="2" customWidth="1"/>
    <col min="51" max="51" width="8.88671875" style="2"/>
    <col min="52" max="52" width="11.109375" style="3" customWidth="1"/>
    <col min="53" max="53" width="11.109375" style="4" customWidth="1"/>
  </cols>
  <sheetData>
    <row r="1" spans="1:53" x14ac:dyDescent="0.3">
      <c r="A1" t="s">
        <v>0</v>
      </c>
      <c r="B1" s="1" t="s">
        <v>3</v>
      </c>
      <c r="O1" s="1" t="s">
        <v>211</v>
      </c>
      <c r="AB1" s="1" t="s">
        <v>212</v>
      </c>
      <c r="AO1" t="s">
        <v>213</v>
      </c>
    </row>
    <row r="2" spans="1:53" s="11" customFormat="1" x14ac:dyDescent="0.3">
      <c r="A2" s="5" t="s">
        <v>4</v>
      </c>
      <c r="B2" s="6">
        <v>87</v>
      </c>
      <c r="C2" s="6">
        <v>92</v>
      </c>
      <c r="D2" s="6">
        <v>96</v>
      </c>
      <c r="E2" s="6">
        <v>105</v>
      </c>
      <c r="F2" s="6">
        <v>110</v>
      </c>
      <c r="G2" s="6">
        <v>93</v>
      </c>
      <c r="H2" s="6">
        <v>95</v>
      </c>
      <c r="I2" s="6">
        <v>107</v>
      </c>
      <c r="J2" s="7">
        <f>ROUND(AVERAGE(B2:I2),1)</f>
        <v>98.1</v>
      </c>
      <c r="K2" s="8" t="s">
        <v>5</v>
      </c>
      <c r="L2" s="7">
        <f>ROUND((STDEV(B2:I2)/SQRT(8)),1)</f>
        <v>2.9</v>
      </c>
      <c r="M2" s="9" t="str">
        <f>_xlfn.CONCAT(TEXT(J2,"0.0"),K2,TEXT(L2,"0.0"))</f>
        <v>98.1 ± 2.9</v>
      </c>
      <c r="N2" s="10" t="s">
        <v>214</v>
      </c>
      <c r="O2" s="6">
        <v>93</v>
      </c>
      <c r="P2" s="6">
        <v>89</v>
      </c>
      <c r="Q2" s="6">
        <v>91</v>
      </c>
      <c r="R2" s="6">
        <v>95</v>
      </c>
      <c r="S2" s="6">
        <v>104</v>
      </c>
      <c r="T2" s="6">
        <v>101</v>
      </c>
      <c r="U2" s="6">
        <v>93</v>
      </c>
      <c r="V2" s="6">
        <v>101</v>
      </c>
      <c r="W2" s="7">
        <f>ROUND(AVERAGE(O2:V2),1)</f>
        <v>95.9</v>
      </c>
      <c r="X2" s="8" t="s">
        <v>5</v>
      </c>
      <c r="Y2" s="7">
        <f>ROUND((STDEV(O2:V2)/SQRT(8)),1)</f>
        <v>1.9</v>
      </c>
      <c r="Z2" s="9" t="str">
        <f>_xlfn.CONCAT(TEXT(W2,"0.0"),X2,TEXT(Y2,"0.0"))</f>
        <v>95.9 ± 1.9</v>
      </c>
      <c r="AA2" s="10" t="s">
        <v>215</v>
      </c>
      <c r="AB2" s="6">
        <v>97</v>
      </c>
      <c r="AC2" s="6">
        <v>88</v>
      </c>
      <c r="AD2" s="6">
        <v>101</v>
      </c>
      <c r="AE2" s="6">
        <v>101</v>
      </c>
      <c r="AF2" s="6">
        <v>98</v>
      </c>
      <c r="AG2" s="6">
        <v>101</v>
      </c>
      <c r="AH2" s="6">
        <v>98</v>
      </c>
      <c r="AI2" s="6">
        <v>93</v>
      </c>
      <c r="AJ2" s="7">
        <f>ROUND(AVERAGE(AB2:AI2),1)</f>
        <v>97.1</v>
      </c>
      <c r="AK2" s="8" t="s">
        <v>5</v>
      </c>
      <c r="AL2" s="7">
        <f>ROUND((STDEV(AB2:AI2)/SQRT(8)),1)</f>
        <v>1.6</v>
      </c>
      <c r="AM2" s="9" t="str">
        <f>_xlfn.CONCAT(TEXT(AJ2,"0.0"),AK2,TEXT(AL2,"0.0"))</f>
        <v>97.1 ± 1.6</v>
      </c>
      <c r="AN2" s="10" t="s">
        <v>216</v>
      </c>
      <c r="AO2" s="11">
        <v>96</v>
      </c>
      <c r="AP2" s="11">
        <v>99</v>
      </c>
      <c r="AQ2" s="11">
        <v>94</v>
      </c>
      <c r="AR2" s="11">
        <v>94</v>
      </c>
      <c r="AS2" s="11">
        <v>96</v>
      </c>
      <c r="AT2" s="11">
        <v>95</v>
      </c>
      <c r="AU2" s="11">
        <v>86</v>
      </c>
      <c r="AV2" s="11">
        <v>90</v>
      </c>
      <c r="AW2" s="7">
        <f>ROUND(AVERAGE(AO2:AV2),1)</f>
        <v>93.8</v>
      </c>
      <c r="AX2" s="8" t="s">
        <v>5</v>
      </c>
      <c r="AY2" s="7">
        <f>ROUND((STDEV(AO2:AV2)/SQRT(8)),1)</f>
        <v>1.4</v>
      </c>
      <c r="AZ2" s="9" t="str">
        <f>_xlfn.CONCAT(TEXT(AW2,"0.0"),AX2,TEXT(AY2,"0.0"))</f>
        <v>93.8 ± 1.4</v>
      </c>
      <c r="BA2" s="10" t="s">
        <v>217</v>
      </c>
    </row>
    <row r="3" spans="1:53" s="11" customFormat="1" x14ac:dyDescent="0.3">
      <c r="A3" s="5">
        <v>0.5</v>
      </c>
      <c r="B3" s="6">
        <v>89</v>
      </c>
      <c r="C3" s="6">
        <v>92</v>
      </c>
      <c r="D3" s="6">
        <v>99</v>
      </c>
      <c r="E3" s="6">
        <v>104</v>
      </c>
      <c r="F3" s="6">
        <v>101</v>
      </c>
      <c r="G3" s="6">
        <v>92</v>
      </c>
      <c r="H3" s="6">
        <v>91</v>
      </c>
      <c r="I3" s="6">
        <v>110</v>
      </c>
      <c r="J3" s="7">
        <f t="shared" ref="J3:J10" si="0">ROUND(AVERAGE(B3:I3),1)</f>
        <v>97.3</v>
      </c>
      <c r="K3" s="8" t="s">
        <v>5</v>
      </c>
      <c r="L3" s="7">
        <f t="shared" ref="L3:L10" si="1">ROUND((STDEV(B3:I3)/SQRT(8)),1)</f>
        <v>2.6</v>
      </c>
      <c r="M3" s="9" t="str">
        <f t="shared" ref="M3:M10" si="2">_xlfn.CONCAT(TEXT(J3,"0.0"),K3,TEXT(L3,"0.0"))</f>
        <v>97.3 ± 2.6</v>
      </c>
      <c r="N3" s="10" t="s">
        <v>218</v>
      </c>
      <c r="O3" s="6">
        <v>93</v>
      </c>
      <c r="P3" s="6">
        <v>93</v>
      </c>
      <c r="Q3" s="6">
        <v>91</v>
      </c>
      <c r="R3" s="6">
        <v>92</v>
      </c>
      <c r="S3" s="6">
        <v>97</v>
      </c>
      <c r="T3" s="6">
        <v>100</v>
      </c>
      <c r="U3" s="6">
        <v>88</v>
      </c>
      <c r="V3" s="6">
        <v>101</v>
      </c>
      <c r="W3" s="7">
        <f t="shared" ref="W3:W10" si="3">ROUND(AVERAGE(O3:V3),1)</f>
        <v>94.4</v>
      </c>
      <c r="X3" s="8" t="s">
        <v>5</v>
      </c>
      <c r="Y3" s="7">
        <f t="shared" ref="Y3:Y10" si="4">ROUND((STDEV(O3:V3)/SQRT(8)),1)</f>
        <v>1.6</v>
      </c>
      <c r="Z3" s="9" t="str">
        <f t="shared" ref="Z3:Z10" si="5">_xlfn.CONCAT(TEXT(W3,"0.0"),X3,TEXT(Y3,"0.0"))</f>
        <v>94.4 ± 1.6</v>
      </c>
      <c r="AA3" s="10" t="s">
        <v>219</v>
      </c>
      <c r="AB3" s="6">
        <v>101</v>
      </c>
      <c r="AC3" s="6">
        <v>92</v>
      </c>
      <c r="AD3" s="6">
        <v>100</v>
      </c>
      <c r="AE3" s="6">
        <v>107</v>
      </c>
      <c r="AF3" s="6">
        <v>96</v>
      </c>
      <c r="AG3" s="6">
        <v>98</v>
      </c>
      <c r="AH3" s="6">
        <v>100</v>
      </c>
      <c r="AI3" s="6">
        <v>92</v>
      </c>
      <c r="AJ3" s="7">
        <f t="shared" ref="AJ3:AJ10" si="6">ROUND(AVERAGE(AB3:AI3),1)</f>
        <v>98.3</v>
      </c>
      <c r="AK3" s="8" t="s">
        <v>5</v>
      </c>
      <c r="AL3" s="7">
        <f t="shared" ref="AL3:AL10" si="7">ROUND((STDEV(AB3:AI3)/SQRT(8)),1)</f>
        <v>1.8</v>
      </c>
      <c r="AM3" s="9" t="str">
        <f t="shared" ref="AM3:AM10" si="8">_xlfn.CONCAT(TEXT(AJ3,"0.0"),AK3,TEXT(AL3,"0.0"))</f>
        <v>98.3 ± 1.8</v>
      </c>
      <c r="AN3" s="10" t="s">
        <v>220</v>
      </c>
      <c r="AO3" s="11">
        <v>97</v>
      </c>
      <c r="AP3" s="11">
        <v>100</v>
      </c>
      <c r="AQ3" s="11">
        <v>96</v>
      </c>
      <c r="AR3" s="11">
        <v>96</v>
      </c>
      <c r="AS3" s="11">
        <v>96</v>
      </c>
      <c r="AT3" s="11">
        <v>96</v>
      </c>
      <c r="AU3" s="11">
        <v>90</v>
      </c>
      <c r="AV3" s="11">
        <v>90</v>
      </c>
      <c r="AW3" s="7">
        <f t="shared" ref="AW3:AW10" si="9">ROUND(AVERAGE(AO3:AV3),1)</f>
        <v>95.1</v>
      </c>
      <c r="AX3" s="8" t="s">
        <v>5</v>
      </c>
      <c r="AY3" s="7">
        <f t="shared" ref="AY3:AY10" si="10">ROUND((STDEV(AO3:AV3)/SQRT(8)),1)</f>
        <v>1.2</v>
      </c>
      <c r="AZ3" s="9" t="str">
        <f t="shared" ref="AZ3:AZ10" si="11">_xlfn.CONCAT(TEXT(AW3,"0.0"),AX3,TEXT(AY3,"0.0"))</f>
        <v>95.1 ± 1.2</v>
      </c>
      <c r="BA3" s="10" t="s">
        <v>221</v>
      </c>
    </row>
    <row r="4" spans="1:53" s="11" customFormat="1" x14ac:dyDescent="0.3">
      <c r="A4" s="5">
        <v>1</v>
      </c>
      <c r="B4" s="6">
        <v>90</v>
      </c>
      <c r="C4" s="6">
        <v>101</v>
      </c>
      <c r="D4" s="6">
        <v>100</v>
      </c>
      <c r="E4" s="6">
        <v>104</v>
      </c>
      <c r="F4" s="6">
        <v>97</v>
      </c>
      <c r="G4" s="6">
        <v>92</v>
      </c>
      <c r="H4" s="6">
        <v>86</v>
      </c>
      <c r="I4" s="6">
        <v>110</v>
      </c>
      <c r="J4" s="7">
        <f t="shared" si="0"/>
        <v>97.5</v>
      </c>
      <c r="K4" s="8" t="s">
        <v>5</v>
      </c>
      <c r="L4" s="7">
        <f t="shared" si="1"/>
        <v>2.8</v>
      </c>
      <c r="M4" s="9" t="str">
        <f t="shared" si="2"/>
        <v>97.5 ± 2.8</v>
      </c>
      <c r="N4" s="10" t="s">
        <v>222</v>
      </c>
      <c r="O4" s="6">
        <v>96</v>
      </c>
      <c r="P4" s="6">
        <v>93</v>
      </c>
      <c r="Q4" s="6">
        <v>93</v>
      </c>
      <c r="R4" s="6">
        <v>86</v>
      </c>
      <c r="S4" s="6">
        <v>97</v>
      </c>
      <c r="T4" s="6">
        <v>97</v>
      </c>
      <c r="U4" s="6">
        <v>91</v>
      </c>
      <c r="V4" s="6">
        <v>92</v>
      </c>
      <c r="W4" s="7">
        <f t="shared" si="3"/>
        <v>93.1</v>
      </c>
      <c r="X4" s="8" t="s">
        <v>5</v>
      </c>
      <c r="Y4" s="7">
        <f t="shared" si="4"/>
        <v>1.3</v>
      </c>
      <c r="Z4" s="9" t="str">
        <f t="shared" si="5"/>
        <v>93.1 ± 1.3</v>
      </c>
      <c r="AA4" s="10" t="s">
        <v>223</v>
      </c>
      <c r="AB4" s="6">
        <v>102</v>
      </c>
      <c r="AC4" s="6">
        <v>98</v>
      </c>
      <c r="AD4" s="6">
        <v>98</v>
      </c>
      <c r="AE4" s="6">
        <v>104</v>
      </c>
      <c r="AF4" s="6">
        <v>99</v>
      </c>
      <c r="AG4" s="6">
        <v>103</v>
      </c>
      <c r="AH4" s="6">
        <v>99</v>
      </c>
      <c r="AI4" s="6">
        <v>96</v>
      </c>
      <c r="AJ4" s="7">
        <f t="shared" si="6"/>
        <v>99.9</v>
      </c>
      <c r="AK4" s="8" t="s">
        <v>5</v>
      </c>
      <c r="AL4" s="7">
        <f t="shared" si="7"/>
        <v>1</v>
      </c>
      <c r="AM4" s="9" t="str">
        <f t="shared" si="8"/>
        <v>99.9 ± 1.0</v>
      </c>
      <c r="AN4" s="10" t="s">
        <v>224</v>
      </c>
      <c r="AO4" s="11">
        <v>100</v>
      </c>
      <c r="AP4" s="11">
        <v>100</v>
      </c>
      <c r="AQ4" s="11">
        <v>105</v>
      </c>
      <c r="AR4" s="11">
        <v>98</v>
      </c>
      <c r="AS4" s="11">
        <v>94</v>
      </c>
      <c r="AT4" s="11">
        <v>93</v>
      </c>
      <c r="AU4" s="11">
        <v>87</v>
      </c>
      <c r="AV4" s="11">
        <v>88</v>
      </c>
      <c r="AW4" s="7">
        <f t="shared" si="9"/>
        <v>95.6</v>
      </c>
      <c r="AX4" s="8" t="s">
        <v>5</v>
      </c>
      <c r="AY4" s="7">
        <f t="shared" si="10"/>
        <v>2.2000000000000002</v>
      </c>
      <c r="AZ4" s="9" t="str">
        <f t="shared" si="11"/>
        <v>95.6 ± 2.2</v>
      </c>
      <c r="BA4" s="10" t="s">
        <v>225</v>
      </c>
    </row>
    <row r="5" spans="1:53" s="11" customFormat="1" x14ac:dyDescent="0.3">
      <c r="A5" s="5">
        <v>1.5</v>
      </c>
      <c r="B5" s="6">
        <v>87</v>
      </c>
      <c r="C5" s="6">
        <v>98</v>
      </c>
      <c r="D5" s="6">
        <v>98</v>
      </c>
      <c r="E5" s="6">
        <v>102</v>
      </c>
      <c r="F5" s="6">
        <v>105</v>
      </c>
      <c r="G5" s="6">
        <v>91</v>
      </c>
      <c r="H5" s="6">
        <v>86</v>
      </c>
      <c r="I5" s="6">
        <v>109</v>
      </c>
      <c r="J5" s="7">
        <f t="shared" si="0"/>
        <v>97</v>
      </c>
      <c r="K5" s="8" t="s">
        <v>5</v>
      </c>
      <c r="L5" s="7">
        <f t="shared" si="1"/>
        <v>3</v>
      </c>
      <c r="M5" s="9" t="str">
        <f t="shared" si="2"/>
        <v>97.0 ± 3.0</v>
      </c>
      <c r="N5" s="10" t="s">
        <v>226</v>
      </c>
      <c r="O5" s="6">
        <v>90</v>
      </c>
      <c r="P5" s="6">
        <v>93</v>
      </c>
      <c r="Q5" s="6">
        <v>86</v>
      </c>
      <c r="R5" s="6">
        <v>89</v>
      </c>
      <c r="S5" s="6">
        <v>95</v>
      </c>
      <c r="T5" s="6">
        <v>106</v>
      </c>
      <c r="U5" s="6">
        <v>91</v>
      </c>
      <c r="V5" s="6">
        <v>90</v>
      </c>
      <c r="W5" s="7">
        <f t="shared" si="3"/>
        <v>92.5</v>
      </c>
      <c r="X5" s="8" t="s">
        <v>5</v>
      </c>
      <c r="Y5" s="7">
        <f t="shared" si="4"/>
        <v>2.1</v>
      </c>
      <c r="Z5" s="9" t="str">
        <f t="shared" si="5"/>
        <v>92.5 ± 2.1</v>
      </c>
      <c r="AA5" s="10" t="s">
        <v>227</v>
      </c>
      <c r="AB5" s="6">
        <v>102</v>
      </c>
      <c r="AC5" s="6">
        <v>97</v>
      </c>
      <c r="AD5" s="6">
        <v>94</v>
      </c>
      <c r="AE5" s="6">
        <v>98</v>
      </c>
      <c r="AF5" s="6">
        <v>97</v>
      </c>
      <c r="AG5" s="6">
        <v>104</v>
      </c>
      <c r="AH5" s="6">
        <v>99</v>
      </c>
      <c r="AI5" s="6">
        <v>94</v>
      </c>
      <c r="AJ5" s="7">
        <f t="shared" si="6"/>
        <v>98.1</v>
      </c>
      <c r="AK5" s="8" t="s">
        <v>5</v>
      </c>
      <c r="AL5" s="7">
        <f t="shared" si="7"/>
        <v>1.2</v>
      </c>
      <c r="AM5" s="9" t="str">
        <f t="shared" si="8"/>
        <v>98.1 ± 1.2</v>
      </c>
      <c r="AN5" s="10" t="s">
        <v>228</v>
      </c>
      <c r="AO5" s="11">
        <v>96</v>
      </c>
      <c r="AP5" s="11">
        <v>95</v>
      </c>
      <c r="AQ5" s="11">
        <v>113</v>
      </c>
      <c r="AR5" s="11">
        <v>100</v>
      </c>
      <c r="AS5" s="11">
        <v>98</v>
      </c>
      <c r="AT5" s="11">
        <v>92</v>
      </c>
      <c r="AU5" s="11">
        <v>91</v>
      </c>
      <c r="AV5" s="11">
        <v>88</v>
      </c>
      <c r="AW5" s="7">
        <f t="shared" si="9"/>
        <v>96.6</v>
      </c>
      <c r="AX5" s="8" t="s">
        <v>5</v>
      </c>
      <c r="AY5" s="7">
        <f t="shared" si="10"/>
        <v>2.7</v>
      </c>
      <c r="AZ5" s="9" t="str">
        <f t="shared" si="11"/>
        <v>96.6 ± 2.7</v>
      </c>
      <c r="BA5" s="10" t="s">
        <v>229</v>
      </c>
    </row>
    <row r="6" spans="1:53" s="11" customFormat="1" x14ac:dyDescent="0.3">
      <c r="A6" s="5">
        <v>2</v>
      </c>
      <c r="B6" s="6">
        <v>90</v>
      </c>
      <c r="C6" s="6">
        <v>94</v>
      </c>
      <c r="D6" s="6">
        <v>92</v>
      </c>
      <c r="E6" s="6">
        <v>109</v>
      </c>
      <c r="F6" s="6">
        <v>116</v>
      </c>
      <c r="G6" s="6">
        <v>105</v>
      </c>
      <c r="H6" s="6">
        <v>91</v>
      </c>
      <c r="I6" s="6">
        <v>105</v>
      </c>
      <c r="J6" s="7">
        <f t="shared" si="0"/>
        <v>100.3</v>
      </c>
      <c r="K6" s="8" t="s">
        <v>5</v>
      </c>
      <c r="L6" s="7">
        <f t="shared" si="1"/>
        <v>3.5</v>
      </c>
      <c r="M6" s="9" t="str">
        <f t="shared" si="2"/>
        <v>100.3 ± 3.5</v>
      </c>
      <c r="N6" s="10" t="s">
        <v>230</v>
      </c>
      <c r="O6" s="6">
        <v>94</v>
      </c>
      <c r="P6" s="6">
        <v>93</v>
      </c>
      <c r="Q6" s="6">
        <v>86</v>
      </c>
      <c r="R6" s="6">
        <v>89</v>
      </c>
      <c r="S6" s="6">
        <v>96</v>
      </c>
      <c r="T6" s="6">
        <v>103</v>
      </c>
      <c r="U6" s="6">
        <v>87</v>
      </c>
      <c r="V6" s="6">
        <v>92</v>
      </c>
      <c r="W6" s="7">
        <f t="shared" si="3"/>
        <v>92.5</v>
      </c>
      <c r="X6" s="8" t="s">
        <v>5</v>
      </c>
      <c r="Y6" s="7">
        <f t="shared" si="4"/>
        <v>1.9</v>
      </c>
      <c r="Z6" s="9" t="str">
        <f t="shared" si="5"/>
        <v>92.5 ± 1.9</v>
      </c>
      <c r="AA6" s="10" t="s">
        <v>231</v>
      </c>
      <c r="AB6" s="6">
        <v>101</v>
      </c>
      <c r="AC6" s="6">
        <v>100</v>
      </c>
      <c r="AD6" s="6">
        <v>95</v>
      </c>
      <c r="AE6" s="6">
        <v>101</v>
      </c>
      <c r="AF6" s="6">
        <v>96</v>
      </c>
      <c r="AG6" s="6">
        <v>102</v>
      </c>
      <c r="AH6" s="6">
        <v>97</v>
      </c>
      <c r="AI6" s="6">
        <v>95</v>
      </c>
      <c r="AJ6" s="7">
        <f t="shared" si="6"/>
        <v>98.4</v>
      </c>
      <c r="AK6" s="8" t="s">
        <v>5</v>
      </c>
      <c r="AL6" s="7">
        <f t="shared" si="7"/>
        <v>1</v>
      </c>
      <c r="AM6" s="9" t="str">
        <f t="shared" si="8"/>
        <v>98.4 ± 1.0</v>
      </c>
      <c r="AN6" s="10" t="s">
        <v>232</v>
      </c>
      <c r="AO6" s="11">
        <v>100</v>
      </c>
      <c r="AP6" s="11">
        <v>93</v>
      </c>
      <c r="AQ6" s="11">
        <v>100</v>
      </c>
      <c r="AR6" s="11">
        <v>100</v>
      </c>
      <c r="AS6" s="11">
        <v>101</v>
      </c>
      <c r="AT6" s="11">
        <v>93</v>
      </c>
      <c r="AU6" s="11">
        <v>90</v>
      </c>
      <c r="AV6" s="11">
        <v>86</v>
      </c>
      <c r="AW6" s="7">
        <f t="shared" si="9"/>
        <v>95.4</v>
      </c>
      <c r="AX6" s="8" t="s">
        <v>5</v>
      </c>
      <c r="AY6" s="7">
        <f t="shared" si="10"/>
        <v>2</v>
      </c>
      <c r="AZ6" s="9" t="str">
        <f t="shared" si="11"/>
        <v>95.4 ± 2.0</v>
      </c>
      <c r="BA6" s="10" t="s">
        <v>233</v>
      </c>
    </row>
    <row r="7" spans="1:53" s="11" customFormat="1" x14ac:dyDescent="0.3">
      <c r="A7" s="5">
        <v>2.5</v>
      </c>
      <c r="B7" s="6">
        <v>88</v>
      </c>
      <c r="C7" s="6">
        <v>100</v>
      </c>
      <c r="D7" s="6">
        <v>98</v>
      </c>
      <c r="E7" s="6">
        <v>124</v>
      </c>
      <c r="F7" s="6">
        <v>106</v>
      </c>
      <c r="G7" s="6">
        <v>103</v>
      </c>
      <c r="H7" s="6">
        <v>95</v>
      </c>
      <c r="I7" s="6">
        <v>109</v>
      </c>
      <c r="J7" s="7">
        <f t="shared" si="0"/>
        <v>102.9</v>
      </c>
      <c r="K7" s="8" t="s">
        <v>5</v>
      </c>
      <c r="L7" s="7">
        <f t="shared" si="1"/>
        <v>3.8</v>
      </c>
      <c r="M7" s="9" t="str">
        <f t="shared" si="2"/>
        <v>102.9 ± 3.8</v>
      </c>
      <c r="N7" s="10" t="s">
        <v>234</v>
      </c>
      <c r="O7" s="6">
        <v>99</v>
      </c>
      <c r="P7" s="6">
        <v>92</v>
      </c>
      <c r="Q7" s="6">
        <v>90</v>
      </c>
      <c r="R7" s="6">
        <v>87</v>
      </c>
      <c r="S7" s="6">
        <v>98</v>
      </c>
      <c r="T7" s="6">
        <v>101</v>
      </c>
      <c r="U7" s="6">
        <v>87</v>
      </c>
      <c r="V7" s="6">
        <v>94</v>
      </c>
      <c r="W7" s="7">
        <f t="shared" si="3"/>
        <v>93.5</v>
      </c>
      <c r="X7" s="8" t="s">
        <v>5</v>
      </c>
      <c r="Y7" s="7">
        <f t="shared" si="4"/>
        <v>1.9</v>
      </c>
      <c r="Z7" s="9" t="str">
        <f t="shared" si="5"/>
        <v>93.5 ± 1.9</v>
      </c>
      <c r="AA7" s="10" t="s">
        <v>235</v>
      </c>
      <c r="AB7" s="6">
        <v>103</v>
      </c>
      <c r="AC7" s="6">
        <v>95</v>
      </c>
      <c r="AD7" s="6">
        <v>92</v>
      </c>
      <c r="AE7" s="6">
        <v>101</v>
      </c>
      <c r="AF7" s="6">
        <v>95</v>
      </c>
      <c r="AG7" s="6">
        <v>98</v>
      </c>
      <c r="AH7" s="6">
        <v>93</v>
      </c>
      <c r="AI7" s="6">
        <v>96</v>
      </c>
      <c r="AJ7" s="7">
        <f t="shared" si="6"/>
        <v>96.6</v>
      </c>
      <c r="AK7" s="8" t="s">
        <v>5</v>
      </c>
      <c r="AL7" s="7">
        <f t="shared" si="7"/>
        <v>1.3</v>
      </c>
      <c r="AM7" s="9" t="str">
        <f t="shared" si="8"/>
        <v>96.6 ± 1.3</v>
      </c>
      <c r="AN7" s="10" t="s">
        <v>236</v>
      </c>
      <c r="AO7" s="11">
        <v>112</v>
      </c>
      <c r="AP7" s="11">
        <v>89</v>
      </c>
      <c r="AQ7" s="11">
        <v>91</v>
      </c>
      <c r="AR7" s="11">
        <v>97</v>
      </c>
      <c r="AS7" s="11">
        <v>98</v>
      </c>
      <c r="AT7" s="11">
        <v>93</v>
      </c>
      <c r="AU7" s="11">
        <v>87</v>
      </c>
      <c r="AV7" s="11">
        <v>89</v>
      </c>
      <c r="AW7" s="7">
        <f t="shared" si="9"/>
        <v>94.5</v>
      </c>
      <c r="AX7" s="8" t="s">
        <v>5</v>
      </c>
      <c r="AY7" s="7">
        <f t="shared" si="10"/>
        <v>2.9</v>
      </c>
      <c r="AZ7" s="9" t="str">
        <f t="shared" si="11"/>
        <v>94.5 ± 2.9</v>
      </c>
      <c r="BA7" s="10" t="s">
        <v>237</v>
      </c>
    </row>
    <row r="8" spans="1:53" s="11" customFormat="1" x14ac:dyDescent="0.3">
      <c r="A8" s="5">
        <v>3</v>
      </c>
      <c r="B8" s="6">
        <v>88</v>
      </c>
      <c r="C8" s="6">
        <v>115</v>
      </c>
      <c r="D8" s="6">
        <v>95</v>
      </c>
      <c r="E8" s="6">
        <v>112</v>
      </c>
      <c r="F8" s="6">
        <v>105</v>
      </c>
      <c r="G8" s="6">
        <v>110</v>
      </c>
      <c r="H8" s="6">
        <v>92</v>
      </c>
      <c r="I8" s="6">
        <v>106</v>
      </c>
      <c r="J8" s="7">
        <f t="shared" si="0"/>
        <v>102.9</v>
      </c>
      <c r="K8" s="8" t="s">
        <v>5</v>
      </c>
      <c r="L8" s="7">
        <f t="shared" si="1"/>
        <v>3.5</v>
      </c>
      <c r="M8" s="9" t="str">
        <f t="shared" si="2"/>
        <v>102.9 ± 3.5</v>
      </c>
      <c r="N8" s="10" t="s">
        <v>238</v>
      </c>
      <c r="O8" s="6">
        <v>102</v>
      </c>
      <c r="P8" s="6">
        <v>95</v>
      </c>
      <c r="Q8" s="6">
        <v>89</v>
      </c>
      <c r="R8" s="6">
        <v>92</v>
      </c>
      <c r="S8" s="6">
        <v>101</v>
      </c>
      <c r="T8" s="6">
        <v>107</v>
      </c>
      <c r="U8" s="6">
        <v>101</v>
      </c>
      <c r="V8" s="6">
        <v>93</v>
      </c>
      <c r="W8" s="7">
        <f t="shared" si="3"/>
        <v>97.5</v>
      </c>
      <c r="X8" s="8" t="s">
        <v>5</v>
      </c>
      <c r="Y8" s="7">
        <f t="shared" si="4"/>
        <v>2.2000000000000002</v>
      </c>
      <c r="Z8" s="9" t="str">
        <f t="shared" si="5"/>
        <v>97.5 ± 2.2</v>
      </c>
      <c r="AA8" s="10" t="s">
        <v>239</v>
      </c>
      <c r="AB8" s="6">
        <v>105</v>
      </c>
      <c r="AC8" s="6">
        <v>98</v>
      </c>
      <c r="AD8" s="6">
        <v>93</v>
      </c>
      <c r="AE8" s="6">
        <v>102</v>
      </c>
      <c r="AF8" s="6">
        <v>97</v>
      </c>
      <c r="AG8" s="6">
        <v>98</v>
      </c>
      <c r="AH8" s="6">
        <v>94</v>
      </c>
      <c r="AI8" s="6">
        <v>96</v>
      </c>
      <c r="AJ8" s="7">
        <f t="shared" si="6"/>
        <v>97.9</v>
      </c>
      <c r="AK8" s="8" t="s">
        <v>5</v>
      </c>
      <c r="AL8" s="7">
        <f t="shared" si="7"/>
        <v>1.4</v>
      </c>
      <c r="AM8" s="9" t="str">
        <f t="shared" si="8"/>
        <v>97.9 ± 1.4</v>
      </c>
      <c r="AN8" s="10" t="s">
        <v>240</v>
      </c>
      <c r="AO8" s="11">
        <v>106</v>
      </c>
      <c r="AP8" s="11">
        <v>89</v>
      </c>
      <c r="AQ8" s="11">
        <v>100</v>
      </c>
      <c r="AR8" s="11">
        <v>95</v>
      </c>
      <c r="AS8" s="11">
        <v>99</v>
      </c>
      <c r="AT8" s="11">
        <v>91</v>
      </c>
      <c r="AU8" s="11">
        <v>90</v>
      </c>
      <c r="AV8" s="11">
        <v>90</v>
      </c>
      <c r="AW8" s="7">
        <f t="shared" si="9"/>
        <v>95</v>
      </c>
      <c r="AX8" s="8" t="s">
        <v>5</v>
      </c>
      <c r="AY8" s="7">
        <f t="shared" si="10"/>
        <v>2.2000000000000002</v>
      </c>
      <c r="AZ8" s="9" t="str">
        <f t="shared" si="11"/>
        <v>95.0 ± 2.2</v>
      </c>
      <c r="BA8" s="10" t="s">
        <v>241</v>
      </c>
    </row>
    <row r="9" spans="1:53" s="11" customFormat="1" x14ac:dyDescent="0.3">
      <c r="A9" s="5">
        <v>3.5</v>
      </c>
      <c r="B9" s="6">
        <v>95</v>
      </c>
      <c r="C9" s="6">
        <v>109</v>
      </c>
      <c r="D9" s="6">
        <v>95</v>
      </c>
      <c r="E9" s="6">
        <v>113</v>
      </c>
      <c r="F9" s="6">
        <v>121</v>
      </c>
      <c r="G9" s="6">
        <v>108</v>
      </c>
      <c r="H9" s="6">
        <v>102</v>
      </c>
      <c r="I9" s="6">
        <v>105</v>
      </c>
      <c r="J9" s="7">
        <f t="shared" si="0"/>
        <v>106</v>
      </c>
      <c r="K9" s="8" t="s">
        <v>5</v>
      </c>
      <c r="L9" s="7">
        <f t="shared" si="1"/>
        <v>3.1</v>
      </c>
      <c r="M9" s="9" t="str">
        <f t="shared" si="2"/>
        <v>106.0 ± 3.1</v>
      </c>
      <c r="N9" s="10" t="s">
        <v>242</v>
      </c>
      <c r="O9" s="6">
        <v>102</v>
      </c>
      <c r="P9" s="6">
        <v>90</v>
      </c>
      <c r="Q9" s="6">
        <v>95</v>
      </c>
      <c r="R9" s="6">
        <v>90</v>
      </c>
      <c r="S9" s="6">
        <v>102</v>
      </c>
      <c r="T9" s="6">
        <v>123</v>
      </c>
      <c r="U9" s="6">
        <v>98</v>
      </c>
      <c r="V9" s="6">
        <v>97</v>
      </c>
      <c r="W9" s="7">
        <f t="shared" si="3"/>
        <v>99.6</v>
      </c>
      <c r="X9" s="8" t="s">
        <v>5</v>
      </c>
      <c r="Y9" s="7">
        <f t="shared" si="4"/>
        <v>3.7</v>
      </c>
      <c r="Z9" s="9" t="str">
        <f t="shared" si="5"/>
        <v>99.6 ± 3.7</v>
      </c>
      <c r="AA9" s="10" t="s">
        <v>243</v>
      </c>
      <c r="AB9" s="6">
        <v>102</v>
      </c>
      <c r="AC9" s="6">
        <v>99</v>
      </c>
      <c r="AD9" s="6">
        <v>94</v>
      </c>
      <c r="AE9" s="6">
        <v>103</v>
      </c>
      <c r="AF9" s="6">
        <v>96</v>
      </c>
      <c r="AG9" s="6">
        <v>96</v>
      </c>
      <c r="AH9" s="6">
        <v>91</v>
      </c>
      <c r="AI9" s="6">
        <v>93</v>
      </c>
      <c r="AJ9" s="7">
        <f t="shared" si="6"/>
        <v>96.8</v>
      </c>
      <c r="AK9" s="8" t="s">
        <v>5</v>
      </c>
      <c r="AL9" s="7">
        <f t="shared" si="7"/>
        <v>1.5</v>
      </c>
      <c r="AM9" s="9" t="str">
        <f t="shared" si="8"/>
        <v>96.8 ± 1.5</v>
      </c>
      <c r="AN9" s="10" t="s">
        <v>244</v>
      </c>
      <c r="AO9" s="11">
        <v>105</v>
      </c>
      <c r="AP9" s="11">
        <v>93</v>
      </c>
      <c r="AQ9" s="11">
        <v>100</v>
      </c>
      <c r="AR9" s="11">
        <v>95</v>
      </c>
      <c r="AS9" s="11">
        <v>100</v>
      </c>
      <c r="AT9" s="11">
        <v>91</v>
      </c>
      <c r="AU9" s="11">
        <v>91</v>
      </c>
      <c r="AV9" s="11">
        <v>92</v>
      </c>
      <c r="AW9" s="7">
        <f t="shared" si="9"/>
        <v>95.9</v>
      </c>
      <c r="AX9" s="8" t="s">
        <v>5</v>
      </c>
      <c r="AY9" s="7">
        <f t="shared" si="10"/>
        <v>1.8</v>
      </c>
      <c r="AZ9" s="9" t="str">
        <f t="shared" si="11"/>
        <v>95.9 ± 1.8</v>
      </c>
      <c r="BA9" s="10" t="s">
        <v>245</v>
      </c>
    </row>
    <row r="10" spans="1:53" s="11" customFormat="1" x14ac:dyDescent="0.3">
      <c r="A10" s="5">
        <v>4</v>
      </c>
      <c r="B10" s="6">
        <v>95</v>
      </c>
      <c r="C10" s="6">
        <v>104</v>
      </c>
      <c r="D10" s="6">
        <v>102</v>
      </c>
      <c r="E10" s="6">
        <v>114</v>
      </c>
      <c r="F10" s="6">
        <v>117</v>
      </c>
      <c r="G10" s="6">
        <v>108</v>
      </c>
      <c r="H10" s="6">
        <v>103</v>
      </c>
      <c r="I10" s="6">
        <v>105</v>
      </c>
      <c r="J10" s="7">
        <f t="shared" si="0"/>
        <v>106</v>
      </c>
      <c r="K10" s="8" t="s">
        <v>5</v>
      </c>
      <c r="L10" s="7">
        <f t="shared" si="1"/>
        <v>2.5</v>
      </c>
      <c r="M10" s="9" t="str">
        <f t="shared" si="2"/>
        <v>106.0 ± 2.5</v>
      </c>
      <c r="N10" s="10" t="s">
        <v>246</v>
      </c>
      <c r="O10" s="6">
        <v>103</v>
      </c>
      <c r="P10" s="6">
        <v>94</v>
      </c>
      <c r="Q10" s="6">
        <v>91</v>
      </c>
      <c r="R10" s="6">
        <v>91</v>
      </c>
      <c r="S10" s="6">
        <v>105</v>
      </c>
      <c r="T10" s="6">
        <v>115</v>
      </c>
      <c r="U10" s="6">
        <v>92</v>
      </c>
      <c r="V10" s="6">
        <v>95</v>
      </c>
      <c r="W10" s="7">
        <f t="shared" si="3"/>
        <v>98.3</v>
      </c>
      <c r="X10" s="8" t="s">
        <v>5</v>
      </c>
      <c r="Y10" s="7">
        <f t="shared" si="4"/>
        <v>3.1</v>
      </c>
      <c r="Z10" s="9" t="str">
        <f t="shared" si="5"/>
        <v>98.3 ± 3.1</v>
      </c>
      <c r="AA10" s="10" t="s">
        <v>247</v>
      </c>
      <c r="AB10" s="6">
        <v>101</v>
      </c>
      <c r="AC10" s="6">
        <v>97</v>
      </c>
      <c r="AD10" s="6">
        <v>94</v>
      </c>
      <c r="AE10" s="6">
        <v>108</v>
      </c>
      <c r="AF10" s="6">
        <v>98</v>
      </c>
      <c r="AG10" s="6">
        <v>96</v>
      </c>
      <c r="AH10" s="6">
        <v>91</v>
      </c>
      <c r="AI10" s="6">
        <v>90</v>
      </c>
      <c r="AJ10" s="7">
        <f t="shared" si="6"/>
        <v>96.9</v>
      </c>
      <c r="AK10" s="8" t="s">
        <v>5</v>
      </c>
      <c r="AL10" s="7">
        <f t="shared" si="7"/>
        <v>2</v>
      </c>
      <c r="AM10" s="9" t="str">
        <f t="shared" si="8"/>
        <v>96.9 ± 2.0</v>
      </c>
      <c r="AN10" s="10" t="s">
        <v>248</v>
      </c>
      <c r="AO10" s="11">
        <v>105</v>
      </c>
      <c r="AP10" s="11">
        <v>94</v>
      </c>
      <c r="AQ10" s="11">
        <v>94</v>
      </c>
      <c r="AR10" s="11">
        <v>101</v>
      </c>
      <c r="AS10" s="11">
        <v>104</v>
      </c>
      <c r="AT10" s="11">
        <v>89</v>
      </c>
      <c r="AU10" s="11">
        <v>92</v>
      </c>
      <c r="AV10" s="11">
        <v>94</v>
      </c>
      <c r="AW10" s="7">
        <f t="shared" si="9"/>
        <v>96.6</v>
      </c>
      <c r="AX10" s="8" t="s">
        <v>5</v>
      </c>
      <c r="AY10" s="7">
        <f t="shared" si="10"/>
        <v>2.1</v>
      </c>
      <c r="AZ10" s="9" t="str">
        <f t="shared" si="11"/>
        <v>96.6 ± 2.1</v>
      </c>
      <c r="BA10" s="10" t="s">
        <v>249</v>
      </c>
    </row>
    <row r="12" spans="1:53" x14ac:dyDescent="0.3">
      <c r="A12" t="s">
        <v>33</v>
      </c>
    </row>
    <row r="13" spans="1:53" s="11" customFormat="1" x14ac:dyDescent="0.3">
      <c r="A13" s="5" t="s">
        <v>4</v>
      </c>
      <c r="B13" s="6">
        <v>159</v>
      </c>
      <c r="C13" s="6">
        <v>133</v>
      </c>
      <c r="D13" s="6">
        <v>133</v>
      </c>
      <c r="E13" s="6">
        <v>149</v>
      </c>
      <c r="F13" s="6">
        <v>181</v>
      </c>
      <c r="G13" s="6">
        <v>156</v>
      </c>
      <c r="H13" s="6">
        <v>137</v>
      </c>
      <c r="I13" s="6">
        <v>146</v>
      </c>
      <c r="J13" s="7">
        <f t="shared" ref="J13:J21" si="12">ROUND(AVERAGE(B13:I13),1)</f>
        <v>149.30000000000001</v>
      </c>
      <c r="K13" s="8" t="s">
        <v>5</v>
      </c>
      <c r="L13" s="7">
        <f t="shared" ref="L13:L21" si="13">ROUND((STDEV(B13:I13)/SQRT(8)),1)</f>
        <v>5.7</v>
      </c>
      <c r="M13" s="9" t="str">
        <f>_xlfn.CONCAT(TEXT(J13,"0.0"),K13,TEXT(L13,"0.0"))</f>
        <v>149.3 ± 5.7</v>
      </c>
      <c r="N13" s="10" t="s">
        <v>250</v>
      </c>
      <c r="O13" s="6">
        <v>157</v>
      </c>
      <c r="P13" s="6">
        <v>142</v>
      </c>
      <c r="Q13" s="6">
        <v>160</v>
      </c>
      <c r="R13" s="6">
        <v>131</v>
      </c>
      <c r="S13" s="6">
        <v>171</v>
      </c>
      <c r="T13" s="6">
        <v>156</v>
      </c>
      <c r="U13" s="6">
        <v>135</v>
      </c>
      <c r="V13" s="6">
        <v>145</v>
      </c>
      <c r="W13" s="7">
        <f t="shared" ref="W13:W21" si="14">ROUND(AVERAGE(O13:V13),1)</f>
        <v>149.6</v>
      </c>
      <c r="X13" s="8" t="s">
        <v>5</v>
      </c>
      <c r="Y13" s="7">
        <f t="shared" ref="Y13:Y21" si="15">ROUND((STDEV(O13:V13)/SQRT(8)),1)</f>
        <v>4.8</v>
      </c>
      <c r="Z13" s="9" t="str">
        <f>_xlfn.CONCAT(TEXT(W13,"0.0"),X13,TEXT(Y13,"0.0"))</f>
        <v>149.6 ± 4.8</v>
      </c>
      <c r="AA13" s="10" t="s">
        <v>251</v>
      </c>
      <c r="AB13" s="6">
        <v>154</v>
      </c>
      <c r="AC13" s="6">
        <v>157</v>
      </c>
      <c r="AD13" s="6">
        <v>133</v>
      </c>
      <c r="AE13" s="6">
        <v>136</v>
      </c>
      <c r="AF13" s="6">
        <v>123</v>
      </c>
      <c r="AG13" s="6">
        <v>150</v>
      </c>
      <c r="AH13" s="6">
        <v>147</v>
      </c>
      <c r="AI13" s="6">
        <v>129</v>
      </c>
      <c r="AJ13" s="7">
        <f t="shared" ref="AJ13:AJ21" si="16">ROUND(AVERAGE(AB13:AI13),1)</f>
        <v>141.1</v>
      </c>
      <c r="AK13" s="8" t="s">
        <v>5</v>
      </c>
      <c r="AL13" s="7">
        <f t="shared" ref="AL13:AL21" si="17">ROUND((STDEV(AB13:AI13)/SQRT(8)),1)</f>
        <v>4.4000000000000004</v>
      </c>
      <c r="AM13" s="9" t="str">
        <f>_xlfn.CONCAT(TEXT(AJ13,"0.0"),AK13,TEXT(AL13,"0.0"))</f>
        <v>141.1 ± 4.4</v>
      </c>
      <c r="AN13" s="10" t="s">
        <v>252</v>
      </c>
      <c r="AO13" s="11">
        <v>145</v>
      </c>
      <c r="AP13" s="11">
        <v>179</v>
      </c>
      <c r="AQ13" s="11">
        <v>175</v>
      </c>
      <c r="AR13" s="11">
        <v>138</v>
      </c>
      <c r="AS13" s="11">
        <v>151</v>
      </c>
      <c r="AT13" s="11">
        <v>132</v>
      </c>
      <c r="AU13" s="11">
        <v>147</v>
      </c>
      <c r="AV13" s="11">
        <v>145</v>
      </c>
      <c r="AW13" s="7">
        <f t="shared" ref="AW13:AW21" si="18">ROUND(AVERAGE(AO13:AV13),1)</f>
        <v>151.5</v>
      </c>
      <c r="AX13" s="8" t="s">
        <v>5</v>
      </c>
      <c r="AY13" s="7">
        <f t="shared" ref="AY13:AY21" si="19">ROUND((STDEV(AO13:AV13)/SQRT(8)),1)</f>
        <v>5.9</v>
      </c>
      <c r="AZ13" s="9" t="str">
        <f>_xlfn.CONCAT(TEXT(AW13,"0.0"),AX13,TEXT(AY13,"0.0"))</f>
        <v>151.5 ± 5.9</v>
      </c>
      <c r="BA13" s="10" t="s">
        <v>253</v>
      </c>
    </row>
    <row r="14" spans="1:53" s="11" customFormat="1" x14ac:dyDescent="0.3">
      <c r="A14" s="5">
        <v>0.5</v>
      </c>
      <c r="B14" s="6">
        <v>198</v>
      </c>
      <c r="C14" s="6">
        <v>148</v>
      </c>
      <c r="D14" s="6">
        <v>164</v>
      </c>
      <c r="E14" s="6">
        <v>182</v>
      </c>
      <c r="F14" s="6">
        <v>185</v>
      </c>
      <c r="G14" s="6">
        <v>186</v>
      </c>
      <c r="H14" s="6">
        <v>169</v>
      </c>
      <c r="I14" s="6">
        <v>182</v>
      </c>
      <c r="J14" s="7">
        <f t="shared" si="12"/>
        <v>176.8</v>
      </c>
      <c r="K14" s="8" t="s">
        <v>5</v>
      </c>
      <c r="L14" s="7">
        <f t="shared" si="13"/>
        <v>5.5</v>
      </c>
      <c r="M14" s="9" t="str">
        <f t="shared" ref="M14:M21" si="20">_xlfn.CONCAT(TEXT(J14,"0.0"),K14,TEXT(L14,"0.0"))</f>
        <v>176.8 ± 5.5</v>
      </c>
      <c r="N14" s="10" t="s">
        <v>254</v>
      </c>
      <c r="O14" s="6">
        <v>178</v>
      </c>
      <c r="P14" s="6">
        <v>188</v>
      </c>
      <c r="Q14" s="6">
        <v>178</v>
      </c>
      <c r="R14" s="6">
        <v>154</v>
      </c>
      <c r="S14" s="6">
        <v>171</v>
      </c>
      <c r="T14" s="6">
        <v>183</v>
      </c>
      <c r="U14" s="6">
        <v>158</v>
      </c>
      <c r="V14" s="6">
        <v>199</v>
      </c>
      <c r="W14" s="7">
        <f t="shared" si="14"/>
        <v>176.1</v>
      </c>
      <c r="X14" s="8" t="s">
        <v>5</v>
      </c>
      <c r="Y14" s="7">
        <f t="shared" si="15"/>
        <v>5.3</v>
      </c>
      <c r="Z14" s="9" t="str">
        <f t="shared" ref="Z14:Z21" si="21">_xlfn.CONCAT(TEXT(W14,"0.0"),X14,TEXT(Y14,"0.0"))</f>
        <v>176.1 ± 5.3</v>
      </c>
      <c r="AA14" s="10" t="s">
        <v>255</v>
      </c>
      <c r="AB14" s="6">
        <v>162</v>
      </c>
      <c r="AC14" s="6">
        <v>180</v>
      </c>
      <c r="AD14" s="6">
        <v>160</v>
      </c>
      <c r="AE14" s="6">
        <v>160</v>
      </c>
      <c r="AF14" s="6">
        <v>138</v>
      </c>
      <c r="AG14" s="6">
        <v>188</v>
      </c>
      <c r="AH14" s="6">
        <v>192</v>
      </c>
      <c r="AI14" s="6">
        <v>158</v>
      </c>
      <c r="AJ14" s="7">
        <f t="shared" si="16"/>
        <v>167.3</v>
      </c>
      <c r="AK14" s="8" t="s">
        <v>5</v>
      </c>
      <c r="AL14" s="7">
        <f t="shared" si="17"/>
        <v>6.4</v>
      </c>
      <c r="AM14" s="9" t="str">
        <f t="shared" ref="AM14:AM21" si="22">_xlfn.CONCAT(TEXT(AJ14,"0.0"),AK14,TEXT(AL14,"0.0"))</f>
        <v>167.3 ± 6.4</v>
      </c>
      <c r="AN14" s="10" t="s">
        <v>256</v>
      </c>
      <c r="AO14" s="11">
        <v>179</v>
      </c>
      <c r="AP14" s="11">
        <v>207</v>
      </c>
      <c r="AQ14" s="11">
        <v>214</v>
      </c>
      <c r="AR14" s="11">
        <v>161</v>
      </c>
      <c r="AS14" s="11">
        <v>176</v>
      </c>
      <c r="AT14" s="11">
        <v>160</v>
      </c>
      <c r="AU14" s="11">
        <v>173</v>
      </c>
      <c r="AV14" s="11">
        <v>159</v>
      </c>
      <c r="AW14" s="7">
        <f t="shared" si="18"/>
        <v>178.6</v>
      </c>
      <c r="AX14" s="8" t="s">
        <v>5</v>
      </c>
      <c r="AY14" s="7">
        <f t="shared" si="19"/>
        <v>7.5</v>
      </c>
      <c r="AZ14" s="9" t="str">
        <f t="shared" ref="AZ14:AZ21" si="23">_xlfn.CONCAT(TEXT(AW14,"0.0"),AX14,TEXT(AY14,"0.0"))</f>
        <v>178.6 ± 7.5</v>
      </c>
      <c r="BA14" s="10" t="s">
        <v>257</v>
      </c>
    </row>
    <row r="15" spans="1:53" s="11" customFormat="1" x14ac:dyDescent="0.3">
      <c r="A15" s="5">
        <v>1</v>
      </c>
      <c r="B15" s="6">
        <v>205</v>
      </c>
      <c r="C15" s="6">
        <v>192</v>
      </c>
      <c r="D15" s="6">
        <v>181</v>
      </c>
      <c r="E15" s="6">
        <v>217</v>
      </c>
      <c r="F15" s="6">
        <v>213</v>
      </c>
      <c r="G15" s="6">
        <v>216</v>
      </c>
      <c r="H15" s="6">
        <v>170</v>
      </c>
      <c r="I15" s="6">
        <v>191</v>
      </c>
      <c r="J15" s="7">
        <f t="shared" si="12"/>
        <v>198.1</v>
      </c>
      <c r="K15" s="8" t="s">
        <v>5</v>
      </c>
      <c r="L15" s="7">
        <f t="shared" si="13"/>
        <v>6.1</v>
      </c>
      <c r="M15" s="9" t="str">
        <f t="shared" si="20"/>
        <v>198.1 ± 6.1</v>
      </c>
      <c r="N15" s="10" t="s">
        <v>258</v>
      </c>
      <c r="O15" s="6">
        <v>208</v>
      </c>
      <c r="P15" s="6">
        <v>225</v>
      </c>
      <c r="Q15" s="6">
        <v>192</v>
      </c>
      <c r="R15" s="6">
        <v>158</v>
      </c>
      <c r="S15" s="6">
        <v>196</v>
      </c>
      <c r="T15" s="6">
        <v>198</v>
      </c>
      <c r="U15" s="6">
        <v>177</v>
      </c>
      <c r="V15" s="6">
        <v>225</v>
      </c>
      <c r="W15" s="7">
        <f t="shared" si="14"/>
        <v>197.4</v>
      </c>
      <c r="X15" s="8" t="s">
        <v>5</v>
      </c>
      <c r="Y15" s="7">
        <f t="shared" si="15"/>
        <v>8.1</v>
      </c>
      <c r="Z15" s="9" t="str">
        <f t="shared" si="21"/>
        <v>197.4 ± 8.1</v>
      </c>
      <c r="AA15" s="10" t="s">
        <v>259</v>
      </c>
      <c r="AB15" s="6">
        <v>172</v>
      </c>
      <c r="AC15" s="6">
        <v>194</v>
      </c>
      <c r="AD15" s="6">
        <v>169</v>
      </c>
      <c r="AE15" s="6">
        <v>181</v>
      </c>
      <c r="AF15" s="6">
        <v>151</v>
      </c>
      <c r="AG15" s="6">
        <v>212</v>
      </c>
      <c r="AH15" s="6">
        <v>215</v>
      </c>
      <c r="AI15" s="6">
        <v>183</v>
      </c>
      <c r="AJ15" s="7">
        <f t="shared" si="16"/>
        <v>184.6</v>
      </c>
      <c r="AK15" s="8" t="s">
        <v>5</v>
      </c>
      <c r="AL15" s="7">
        <f t="shared" si="17"/>
        <v>7.7</v>
      </c>
      <c r="AM15" s="9" t="str">
        <f t="shared" si="22"/>
        <v>184.6 ± 7.7</v>
      </c>
      <c r="AN15" s="10" t="s">
        <v>260</v>
      </c>
      <c r="AO15" s="11">
        <v>206</v>
      </c>
      <c r="AP15" s="11">
        <v>216</v>
      </c>
      <c r="AQ15" s="11">
        <v>280</v>
      </c>
      <c r="AR15" s="11">
        <v>172</v>
      </c>
      <c r="AS15" s="11">
        <v>189</v>
      </c>
      <c r="AT15" s="11">
        <v>187</v>
      </c>
      <c r="AU15" s="11">
        <v>186</v>
      </c>
      <c r="AV15" s="11">
        <v>174</v>
      </c>
      <c r="AW15" s="7">
        <f t="shared" si="18"/>
        <v>201.3</v>
      </c>
      <c r="AX15" s="8" t="s">
        <v>5</v>
      </c>
      <c r="AY15" s="7">
        <f t="shared" si="19"/>
        <v>12.4</v>
      </c>
      <c r="AZ15" s="9" t="str">
        <f t="shared" si="23"/>
        <v>201.3 ± 12.4</v>
      </c>
      <c r="BA15" s="10" t="s">
        <v>261</v>
      </c>
    </row>
    <row r="16" spans="1:53" s="11" customFormat="1" x14ac:dyDescent="0.3">
      <c r="A16" s="5">
        <v>1.5</v>
      </c>
      <c r="B16" s="6">
        <v>202</v>
      </c>
      <c r="C16" s="6">
        <v>202</v>
      </c>
      <c r="D16" s="6">
        <v>212</v>
      </c>
      <c r="E16" s="6">
        <v>232</v>
      </c>
      <c r="F16" s="6">
        <v>236</v>
      </c>
      <c r="G16" s="6">
        <v>184</v>
      </c>
      <c r="H16" s="6">
        <v>187</v>
      </c>
      <c r="I16" s="6">
        <v>210</v>
      </c>
      <c r="J16" s="7">
        <f t="shared" si="12"/>
        <v>208.1</v>
      </c>
      <c r="K16" s="8" t="s">
        <v>5</v>
      </c>
      <c r="L16" s="7">
        <f t="shared" si="13"/>
        <v>6.6</v>
      </c>
      <c r="M16" s="9" t="str">
        <f t="shared" si="20"/>
        <v>208.1 ± 6.6</v>
      </c>
      <c r="N16" s="10" t="s">
        <v>262</v>
      </c>
      <c r="O16" s="6">
        <v>211</v>
      </c>
      <c r="P16" s="6">
        <v>229</v>
      </c>
      <c r="Q16" s="6">
        <v>203</v>
      </c>
      <c r="R16" s="6">
        <v>172</v>
      </c>
      <c r="S16" s="6">
        <v>195</v>
      </c>
      <c r="T16" s="6">
        <v>223</v>
      </c>
      <c r="U16" s="6">
        <v>187</v>
      </c>
      <c r="V16" s="6">
        <v>209</v>
      </c>
      <c r="W16" s="7">
        <f t="shared" si="14"/>
        <v>203.6</v>
      </c>
      <c r="X16" s="8" t="s">
        <v>5</v>
      </c>
      <c r="Y16" s="7">
        <f t="shared" si="15"/>
        <v>6.6</v>
      </c>
      <c r="Z16" s="9" t="str">
        <f t="shared" si="21"/>
        <v>203.6 ± 6.6</v>
      </c>
      <c r="AA16" s="10" t="s">
        <v>263</v>
      </c>
      <c r="AB16" s="6">
        <v>175</v>
      </c>
      <c r="AC16" s="6">
        <v>212</v>
      </c>
      <c r="AD16" s="6">
        <v>176</v>
      </c>
      <c r="AE16" s="6">
        <v>176</v>
      </c>
      <c r="AF16" s="6">
        <v>156</v>
      </c>
      <c r="AG16" s="6">
        <v>211</v>
      </c>
      <c r="AH16" s="6">
        <v>226</v>
      </c>
      <c r="AI16" s="6">
        <v>199</v>
      </c>
      <c r="AJ16" s="7">
        <f t="shared" si="16"/>
        <v>191.4</v>
      </c>
      <c r="AK16" s="8" t="s">
        <v>5</v>
      </c>
      <c r="AL16" s="7">
        <f t="shared" si="17"/>
        <v>8.5</v>
      </c>
      <c r="AM16" s="9" t="str">
        <f t="shared" si="22"/>
        <v>191.4 ± 8.5</v>
      </c>
      <c r="AN16" s="10" t="s">
        <v>264</v>
      </c>
      <c r="AO16" s="11">
        <v>221</v>
      </c>
      <c r="AP16" s="11">
        <v>220</v>
      </c>
      <c r="AQ16" s="11">
        <v>323</v>
      </c>
      <c r="AR16" s="11">
        <v>173</v>
      </c>
      <c r="AS16" s="11">
        <v>203</v>
      </c>
      <c r="AT16" s="11">
        <v>190</v>
      </c>
      <c r="AU16" s="11">
        <v>187</v>
      </c>
      <c r="AV16" s="11">
        <v>183</v>
      </c>
      <c r="AW16" s="7">
        <f t="shared" si="18"/>
        <v>212.5</v>
      </c>
      <c r="AX16" s="8" t="s">
        <v>5</v>
      </c>
      <c r="AY16" s="7">
        <f t="shared" si="19"/>
        <v>16.899999999999999</v>
      </c>
      <c r="AZ16" s="9" t="str">
        <f t="shared" si="23"/>
        <v>212.5 ± 16.9</v>
      </c>
      <c r="BA16" s="10" t="s">
        <v>265</v>
      </c>
    </row>
    <row r="17" spans="1:53" s="11" customFormat="1" x14ac:dyDescent="0.3">
      <c r="A17" s="5">
        <v>2</v>
      </c>
      <c r="B17" s="6">
        <v>209</v>
      </c>
      <c r="C17" s="6">
        <v>190</v>
      </c>
      <c r="D17" s="6">
        <v>228</v>
      </c>
      <c r="E17" s="6">
        <v>241</v>
      </c>
      <c r="F17" s="6">
        <v>275</v>
      </c>
      <c r="G17" s="6">
        <v>267</v>
      </c>
      <c r="H17" s="6">
        <v>191</v>
      </c>
      <c r="I17" s="6">
        <v>206</v>
      </c>
      <c r="J17" s="7">
        <f t="shared" si="12"/>
        <v>225.9</v>
      </c>
      <c r="K17" s="8" t="s">
        <v>5</v>
      </c>
      <c r="L17" s="7">
        <f t="shared" si="13"/>
        <v>11.6</v>
      </c>
      <c r="M17" s="9" t="str">
        <f t="shared" si="20"/>
        <v>225.9 ± 11.6</v>
      </c>
      <c r="N17" s="10" t="s">
        <v>266</v>
      </c>
      <c r="O17" s="6">
        <v>221</v>
      </c>
      <c r="P17" s="6">
        <v>226</v>
      </c>
      <c r="Q17" s="6">
        <v>228</v>
      </c>
      <c r="R17" s="6">
        <v>167</v>
      </c>
      <c r="S17" s="6">
        <v>201</v>
      </c>
      <c r="T17" s="6">
        <v>211</v>
      </c>
      <c r="U17" s="6">
        <v>174</v>
      </c>
      <c r="V17" s="6">
        <v>234</v>
      </c>
      <c r="W17" s="7">
        <f t="shared" si="14"/>
        <v>207.8</v>
      </c>
      <c r="X17" s="8" t="s">
        <v>5</v>
      </c>
      <c r="Y17" s="7">
        <f t="shared" si="15"/>
        <v>8.9</v>
      </c>
      <c r="Z17" s="9" t="str">
        <f t="shared" si="21"/>
        <v>207.8 ± 8.9</v>
      </c>
      <c r="AA17" s="10" t="s">
        <v>267</v>
      </c>
      <c r="AB17" s="6">
        <v>178</v>
      </c>
      <c r="AC17" s="6">
        <v>218</v>
      </c>
      <c r="AD17" s="6">
        <v>172</v>
      </c>
      <c r="AE17" s="6">
        <v>191</v>
      </c>
      <c r="AF17" s="6">
        <v>175</v>
      </c>
      <c r="AG17" s="6">
        <v>226</v>
      </c>
      <c r="AH17" s="6">
        <v>232</v>
      </c>
      <c r="AI17" s="6">
        <v>202</v>
      </c>
      <c r="AJ17" s="7">
        <f t="shared" si="16"/>
        <v>199.3</v>
      </c>
      <c r="AK17" s="8" t="s">
        <v>5</v>
      </c>
      <c r="AL17" s="7">
        <f t="shared" si="17"/>
        <v>8.4</v>
      </c>
      <c r="AM17" s="9" t="str">
        <f t="shared" si="22"/>
        <v>199.3 ± 8.4</v>
      </c>
      <c r="AN17" s="10" t="s">
        <v>268</v>
      </c>
      <c r="AO17" s="11">
        <v>229</v>
      </c>
      <c r="AP17" s="11">
        <v>224</v>
      </c>
      <c r="AQ17" s="11">
        <v>280</v>
      </c>
      <c r="AR17" s="11">
        <v>170</v>
      </c>
      <c r="AS17" s="11">
        <v>214</v>
      </c>
      <c r="AT17" s="11">
        <v>207</v>
      </c>
      <c r="AU17" s="11">
        <v>190</v>
      </c>
      <c r="AV17" s="11">
        <v>187</v>
      </c>
      <c r="AW17" s="7">
        <f t="shared" si="18"/>
        <v>212.6</v>
      </c>
      <c r="AX17" s="8" t="s">
        <v>5</v>
      </c>
      <c r="AY17" s="7">
        <f t="shared" si="19"/>
        <v>11.9</v>
      </c>
      <c r="AZ17" s="9" t="str">
        <f t="shared" si="23"/>
        <v>212.6 ± 11.9</v>
      </c>
      <c r="BA17" s="10" t="s">
        <v>269</v>
      </c>
    </row>
    <row r="18" spans="1:53" s="11" customFormat="1" x14ac:dyDescent="0.3">
      <c r="A18" s="5">
        <v>2.5</v>
      </c>
      <c r="B18" s="6">
        <v>197</v>
      </c>
      <c r="C18" s="6">
        <v>205</v>
      </c>
      <c r="D18" s="6">
        <v>240</v>
      </c>
      <c r="E18" s="6">
        <v>255</v>
      </c>
      <c r="F18" s="6">
        <v>242</v>
      </c>
      <c r="G18" s="6">
        <v>242</v>
      </c>
      <c r="H18" s="6">
        <v>211</v>
      </c>
      <c r="I18" s="6">
        <v>208</v>
      </c>
      <c r="J18" s="7">
        <f t="shared" si="12"/>
        <v>225</v>
      </c>
      <c r="K18" s="8" t="s">
        <v>5</v>
      </c>
      <c r="L18" s="7">
        <f t="shared" si="13"/>
        <v>7.8</v>
      </c>
      <c r="M18" s="9" t="str">
        <f t="shared" si="20"/>
        <v>225.0 ± 7.8</v>
      </c>
      <c r="N18" s="10" t="s">
        <v>270</v>
      </c>
      <c r="O18" s="6">
        <v>241</v>
      </c>
      <c r="P18" s="6">
        <v>197</v>
      </c>
      <c r="Q18" s="6">
        <v>245</v>
      </c>
      <c r="R18" s="6">
        <v>167</v>
      </c>
      <c r="S18" s="6">
        <v>212</v>
      </c>
      <c r="T18" s="6">
        <v>213</v>
      </c>
      <c r="U18" s="6">
        <v>168</v>
      </c>
      <c r="V18" s="6">
        <v>199</v>
      </c>
      <c r="W18" s="7">
        <f t="shared" si="14"/>
        <v>205.3</v>
      </c>
      <c r="X18" s="8" t="s">
        <v>5</v>
      </c>
      <c r="Y18" s="7">
        <f t="shared" si="15"/>
        <v>10.3</v>
      </c>
      <c r="Z18" s="9" t="str">
        <f t="shared" si="21"/>
        <v>205.3 ± 10.3</v>
      </c>
      <c r="AA18" s="10" t="s">
        <v>271</v>
      </c>
      <c r="AB18" s="6">
        <v>194</v>
      </c>
      <c r="AC18" s="6">
        <v>226</v>
      </c>
      <c r="AD18" s="6">
        <v>177</v>
      </c>
      <c r="AE18" s="6">
        <v>181</v>
      </c>
      <c r="AF18" s="6">
        <v>190</v>
      </c>
      <c r="AG18" s="6">
        <v>221</v>
      </c>
      <c r="AH18" s="6">
        <v>229</v>
      </c>
      <c r="AI18" s="6">
        <v>226</v>
      </c>
      <c r="AJ18" s="7">
        <f t="shared" si="16"/>
        <v>205.5</v>
      </c>
      <c r="AK18" s="8" t="s">
        <v>5</v>
      </c>
      <c r="AL18" s="7">
        <f t="shared" si="17"/>
        <v>7.8</v>
      </c>
      <c r="AM18" s="9" t="str">
        <f t="shared" si="22"/>
        <v>205.5 ± 7.8</v>
      </c>
      <c r="AN18" s="10" t="s">
        <v>272</v>
      </c>
      <c r="AO18" s="11">
        <v>240</v>
      </c>
      <c r="AP18" s="11">
        <v>216</v>
      </c>
      <c r="AQ18" s="11">
        <v>261</v>
      </c>
      <c r="AR18" s="11">
        <v>176</v>
      </c>
      <c r="AS18" s="11">
        <v>213</v>
      </c>
      <c r="AT18" s="11">
        <v>221</v>
      </c>
      <c r="AU18" s="11">
        <v>187</v>
      </c>
      <c r="AV18" s="11">
        <v>198</v>
      </c>
      <c r="AW18" s="7">
        <f t="shared" si="18"/>
        <v>214</v>
      </c>
      <c r="AX18" s="8" t="s">
        <v>5</v>
      </c>
      <c r="AY18" s="7">
        <f t="shared" si="19"/>
        <v>9.8000000000000007</v>
      </c>
      <c r="AZ18" s="9" t="str">
        <f t="shared" si="23"/>
        <v>214.0 ± 9.8</v>
      </c>
      <c r="BA18" s="10" t="s">
        <v>273</v>
      </c>
    </row>
    <row r="19" spans="1:53" s="11" customFormat="1" x14ac:dyDescent="0.3">
      <c r="A19" s="5">
        <v>3</v>
      </c>
      <c r="B19" s="6">
        <v>181</v>
      </c>
      <c r="C19" s="6">
        <v>239</v>
      </c>
      <c r="D19" s="6">
        <v>231</v>
      </c>
      <c r="E19" s="6">
        <v>248</v>
      </c>
      <c r="F19" s="6">
        <v>216</v>
      </c>
      <c r="G19" s="6">
        <v>276</v>
      </c>
      <c r="H19" s="6">
        <v>209</v>
      </c>
      <c r="I19" s="6">
        <v>205</v>
      </c>
      <c r="J19" s="7">
        <f t="shared" si="12"/>
        <v>225.6</v>
      </c>
      <c r="K19" s="8" t="s">
        <v>5</v>
      </c>
      <c r="L19" s="7">
        <f t="shared" si="13"/>
        <v>10.4</v>
      </c>
      <c r="M19" s="9" t="str">
        <f t="shared" si="20"/>
        <v>225.6 ± 10.4</v>
      </c>
      <c r="N19" s="10" t="s">
        <v>274</v>
      </c>
      <c r="O19" s="6">
        <v>239</v>
      </c>
      <c r="P19" s="6">
        <v>202</v>
      </c>
      <c r="Q19" s="6">
        <v>240</v>
      </c>
      <c r="R19" s="6">
        <v>165</v>
      </c>
      <c r="S19" s="6">
        <v>224</v>
      </c>
      <c r="T19" s="6">
        <v>260</v>
      </c>
      <c r="U19" s="6">
        <v>207</v>
      </c>
      <c r="V19" s="6">
        <v>198</v>
      </c>
      <c r="W19" s="7">
        <f t="shared" si="14"/>
        <v>216.9</v>
      </c>
      <c r="X19" s="8" t="s">
        <v>5</v>
      </c>
      <c r="Y19" s="7">
        <f t="shared" si="15"/>
        <v>10.6</v>
      </c>
      <c r="Z19" s="9" t="str">
        <f t="shared" si="21"/>
        <v>216.9 ± 10.6</v>
      </c>
      <c r="AA19" s="10" t="s">
        <v>275</v>
      </c>
      <c r="AB19" s="6">
        <v>207</v>
      </c>
      <c r="AC19" s="6">
        <v>233</v>
      </c>
      <c r="AD19" s="6">
        <v>174</v>
      </c>
      <c r="AE19" s="6">
        <v>180</v>
      </c>
      <c r="AF19" s="6">
        <v>194</v>
      </c>
      <c r="AG19" s="6">
        <v>230</v>
      </c>
      <c r="AH19" s="6">
        <v>250</v>
      </c>
      <c r="AI19" s="6">
        <v>234</v>
      </c>
      <c r="AJ19" s="7">
        <f t="shared" si="16"/>
        <v>212.8</v>
      </c>
      <c r="AK19" s="8" t="s">
        <v>5</v>
      </c>
      <c r="AL19" s="7">
        <f t="shared" si="17"/>
        <v>9.9</v>
      </c>
      <c r="AM19" s="9" t="str">
        <f t="shared" si="22"/>
        <v>212.8 ± 9.9</v>
      </c>
      <c r="AN19" s="10" t="s">
        <v>276</v>
      </c>
      <c r="AO19" s="11">
        <v>241</v>
      </c>
      <c r="AP19" s="11">
        <v>218</v>
      </c>
      <c r="AQ19" s="11">
        <v>287</v>
      </c>
      <c r="AR19" s="11">
        <v>175</v>
      </c>
      <c r="AS19" s="11">
        <v>221</v>
      </c>
      <c r="AT19" s="11">
        <v>237</v>
      </c>
      <c r="AU19" s="11">
        <v>208</v>
      </c>
      <c r="AV19" s="11">
        <v>212</v>
      </c>
      <c r="AW19" s="7">
        <f t="shared" si="18"/>
        <v>224.9</v>
      </c>
      <c r="AX19" s="8" t="s">
        <v>5</v>
      </c>
      <c r="AY19" s="7">
        <f t="shared" si="19"/>
        <v>11.4</v>
      </c>
      <c r="AZ19" s="9" t="str">
        <f t="shared" si="23"/>
        <v>224.9 ± 11.4</v>
      </c>
      <c r="BA19" s="10" t="s">
        <v>277</v>
      </c>
    </row>
    <row r="20" spans="1:53" s="11" customFormat="1" x14ac:dyDescent="0.3">
      <c r="A20" s="5">
        <v>3.5</v>
      </c>
      <c r="B20" s="6">
        <v>198</v>
      </c>
      <c r="C20" s="6">
        <v>238</v>
      </c>
      <c r="D20" s="6">
        <v>226</v>
      </c>
      <c r="E20" s="6">
        <v>267</v>
      </c>
      <c r="F20" s="6">
        <v>267</v>
      </c>
      <c r="G20" s="6">
        <v>274</v>
      </c>
      <c r="H20" s="6">
        <v>234</v>
      </c>
      <c r="I20" s="6">
        <v>200</v>
      </c>
      <c r="J20" s="7">
        <f t="shared" si="12"/>
        <v>238</v>
      </c>
      <c r="K20" s="8" t="s">
        <v>5</v>
      </c>
      <c r="L20" s="7">
        <f t="shared" si="13"/>
        <v>10.5</v>
      </c>
      <c r="M20" s="9" t="str">
        <f t="shared" si="20"/>
        <v>238.0 ± 10.5</v>
      </c>
      <c r="N20" s="10" t="s">
        <v>278</v>
      </c>
      <c r="O20" s="6">
        <v>247</v>
      </c>
      <c r="P20" s="6">
        <v>178</v>
      </c>
      <c r="Q20" s="6">
        <v>259</v>
      </c>
      <c r="R20" s="6">
        <v>169</v>
      </c>
      <c r="S20" s="6">
        <v>233</v>
      </c>
      <c r="T20" s="6">
        <v>298</v>
      </c>
      <c r="U20" s="6">
        <v>215</v>
      </c>
      <c r="V20" s="6">
        <v>220</v>
      </c>
      <c r="W20" s="7">
        <f t="shared" si="14"/>
        <v>227.4</v>
      </c>
      <c r="X20" s="8" t="s">
        <v>5</v>
      </c>
      <c r="Y20" s="7">
        <f t="shared" si="15"/>
        <v>14.9</v>
      </c>
      <c r="Z20" s="9" t="str">
        <f t="shared" si="21"/>
        <v>227.4 ± 14.9</v>
      </c>
      <c r="AA20" s="10" t="s">
        <v>279</v>
      </c>
      <c r="AB20" s="6">
        <v>198</v>
      </c>
      <c r="AC20" s="6">
        <v>222</v>
      </c>
      <c r="AD20" s="6">
        <v>185</v>
      </c>
      <c r="AE20" s="6">
        <v>184</v>
      </c>
      <c r="AF20" s="6">
        <v>198</v>
      </c>
      <c r="AG20" s="6">
        <v>200</v>
      </c>
      <c r="AH20" s="6">
        <v>255</v>
      </c>
      <c r="AI20" s="6">
        <v>229</v>
      </c>
      <c r="AJ20" s="7">
        <f t="shared" si="16"/>
        <v>208.9</v>
      </c>
      <c r="AK20" s="8" t="s">
        <v>5</v>
      </c>
      <c r="AL20" s="7">
        <f t="shared" si="17"/>
        <v>8.6999999999999993</v>
      </c>
      <c r="AM20" s="9" t="str">
        <f t="shared" si="22"/>
        <v>208.9 ± 8.7</v>
      </c>
      <c r="AN20" s="10" t="s">
        <v>280</v>
      </c>
      <c r="AO20" s="11">
        <v>239</v>
      </c>
      <c r="AP20" s="11">
        <v>241</v>
      </c>
      <c r="AQ20" s="11">
        <v>266</v>
      </c>
      <c r="AR20" s="11">
        <v>199</v>
      </c>
      <c r="AS20" s="11">
        <v>240</v>
      </c>
      <c r="AT20" s="11">
        <v>249</v>
      </c>
      <c r="AU20" s="11">
        <v>210</v>
      </c>
      <c r="AV20" s="11">
        <v>214</v>
      </c>
      <c r="AW20" s="7">
        <f t="shared" si="18"/>
        <v>232.3</v>
      </c>
      <c r="AX20" s="8" t="s">
        <v>5</v>
      </c>
      <c r="AY20" s="7">
        <f t="shared" si="19"/>
        <v>7.9</v>
      </c>
      <c r="AZ20" s="9" t="str">
        <f t="shared" si="23"/>
        <v>232.3 ± 7.9</v>
      </c>
      <c r="BA20" s="10" t="s">
        <v>281</v>
      </c>
    </row>
    <row r="21" spans="1:53" s="11" customFormat="1" x14ac:dyDescent="0.3">
      <c r="A21" s="5">
        <v>4</v>
      </c>
      <c r="B21" s="6">
        <v>208</v>
      </c>
      <c r="C21" s="6">
        <v>220</v>
      </c>
      <c r="D21" s="6">
        <v>234</v>
      </c>
      <c r="E21" s="6">
        <v>252</v>
      </c>
      <c r="F21" s="6">
        <v>267</v>
      </c>
      <c r="G21" s="6">
        <v>304</v>
      </c>
      <c r="H21" s="6">
        <v>245</v>
      </c>
      <c r="I21" s="6">
        <v>208</v>
      </c>
      <c r="J21" s="7">
        <f t="shared" si="12"/>
        <v>242.3</v>
      </c>
      <c r="K21" s="8" t="s">
        <v>5</v>
      </c>
      <c r="L21" s="7">
        <f t="shared" si="13"/>
        <v>11.5</v>
      </c>
      <c r="M21" s="9" t="str">
        <f t="shared" si="20"/>
        <v>242.3 ± 11.5</v>
      </c>
      <c r="N21" s="10" t="s">
        <v>282</v>
      </c>
      <c r="O21" s="6">
        <v>222</v>
      </c>
      <c r="P21" s="6">
        <v>222</v>
      </c>
      <c r="Q21" s="6">
        <v>236</v>
      </c>
      <c r="R21" s="6">
        <v>192</v>
      </c>
      <c r="S21" s="6">
        <v>229</v>
      </c>
      <c r="T21" s="6">
        <v>295</v>
      </c>
      <c r="U21" s="6">
        <v>196</v>
      </c>
      <c r="V21" s="6">
        <v>214</v>
      </c>
      <c r="W21" s="7">
        <f t="shared" si="14"/>
        <v>225.8</v>
      </c>
      <c r="X21" s="8" t="s">
        <v>5</v>
      </c>
      <c r="Y21" s="7">
        <f t="shared" si="15"/>
        <v>11.3</v>
      </c>
      <c r="Z21" s="9" t="str">
        <f t="shared" si="21"/>
        <v>225.8 ± 11.3</v>
      </c>
      <c r="AA21" s="10" t="s">
        <v>283</v>
      </c>
      <c r="AB21" s="6">
        <v>189</v>
      </c>
      <c r="AC21" s="6">
        <v>230</v>
      </c>
      <c r="AD21" s="6">
        <v>182</v>
      </c>
      <c r="AE21" s="6">
        <v>193</v>
      </c>
      <c r="AF21" s="6">
        <v>193</v>
      </c>
      <c r="AG21" s="6">
        <v>213</v>
      </c>
      <c r="AH21" s="6">
        <v>244</v>
      </c>
      <c r="AI21" s="6">
        <v>218</v>
      </c>
      <c r="AJ21" s="7">
        <f t="shared" si="16"/>
        <v>207.8</v>
      </c>
      <c r="AK21" s="8" t="s">
        <v>5</v>
      </c>
      <c r="AL21" s="7">
        <f t="shared" si="17"/>
        <v>7.8</v>
      </c>
      <c r="AM21" s="9" t="str">
        <f t="shared" si="22"/>
        <v>207.8 ± 7.8</v>
      </c>
      <c r="AN21" s="10" t="s">
        <v>284</v>
      </c>
      <c r="AO21" s="11">
        <v>226</v>
      </c>
      <c r="AP21" s="11">
        <v>248</v>
      </c>
      <c r="AQ21" s="11">
        <v>263</v>
      </c>
      <c r="AR21" s="11">
        <v>212</v>
      </c>
      <c r="AS21" s="11">
        <v>254</v>
      </c>
      <c r="AT21" s="11">
        <v>245</v>
      </c>
      <c r="AU21" s="11">
        <v>228</v>
      </c>
      <c r="AV21" s="11">
        <v>219</v>
      </c>
      <c r="AW21" s="7">
        <f t="shared" si="18"/>
        <v>236.9</v>
      </c>
      <c r="AX21" s="8" t="s">
        <v>5</v>
      </c>
      <c r="AY21" s="7">
        <f t="shared" si="19"/>
        <v>6.4</v>
      </c>
      <c r="AZ21" s="9" t="str">
        <f t="shared" si="23"/>
        <v>236.9 ± 6.4</v>
      </c>
      <c r="BA21" s="10" t="s">
        <v>285</v>
      </c>
    </row>
    <row r="23" spans="1:53" x14ac:dyDescent="0.3">
      <c r="A23" t="s">
        <v>61</v>
      </c>
    </row>
    <row r="24" spans="1:53" s="11" customFormat="1" x14ac:dyDescent="0.3">
      <c r="A24" s="5" t="s">
        <v>4</v>
      </c>
      <c r="B24" s="6">
        <v>106</v>
      </c>
      <c r="C24" s="6">
        <v>93</v>
      </c>
      <c r="D24" s="6">
        <v>96</v>
      </c>
      <c r="E24" s="6">
        <v>104</v>
      </c>
      <c r="F24" s="6">
        <v>131</v>
      </c>
      <c r="G24" s="6">
        <v>100</v>
      </c>
      <c r="H24" s="6">
        <v>91</v>
      </c>
      <c r="I24" s="6">
        <v>104</v>
      </c>
      <c r="J24" s="7">
        <f t="shared" ref="J24:J32" si="24">ROUND(AVERAGE(B24:I24),1)</f>
        <v>103.1</v>
      </c>
      <c r="K24" s="8" t="s">
        <v>5</v>
      </c>
      <c r="L24" s="7">
        <f t="shared" ref="L24:L32" si="25">ROUND((STDEV(B24:I24)/SQRT(8)),1)</f>
        <v>4.4000000000000004</v>
      </c>
      <c r="M24" s="9" t="str">
        <f>_xlfn.CONCAT(TEXT(J24,"0.0"),K24,TEXT(L24,"0.0"))</f>
        <v>103.1 ± 4.4</v>
      </c>
      <c r="N24" s="10" t="s">
        <v>286</v>
      </c>
      <c r="O24" s="6">
        <v>115</v>
      </c>
      <c r="P24" s="6">
        <v>91</v>
      </c>
      <c r="Q24" s="6">
        <v>105</v>
      </c>
      <c r="R24" s="6">
        <v>79</v>
      </c>
      <c r="S24" s="6">
        <v>117</v>
      </c>
      <c r="T24" s="6">
        <v>104</v>
      </c>
      <c r="U24" s="6">
        <v>85</v>
      </c>
      <c r="V24" s="6">
        <v>101</v>
      </c>
      <c r="W24" s="7">
        <f t="shared" ref="W24:W32" si="26">ROUND(AVERAGE(O24:V24),1)</f>
        <v>99.6</v>
      </c>
      <c r="X24" s="8" t="s">
        <v>5</v>
      </c>
      <c r="Y24" s="7">
        <f t="shared" ref="Y24:Y32" si="27">ROUND((STDEV(O24:V24)/SQRT(8)),1)</f>
        <v>4.8</v>
      </c>
      <c r="Z24" s="9" t="str">
        <f>_xlfn.CONCAT(TEXT(W24,"0.0"),X24,TEXT(Y24,"0.0"))</f>
        <v>99.6 ± 4.8</v>
      </c>
      <c r="AA24" s="10" t="s">
        <v>287</v>
      </c>
      <c r="AB24" s="6">
        <v>105</v>
      </c>
      <c r="AC24" s="6">
        <v>111</v>
      </c>
      <c r="AD24" s="6">
        <v>89</v>
      </c>
      <c r="AE24" s="6">
        <v>89</v>
      </c>
      <c r="AF24" s="6">
        <v>73</v>
      </c>
      <c r="AG24" s="6">
        <v>100</v>
      </c>
      <c r="AH24" s="6">
        <v>98</v>
      </c>
      <c r="AI24" s="6">
        <v>84</v>
      </c>
      <c r="AJ24" s="7">
        <f t="shared" ref="AJ24:AJ32" si="28">ROUND(AVERAGE(AB24:AI24),1)</f>
        <v>93.6</v>
      </c>
      <c r="AK24" s="8" t="s">
        <v>5</v>
      </c>
      <c r="AL24" s="7">
        <f t="shared" ref="AL24:AL32" si="29">ROUND((STDEV(AB24:AI24)/SQRT(8)),1)</f>
        <v>4.3</v>
      </c>
      <c r="AM24" s="9" t="str">
        <f>_xlfn.CONCAT(TEXT(AJ24,"0.0"),AK24,TEXT(AL24,"0.0"))</f>
        <v>93.6 ± 4.3</v>
      </c>
      <c r="AN24" s="10" t="s">
        <v>288</v>
      </c>
      <c r="AO24" s="11">
        <v>90</v>
      </c>
      <c r="AP24" s="11">
        <v>124</v>
      </c>
      <c r="AQ24" s="11">
        <v>118</v>
      </c>
      <c r="AR24" s="11">
        <v>99</v>
      </c>
      <c r="AS24" s="11">
        <v>95</v>
      </c>
      <c r="AT24" s="11">
        <v>83</v>
      </c>
      <c r="AU24" s="11">
        <v>99</v>
      </c>
      <c r="AV24" s="11">
        <v>95</v>
      </c>
      <c r="AW24" s="7">
        <f t="shared" ref="AW24:AW32" si="30">ROUND(AVERAGE(AO24:AV24),1)</f>
        <v>100.4</v>
      </c>
      <c r="AX24" s="8" t="s">
        <v>5</v>
      </c>
      <c r="AY24" s="7">
        <f t="shared" ref="AY24:AY32" si="31">ROUND((STDEV(AO24:AV24)/SQRT(8)),1)</f>
        <v>4.9000000000000004</v>
      </c>
      <c r="AZ24" s="9" t="str">
        <f>_xlfn.CONCAT(TEXT(AW24,"0.0"),AX24,TEXT(AY24,"0.0"))</f>
        <v>100.4 ± 4.9</v>
      </c>
      <c r="BA24" s="10" t="s">
        <v>289</v>
      </c>
    </row>
    <row r="25" spans="1:53" s="11" customFormat="1" x14ac:dyDescent="0.3">
      <c r="A25" s="5">
        <v>0.5</v>
      </c>
      <c r="B25" s="6">
        <v>140</v>
      </c>
      <c r="C25" s="6">
        <v>104</v>
      </c>
      <c r="D25" s="6">
        <v>122</v>
      </c>
      <c r="E25" s="6">
        <v>133</v>
      </c>
      <c r="F25" s="6">
        <v>137</v>
      </c>
      <c r="G25" s="6">
        <v>130</v>
      </c>
      <c r="H25" s="6">
        <v>115</v>
      </c>
      <c r="I25" s="6">
        <v>136</v>
      </c>
      <c r="J25" s="7">
        <f t="shared" si="24"/>
        <v>127.1</v>
      </c>
      <c r="K25" s="8" t="s">
        <v>5</v>
      </c>
      <c r="L25" s="7">
        <f t="shared" si="25"/>
        <v>4.4000000000000004</v>
      </c>
      <c r="M25" s="9" t="str">
        <f t="shared" ref="M25:M32" si="32">_xlfn.CONCAT(TEXT(J25,"0.0"),K25,TEXT(L25,"0.0"))</f>
        <v>127.1 ± 4.4</v>
      </c>
      <c r="N25" s="10" t="s">
        <v>290</v>
      </c>
      <c r="O25" s="6">
        <v>134</v>
      </c>
      <c r="P25" s="6">
        <v>137</v>
      </c>
      <c r="Q25" s="6">
        <v>123</v>
      </c>
      <c r="R25" s="6">
        <v>95</v>
      </c>
      <c r="S25" s="6">
        <v>123</v>
      </c>
      <c r="T25" s="6">
        <v>130</v>
      </c>
      <c r="U25" s="6">
        <v>104</v>
      </c>
      <c r="V25" s="6">
        <v>149</v>
      </c>
      <c r="W25" s="7">
        <f t="shared" si="26"/>
        <v>124.4</v>
      </c>
      <c r="X25" s="8" t="s">
        <v>5</v>
      </c>
      <c r="Y25" s="7">
        <f t="shared" si="27"/>
        <v>6.2</v>
      </c>
      <c r="Z25" s="9" t="str">
        <f t="shared" ref="Z25:Z32" si="33">_xlfn.CONCAT(TEXT(W25,"0.0"),X25,TEXT(Y25,"0.0"))</f>
        <v>124.4 ± 6.2</v>
      </c>
      <c r="AA25" s="10" t="s">
        <v>291</v>
      </c>
      <c r="AB25" s="6">
        <v>114</v>
      </c>
      <c r="AC25" s="6">
        <v>132</v>
      </c>
      <c r="AD25" s="6">
        <v>108</v>
      </c>
      <c r="AE25" s="6">
        <v>112</v>
      </c>
      <c r="AF25" s="6">
        <v>85</v>
      </c>
      <c r="AG25" s="6">
        <v>136</v>
      </c>
      <c r="AH25" s="6">
        <v>138</v>
      </c>
      <c r="AI25" s="6">
        <v>104</v>
      </c>
      <c r="AJ25" s="7">
        <f t="shared" si="28"/>
        <v>116.1</v>
      </c>
      <c r="AK25" s="8" t="s">
        <v>5</v>
      </c>
      <c r="AL25" s="7">
        <f t="shared" si="29"/>
        <v>6.4</v>
      </c>
      <c r="AM25" s="9" t="str">
        <f t="shared" ref="AM25:AM32" si="34">_xlfn.CONCAT(TEXT(AJ25,"0.0"),AK25,TEXT(AL25,"0.0"))</f>
        <v>116.1 ± 6.4</v>
      </c>
      <c r="AN25" s="10" t="s">
        <v>292</v>
      </c>
      <c r="AO25" s="11">
        <v>121</v>
      </c>
      <c r="AP25" s="11">
        <v>155</v>
      </c>
      <c r="AQ25" s="11">
        <v>156</v>
      </c>
      <c r="AR25" s="11">
        <v>119</v>
      </c>
      <c r="AS25" s="11">
        <v>113</v>
      </c>
      <c r="AT25" s="11">
        <v>104</v>
      </c>
      <c r="AU25" s="11">
        <v>116</v>
      </c>
      <c r="AV25" s="11">
        <v>110</v>
      </c>
      <c r="AW25" s="7">
        <f t="shared" si="30"/>
        <v>124.3</v>
      </c>
      <c r="AX25" s="8" t="s">
        <v>5</v>
      </c>
      <c r="AY25" s="7">
        <f t="shared" si="31"/>
        <v>7.1</v>
      </c>
      <c r="AZ25" s="9" t="str">
        <f t="shared" ref="AZ25:AZ32" si="35">_xlfn.CONCAT(TEXT(AW25,"0.0"),AX25,TEXT(AY25,"0.0"))</f>
        <v>124.3 ± 7.1</v>
      </c>
      <c r="BA25" s="10" t="s">
        <v>293</v>
      </c>
    </row>
    <row r="26" spans="1:53" s="11" customFormat="1" x14ac:dyDescent="0.3">
      <c r="A26" s="5">
        <v>1</v>
      </c>
      <c r="B26" s="6">
        <v>149</v>
      </c>
      <c r="C26" s="6">
        <v>139</v>
      </c>
      <c r="D26" s="6">
        <v>137</v>
      </c>
      <c r="E26" s="6">
        <v>157</v>
      </c>
      <c r="F26" s="6">
        <v>162</v>
      </c>
      <c r="G26" s="6">
        <v>150</v>
      </c>
      <c r="H26" s="6">
        <v>112</v>
      </c>
      <c r="I26" s="6">
        <v>139</v>
      </c>
      <c r="J26" s="7">
        <f t="shared" si="24"/>
        <v>143.1</v>
      </c>
      <c r="K26" s="8" t="s">
        <v>5</v>
      </c>
      <c r="L26" s="7">
        <f t="shared" si="25"/>
        <v>5.5</v>
      </c>
      <c r="M26" s="9" t="str">
        <f t="shared" si="32"/>
        <v>143.1 ± 5.5</v>
      </c>
      <c r="N26" s="10" t="s">
        <v>294</v>
      </c>
      <c r="O26" s="6">
        <v>164</v>
      </c>
      <c r="P26" s="6">
        <v>174</v>
      </c>
      <c r="Q26" s="6">
        <v>134</v>
      </c>
      <c r="R26" s="6">
        <v>102</v>
      </c>
      <c r="S26" s="6">
        <v>143</v>
      </c>
      <c r="T26" s="6">
        <v>143</v>
      </c>
      <c r="U26" s="6">
        <v>121</v>
      </c>
      <c r="V26" s="6">
        <v>167</v>
      </c>
      <c r="W26" s="7">
        <f t="shared" si="26"/>
        <v>143.5</v>
      </c>
      <c r="X26" s="8" t="s">
        <v>5</v>
      </c>
      <c r="Y26" s="7">
        <f t="shared" si="27"/>
        <v>8.6999999999999993</v>
      </c>
      <c r="Z26" s="9" t="str">
        <f t="shared" si="33"/>
        <v>143.5 ± 8.7</v>
      </c>
      <c r="AA26" s="10" t="s">
        <v>295</v>
      </c>
      <c r="AB26" s="6">
        <v>115</v>
      </c>
      <c r="AC26" s="6">
        <v>142</v>
      </c>
      <c r="AD26" s="6">
        <v>113</v>
      </c>
      <c r="AE26" s="6">
        <v>123</v>
      </c>
      <c r="AF26" s="6">
        <v>92</v>
      </c>
      <c r="AG26" s="6">
        <v>157</v>
      </c>
      <c r="AH26" s="6">
        <v>147</v>
      </c>
      <c r="AI26" s="6">
        <v>126</v>
      </c>
      <c r="AJ26" s="7">
        <f t="shared" si="28"/>
        <v>126.9</v>
      </c>
      <c r="AK26" s="8" t="s">
        <v>5</v>
      </c>
      <c r="AL26" s="7">
        <f t="shared" si="29"/>
        <v>7.4</v>
      </c>
      <c r="AM26" s="9" t="str">
        <f t="shared" si="34"/>
        <v>126.9 ± 7.4</v>
      </c>
      <c r="AN26" s="10" t="s">
        <v>296</v>
      </c>
      <c r="AO26" s="11">
        <v>148</v>
      </c>
      <c r="AP26" s="11">
        <v>157</v>
      </c>
      <c r="AQ26" s="11">
        <v>225</v>
      </c>
      <c r="AR26" s="11">
        <v>127</v>
      </c>
      <c r="AS26" s="11">
        <v>122</v>
      </c>
      <c r="AT26" s="11">
        <v>127</v>
      </c>
      <c r="AU26" s="11">
        <v>124</v>
      </c>
      <c r="AV26" s="11">
        <v>129</v>
      </c>
      <c r="AW26" s="7">
        <f t="shared" si="30"/>
        <v>144.9</v>
      </c>
      <c r="AX26" s="8" t="s">
        <v>5</v>
      </c>
      <c r="AY26" s="7">
        <f t="shared" si="31"/>
        <v>12.3</v>
      </c>
      <c r="AZ26" s="9" t="str">
        <f t="shared" si="35"/>
        <v>144.9 ± 12.3</v>
      </c>
      <c r="BA26" s="10" t="s">
        <v>297</v>
      </c>
    </row>
    <row r="27" spans="1:53" s="11" customFormat="1" x14ac:dyDescent="0.3">
      <c r="A27" s="5">
        <v>1.5</v>
      </c>
      <c r="B27" s="6">
        <v>145</v>
      </c>
      <c r="C27" s="6">
        <v>140</v>
      </c>
      <c r="D27" s="6">
        <v>162</v>
      </c>
      <c r="E27" s="6">
        <v>176</v>
      </c>
      <c r="F27" s="6">
        <v>178</v>
      </c>
      <c r="G27" s="6">
        <v>122</v>
      </c>
      <c r="H27" s="6">
        <v>129</v>
      </c>
      <c r="I27" s="6">
        <v>149</v>
      </c>
      <c r="J27" s="7">
        <f t="shared" si="24"/>
        <v>150.1</v>
      </c>
      <c r="K27" s="8" t="s">
        <v>5</v>
      </c>
      <c r="L27" s="7">
        <f t="shared" si="25"/>
        <v>7.3</v>
      </c>
      <c r="M27" s="9" t="str">
        <f t="shared" si="32"/>
        <v>150.1 ± 7.3</v>
      </c>
      <c r="N27" s="10" t="s">
        <v>298</v>
      </c>
      <c r="O27" s="6">
        <v>162</v>
      </c>
      <c r="P27" s="6">
        <v>174</v>
      </c>
      <c r="Q27" s="6">
        <v>139</v>
      </c>
      <c r="R27" s="6">
        <v>111</v>
      </c>
      <c r="S27" s="6">
        <v>135</v>
      </c>
      <c r="T27" s="6">
        <v>172</v>
      </c>
      <c r="U27" s="6">
        <v>131</v>
      </c>
      <c r="V27" s="6">
        <v>158</v>
      </c>
      <c r="W27" s="7">
        <f t="shared" si="26"/>
        <v>147.80000000000001</v>
      </c>
      <c r="X27" s="8" t="s">
        <v>5</v>
      </c>
      <c r="Y27" s="7">
        <f t="shared" si="27"/>
        <v>7.9</v>
      </c>
      <c r="Z27" s="9" t="str">
        <f t="shared" si="33"/>
        <v>147.8 ± 7.9</v>
      </c>
      <c r="AA27" s="10" t="s">
        <v>299</v>
      </c>
      <c r="AB27" s="6">
        <v>117</v>
      </c>
      <c r="AC27" s="6">
        <v>153</v>
      </c>
      <c r="AD27" s="6">
        <v>119</v>
      </c>
      <c r="AE27" s="6">
        <v>115</v>
      </c>
      <c r="AF27" s="6">
        <v>93</v>
      </c>
      <c r="AG27" s="6">
        <v>147</v>
      </c>
      <c r="AH27" s="6">
        <v>149</v>
      </c>
      <c r="AI27" s="6">
        <v>135</v>
      </c>
      <c r="AJ27" s="7">
        <f t="shared" si="28"/>
        <v>128.5</v>
      </c>
      <c r="AK27" s="8" t="s">
        <v>5</v>
      </c>
      <c r="AL27" s="7">
        <f t="shared" si="29"/>
        <v>7.4</v>
      </c>
      <c r="AM27" s="9" t="str">
        <f t="shared" si="34"/>
        <v>128.5 ± 7.4</v>
      </c>
      <c r="AN27" s="10" t="s">
        <v>300</v>
      </c>
      <c r="AO27" s="11">
        <v>154</v>
      </c>
      <c r="AP27" s="11">
        <v>156</v>
      </c>
      <c r="AQ27" s="11">
        <v>249</v>
      </c>
      <c r="AR27" s="11">
        <v>126</v>
      </c>
      <c r="AS27" s="11">
        <v>132</v>
      </c>
      <c r="AT27" s="11">
        <v>125</v>
      </c>
      <c r="AU27" s="11">
        <v>121</v>
      </c>
      <c r="AV27" s="11">
        <v>136</v>
      </c>
      <c r="AW27" s="7">
        <f t="shared" si="30"/>
        <v>149.9</v>
      </c>
      <c r="AX27" s="8" t="s">
        <v>5</v>
      </c>
      <c r="AY27" s="7">
        <f t="shared" si="31"/>
        <v>14.9</v>
      </c>
      <c r="AZ27" s="9" t="str">
        <f t="shared" si="35"/>
        <v>149.9 ± 14.9</v>
      </c>
      <c r="BA27" s="10" t="s">
        <v>301</v>
      </c>
    </row>
    <row r="28" spans="1:53" s="11" customFormat="1" x14ac:dyDescent="0.3">
      <c r="A28" s="5">
        <v>2</v>
      </c>
      <c r="B28" s="6">
        <v>143</v>
      </c>
      <c r="C28" s="6">
        <v>130</v>
      </c>
      <c r="D28" s="6">
        <v>176</v>
      </c>
      <c r="E28" s="6">
        <v>176</v>
      </c>
      <c r="F28" s="6">
        <v>209</v>
      </c>
      <c r="G28" s="6">
        <v>197</v>
      </c>
      <c r="H28" s="6">
        <v>130</v>
      </c>
      <c r="I28" s="6">
        <v>146</v>
      </c>
      <c r="J28" s="7">
        <f t="shared" si="24"/>
        <v>163.4</v>
      </c>
      <c r="K28" s="8" t="s">
        <v>5</v>
      </c>
      <c r="L28" s="7">
        <f t="shared" si="25"/>
        <v>10.8</v>
      </c>
      <c r="M28" s="9" t="str">
        <f t="shared" si="32"/>
        <v>163.4 ± 10.8</v>
      </c>
      <c r="N28" s="10" t="s">
        <v>302</v>
      </c>
      <c r="O28" s="6">
        <v>164</v>
      </c>
      <c r="P28" s="6">
        <v>167</v>
      </c>
      <c r="Q28" s="6">
        <v>159</v>
      </c>
      <c r="R28" s="6">
        <v>105</v>
      </c>
      <c r="S28" s="6">
        <v>140</v>
      </c>
      <c r="T28" s="6">
        <v>162</v>
      </c>
      <c r="U28" s="6">
        <v>116</v>
      </c>
      <c r="V28" s="6">
        <v>179</v>
      </c>
      <c r="W28" s="7">
        <f t="shared" si="26"/>
        <v>149</v>
      </c>
      <c r="X28" s="8" t="s">
        <v>5</v>
      </c>
      <c r="Y28" s="7">
        <f t="shared" si="27"/>
        <v>9.3000000000000007</v>
      </c>
      <c r="Z28" s="9" t="str">
        <f t="shared" si="33"/>
        <v>149.0 ± 9.3</v>
      </c>
      <c r="AA28" s="10" t="s">
        <v>303</v>
      </c>
      <c r="AB28" s="6">
        <v>120</v>
      </c>
      <c r="AC28" s="6">
        <v>160</v>
      </c>
      <c r="AD28" s="6">
        <v>117</v>
      </c>
      <c r="AE28" s="6">
        <v>130</v>
      </c>
      <c r="AF28" s="6">
        <v>104</v>
      </c>
      <c r="AG28" s="6">
        <v>154</v>
      </c>
      <c r="AH28" s="6">
        <v>162</v>
      </c>
      <c r="AI28" s="6">
        <v>136</v>
      </c>
      <c r="AJ28" s="7">
        <f t="shared" si="28"/>
        <v>135.4</v>
      </c>
      <c r="AK28" s="8" t="s">
        <v>5</v>
      </c>
      <c r="AL28" s="7">
        <f t="shared" si="29"/>
        <v>7.6</v>
      </c>
      <c r="AM28" s="9" t="str">
        <f t="shared" si="34"/>
        <v>135.4 ± 7.6</v>
      </c>
      <c r="AN28" s="10" t="s">
        <v>304</v>
      </c>
      <c r="AO28" s="11">
        <v>164</v>
      </c>
      <c r="AP28" s="11">
        <v>157</v>
      </c>
      <c r="AQ28" s="11">
        <v>209</v>
      </c>
      <c r="AR28" s="11">
        <v>123</v>
      </c>
      <c r="AS28" s="11">
        <v>137</v>
      </c>
      <c r="AT28" s="11">
        <v>143</v>
      </c>
      <c r="AU28" s="11">
        <v>124</v>
      </c>
      <c r="AV28" s="11">
        <v>142</v>
      </c>
      <c r="AW28" s="7">
        <f t="shared" si="30"/>
        <v>149.9</v>
      </c>
      <c r="AX28" s="8" t="s">
        <v>5</v>
      </c>
      <c r="AY28" s="7">
        <f t="shared" si="31"/>
        <v>9.8000000000000007</v>
      </c>
      <c r="AZ28" s="9" t="str">
        <f t="shared" si="35"/>
        <v>149.9 ± 9.8</v>
      </c>
      <c r="BA28" s="10" t="s">
        <v>305</v>
      </c>
    </row>
    <row r="29" spans="1:53" s="11" customFormat="1" x14ac:dyDescent="0.3">
      <c r="A29" s="5">
        <v>2.5</v>
      </c>
      <c r="B29" s="6">
        <v>131</v>
      </c>
      <c r="C29" s="6">
        <v>144</v>
      </c>
      <c r="D29" s="6">
        <v>182</v>
      </c>
      <c r="E29" s="6">
        <v>183</v>
      </c>
      <c r="F29" s="6">
        <v>176</v>
      </c>
      <c r="G29" s="6">
        <v>171</v>
      </c>
      <c r="H29" s="6">
        <v>139</v>
      </c>
      <c r="I29" s="6">
        <v>140</v>
      </c>
      <c r="J29" s="7">
        <f t="shared" si="24"/>
        <v>158.30000000000001</v>
      </c>
      <c r="K29" s="8" t="s">
        <v>5</v>
      </c>
      <c r="L29" s="7">
        <f t="shared" si="25"/>
        <v>7.7</v>
      </c>
      <c r="M29" s="9" t="str">
        <f t="shared" si="32"/>
        <v>158.3 ± 7.7</v>
      </c>
      <c r="N29" s="10" t="s">
        <v>306</v>
      </c>
      <c r="O29" s="6">
        <v>187</v>
      </c>
      <c r="P29" s="6">
        <v>136</v>
      </c>
      <c r="Q29" s="6">
        <v>189</v>
      </c>
      <c r="R29" s="6">
        <v>101</v>
      </c>
      <c r="S29" s="6">
        <v>146</v>
      </c>
      <c r="T29" s="6">
        <v>163</v>
      </c>
      <c r="U29" s="6">
        <v>106</v>
      </c>
      <c r="V29" s="6">
        <v>154</v>
      </c>
      <c r="W29" s="7">
        <f t="shared" si="26"/>
        <v>147.80000000000001</v>
      </c>
      <c r="X29" s="8" t="s">
        <v>5</v>
      </c>
      <c r="Y29" s="7">
        <f t="shared" si="27"/>
        <v>11.6</v>
      </c>
      <c r="Z29" s="9" t="str">
        <f t="shared" si="33"/>
        <v>147.8 ± 11.6</v>
      </c>
      <c r="AA29" s="10" t="s">
        <v>307</v>
      </c>
      <c r="AB29" s="6">
        <v>131</v>
      </c>
      <c r="AC29" s="6">
        <v>164</v>
      </c>
      <c r="AD29" s="6">
        <v>119</v>
      </c>
      <c r="AE29" s="6">
        <v>116</v>
      </c>
      <c r="AF29" s="6">
        <v>110</v>
      </c>
      <c r="AG29" s="6">
        <v>147</v>
      </c>
      <c r="AH29" s="6">
        <v>154</v>
      </c>
      <c r="AI29" s="6">
        <v>150</v>
      </c>
      <c r="AJ29" s="7">
        <f t="shared" si="28"/>
        <v>136.4</v>
      </c>
      <c r="AK29" s="8" t="s">
        <v>5</v>
      </c>
      <c r="AL29" s="7">
        <f t="shared" si="29"/>
        <v>7.1</v>
      </c>
      <c r="AM29" s="9" t="str">
        <f t="shared" si="34"/>
        <v>136.4 ± 7.1</v>
      </c>
      <c r="AN29" s="10" t="s">
        <v>308</v>
      </c>
      <c r="AO29" s="11">
        <v>167</v>
      </c>
      <c r="AP29" s="11">
        <v>148</v>
      </c>
      <c r="AQ29" s="11">
        <v>192</v>
      </c>
      <c r="AR29" s="11">
        <v>131</v>
      </c>
      <c r="AS29" s="11">
        <v>134</v>
      </c>
      <c r="AT29" s="11">
        <v>162</v>
      </c>
      <c r="AU29" s="11">
        <v>119</v>
      </c>
      <c r="AV29" s="11">
        <v>150</v>
      </c>
      <c r="AW29" s="7">
        <f t="shared" si="30"/>
        <v>150.4</v>
      </c>
      <c r="AX29" s="8" t="s">
        <v>5</v>
      </c>
      <c r="AY29" s="7">
        <f t="shared" si="31"/>
        <v>8.1999999999999993</v>
      </c>
      <c r="AZ29" s="9" t="str">
        <f t="shared" si="35"/>
        <v>150.4 ± 8.2</v>
      </c>
      <c r="BA29" s="10" t="s">
        <v>309</v>
      </c>
    </row>
    <row r="30" spans="1:53" s="11" customFormat="1" x14ac:dyDescent="0.3">
      <c r="A30" s="5">
        <v>3</v>
      </c>
      <c r="B30" s="6">
        <v>113</v>
      </c>
      <c r="C30" s="6">
        <v>177</v>
      </c>
      <c r="D30" s="6">
        <v>180</v>
      </c>
      <c r="E30" s="6">
        <v>170</v>
      </c>
      <c r="F30" s="6">
        <v>145</v>
      </c>
      <c r="G30" s="6">
        <v>201</v>
      </c>
      <c r="H30" s="6">
        <v>137</v>
      </c>
      <c r="I30" s="6">
        <v>137</v>
      </c>
      <c r="J30" s="7">
        <f t="shared" si="24"/>
        <v>157.5</v>
      </c>
      <c r="K30" s="8" t="s">
        <v>5</v>
      </c>
      <c r="L30" s="7">
        <f t="shared" si="25"/>
        <v>10.3</v>
      </c>
      <c r="M30" s="9" t="str">
        <f t="shared" si="32"/>
        <v>157.5 ± 10.3</v>
      </c>
      <c r="N30" s="10" t="s">
        <v>310</v>
      </c>
      <c r="O30" s="6">
        <v>189</v>
      </c>
      <c r="P30" s="6">
        <v>134</v>
      </c>
      <c r="Q30" s="6">
        <v>178</v>
      </c>
      <c r="R30" s="6">
        <v>102</v>
      </c>
      <c r="S30" s="6">
        <v>153</v>
      </c>
      <c r="T30" s="6">
        <v>200</v>
      </c>
      <c r="U30" s="6">
        <v>152</v>
      </c>
      <c r="V30" s="6">
        <v>150</v>
      </c>
      <c r="W30" s="7">
        <f t="shared" si="26"/>
        <v>157.30000000000001</v>
      </c>
      <c r="X30" s="8" t="s">
        <v>5</v>
      </c>
      <c r="Y30" s="7">
        <f t="shared" si="27"/>
        <v>11.1</v>
      </c>
      <c r="Z30" s="9" t="str">
        <f t="shared" si="33"/>
        <v>157.3 ± 11.1</v>
      </c>
      <c r="AA30" s="10" t="s">
        <v>311</v>
      </c>
      <c r="AB30" s="6">
        <v>142</v>
      </c>
      <c r="AC30" s="6">
        <v>169</v>
      </c>
      <c r="AD30" s="6">
        <v>118</v>
      </c>
      <c r="AE30" s="6">
        <v>115</v>
      </c>
      <c r="AF30" s="6">
        <v>112</v>
      </c>
      <c r="AG30" s="6">
        <v>158</v>
      </c>
      <c r="AH30" s="6">
        <v>175</v>
      </c>
      <c r="AI30" s="6">
        <v>155</v>
      </c>
      <c r="AJ30" s="7">
        <f t="shared" si="28"/>
        <v>143</v>
      </c>
      <c r="AK30" s="8" t="s">
        <v>5</v>
      </c>
      <c r="AL30" s="7">
        <f t="shared" si="29"/>
        <v>8.9</v>
      </c>
      <c r="AM30" s="9" t="str">
        <f t="shared" si="34"/>
        <v>143.0 ± 8.9</v>
      </c>
      <c r="AN30" s="10" t="s">
        <v>312</v>
      </c>
      <c r="AO30" s="11">
        <v>166</v>
      </c>
      <c r="AP30" s="11">
        <v>147</v>
      </c>
      <c r="AQ30" s="11">
        <v>225</v>
      </c>
      <c r="AR30" s="11">
        <v>128</v>
      </c>
      <c r="AS30" s="11">
        <v>138</v>
      </c>
      <c r="AT30" s="11">
        <v>179</v>
      </c>
      <c r="AU30" s="11">
        <v>134</v>
      </c>
      <c r="AV30" s="11">
        <v>159</v>
      </c>
      <c r="AW30" s="7">
        <f t="shared" si="30"/>
        <v>159.5</v>
      </c>
      <c r="AX30" s="8" t="s">
        <v>5</v>
      </c>
      <c r="AY30" s="7">
        <f t="shared" si="31"/>
        <v>11.2</v>
      </c>
      <c r="AZ30" s="9" t="str">
        <f t="shared" si="35"/>
        <v>159.5 ± 11.2</v>
      </c>
      <c r="BA30" s="10" t="s">
        <v>313</v>
      </c>
    </row>
    <row r="31" spans="1:53" s="11" customFormat="1" x14ac:dyDescent="0.3">
      <c r="A31" s="5">
        <v>3.5</v>
      </c>
      <c r="B31" s="6">
        <v>117</v>
      </c>
      <c r="C31" s="6">
        <v>164</v>
      </c>
      <c r="D31" s="6">
        <v>180</v>
      </c>
      <c r="E31" s="6">
        <v>184</v>
      </c>
      <c r="F31" s="6">
        <v>174</v>
      </c>
      <c r="G31" s="6">
        <v>200</v>
      </c>
      <c r="H31" s="6">
        <v>161</v>
      </c>
      <c r="I31" s="6">
        <v>128</v>
      </c>
      <c r="J31" s="7">
        <f t="shared" si="24"/>
        <v>163.5</v>
      </c>
      <c r="K31" s="8" t="s">
        <v>5</v>
      </c>
      <c r="L31" s="7">
        <f t="shared" si="25"/>
        <v>10</v>
      </c>
      <c r="M31" s="9" t="str">
        <f t="shared" si="32"/>
        <v>163.5 ± 10.0</v>
      </c>
      <c r="N31" s="10" t="s">
        <v>314</v>
      </c>
      <c r="O31" s="6">
        <v>190</v>
      </c>
      <c r="P31" s="6">
        <v>115</v>
      </c>
      <c r="Q31" s="6">
        <v>189</v>
      </c>
      <c r="R31" s="6">
        <v>103</v>
      </c>
      <c r="S31" s="6">
        <v>157</v>
      </c>
      <c r="T31" s="6">
        <v>231</v>
      </c>
      <c r="U31" s="6">
        <v>151</v>
      </c>
      <c r="V31" s="6">
        <v>164</v>
      </c>
      <c r="W31" s="7">
        <f t="shared" si="26"/>
        <v>162.5</v>
      </c>
      <c r="X31" s="8" t="s">
        <v>5</v>
      </c>
      <c r="Y31" s="7">
        <f t="shared" si="27"/>
        <v>14.7</v>
      </c>
      <c r="Z31" s="9" t="str">
        <f t="shared" si="33"/>
        <v>162.5 ± 14.7</v>
      </c>
      <c r="AA31" s="10" t="s">
        <v>315</v>
      </c>
      <c r="AB31" s="6">
        <v>129</v>
      </c>
      <c r="AC31" s="6">
        <v>161</v>
      </c>
      <c r="AD31" s="6">
        <v>127</v>
      </c>
      <c r="AE31" s="6">
        <v>117</v>
      </c>
      <c r="AF31" s="6">
        <v>112</v>
      </c>
      <c r="AG31" s="6">
        <v>130</v>
      </c>
      <c r="AH31" s="6">
        <v>177</v>
      </c>
      <c r="AI31" s="6">
        <v>149</v>
      </c>
      <c r="AJ31" s="7">
        <f t="shared" si="28"/>
        <v>137.80000000000001</v>
      </c>
      <c r="AK31" s="8" t="s">
        <v>5</v>
      </c>
      <c r="AL31" s="7">
        <f t="shared" si="29"/>
        <v>8</v>
      </c>
      <c r="AM31" s="9" t="str">
        <f t="shared" si="34"/>
        <v>137.8 ± 8.0</v>
      </c>
      <c r="AN31" s="10" t="s">
        <v>316</v>
      </c>
      <c r="AO31" s="11">
        <v>160</v>
      </c>
      <c r="AP31" s="11">
        <v>163</v>
      </c>
      <c r="AQ31" s="11">
        <v>201</v>
      </c>
      <c r="AR31" s="11">
        <v>153</v>
      </c>
      <c r="AS31" s="11">
        <v>153</v>
      </c>
      <c r="AT31" s="11">
        <v>187</v>
      </c>
      <c r="AU31" s="11">
        <v>135</v>
      </c>
      <c r="AV31" s="11">
        <v>154</v>
      </c>
      <c r="AW31" s="7">
        <f t="shared" si="30"/>
        <v>163.30000000000001</v>
      </c>
      <c r="AX31" s="8" t="s">
        <v>5</v>
      </c>
      <c r="AY31" s="7">
        <f t="shared" si="31"/>
        <v>7.4</v>
      </c>
      <c r="AZ31" s="9" t="str">
        <f t="shared" si="35"/>
        <v>163.3 ± 7.4</v>
      </c>
      <c r="BA31" s="10" t="s">
        <v>317</v>
      </c>
    </row>
    <row r="32" spans="1:53" s="11" customFormat="1" x14ac:dyDescent="0.3">
      <c r="A32" s="5">
        <v>4</v>
      </c>
      <c r="B32" s="6">
        <v>124</v>
      </c>
      <c r="C32" s="6">
        <v>149</v>
      </c>
      <c r="D32" s="6">
        <v>181</v>
      </c>
      <c r="E32" s="6">
        <v>166</v>
      </c>
      <c r="F32" s="6">
        <v>179</v>
      </c>
      <c r="G32" s="6">
        <v>215</v>
      </c>
      <c r="H32" s="6">
        <v>174</v>
      </c>
      <c r="I32" s="6">
        <v>132</v>
      </c>
      <c r="J32" s="7">
        <f t="shared" si="24"/>
        <v>165</v>
      </c>
      <c r="K32" s="8" t="s">
        <v>5</v>
      </c>
      <c r="L32" s="7">
        <f t="shared" si="25"/>
        <v>10.4</v>
      </c>
      <c r="M32" s="9" t="str">
        <f t="shared" si="32"/>
        <v>165.0 ± 10.4</v>
      </c>
      <c r="N32" s="10" t="s">
        <v>318</v>
      </c>
      <c r="O32" s="6">
        <v>161</v>
      </c>
      <c r="P32" s="6">
        <v>145</v>
      </c>
      <c r="Q32" s="6">
        <v>171</v>
      </c>
      <c r="R32" s="6">
        <v>119</v>
      </c>
      <c r="S32" s="6">
        <v>149</v>
      </c>
      <c r="T32" s="6">
        <v>222</v>
      </c>
      <c r="U32" s="6">
        <v>129</v>
      </c>
      <c r="V32" s="6">
        <v>155</v>
      </c>
      <c r="W32" s="7">
        <f t="shared" si="26"/>
        <v>156.4</v>
      </c>
      <c r="X32" s="8" t="s">
        <v>5</v>
      </c>
      <c r="Y32" s="7">
        <f t="shared" si="27"/>
        <v>11.1</v>
      </c>
      <c r="Z32" s="9" t="str">
        <f t="shared" si="33"/>
        <v>156.4 ± 11.1</v>
      </c>
      <c r="AA32" s="10" t="s">
        <v>319</v>
      </c>
      <c r="AB32" s="6">
        <v>122</v>
      </c>
      <c r="AC32" s="6">
        <v>167</v>
      </c>
      <c r="AD32" s="6">
        <v>123</v>
      </c>
      <c r="AE32" s="6">
        <v>114</v>
      </c>
      <c r="AF32" s="6">
        <v>111</v>
      </c>
      <c r="AG32" s="6">
        <v>140</v>
      </c>
      <c r="AH32" s="6">
        <v>164</v>
      </c>
      <c r="AI32" s="6">
        <v>139</v>
      </c>
      <c r="AJ32" s="7">
        <f t="shared" si="28"/>
        <v>135</v>
      </c>
      <c r="AK32" s="8" t="s">
        <v>5</v>
      </c>
      <c r="AL32" s="7">
        <f t="shared" si="29"/>
        <v>7.6</v>
      </c>
      <c r="AM32" s="9" t="str">
        <f t="shared" si="34"/>
        <v>135.0 ± 7.6</v>
      </c>
      <c r="AN32" s="10" t="s">
        <v>320</v>
      </c>
      <c r="AO32" s="11">
        <v>147</v>
      </c>
      <c r="AP32" s="11">
        <v>159</v>
      </c>
      <c r="AQ32" s="11">
        <v>195</v>
      </c>
      <c r="AR32" s="11">
        <v>162</v>
      </c>
      <c r="AS32" s="11">
        <v>160</v>
      </c>
      <c r="AT32" s="11">
        <v>181</v>
      </c>
      <c r="AU32" s="11">
        <v>149</v>
      </c>
      <c r="AV32" s="11">
        <v>155</v>
      </c>
      <c r="AW32" s="7">
        <f t="shared" si="30"/>
        <v>163.5</v>
      </c>
      <c r="AX32" s="8" t="s">
        <v>5</v>
      </c>
      <c r="AY32" s="7">
        <f t="shared" si="31"/>
        <v>5.8</v>
      </c>
      <c r="AZ32" s="9" t="str">
        <f t="shared" si="35"/>
        <v>163.5 ± 5.8</v>
      </c>
      <c r="BA32" s="10" t="s">
        <v>321</v>
      </c>
    </row>
    <row r="34" spans="1:53" x14ac:dyDescent="0.3">
      <c r="A34" t="s">
        <v>89</v>
      </c>
    </row>
    <row r="35" spans="1:53" s="11" customFormat="1" x14ac:dyDescent="0.3">
      <c r="A35" s="5" t="s">
        <v>4</v>
      </c>
      <c r="B35" s="6">
        <v>275</v>
      </c>
      <c r="C35" s="6">
        <v>280</v>
      </c>
      <c r="D35" s="6">
        <v>271</v>
      </c>
      <c r="E35" s="6">
        <v>252</v>
      </c>
      <c r="F35" s="6">
        <v>240</v>
      </c>
      <c r="G35" s="6">
        <v>264</v>
      </c>
      <c r="H35" s="6">
        <v>271</v>
      </c>
      <c r="I35" s="6">
        <v>255</v>
      </c>
      <c r="J35" s="7">
        <f t="shared" ref="J35:J43" si="36">ROUND(AVERAGE(B35:I35),1)</f>
        <v>263.5</v>
      </c>
      <c r="K35" s="8" t="s">
        <v>5</v>
      </c>
      <c r="L35" s="7">
        <f t="shared" ref="L35:L43" si="37">ROUND((STDEV(B35:I35)/SQRT(8)),1)</f>
        <v>4.8</v>
      </c>
      <c r="M35" s="9" t="str">
        <f>_xlfn.CONCAT(TEXT(J35,"0.0"),K35,TEXT(L35,"0.0"))</f>
        <v>263.5 ± 4.8</v>
      </c>
      <c r="N35" s="10" t="s">
        <v>322</v>
      </c>
      <c r="O35" s="6">
        <v>253</v>
      </c>
      <c r="P35" s="6">
        <v>299</v>
      </c>
      <c r="Q35" s="6">
        <v>251</v>
      </c>
      <c r="R35" s="6">
        <v>285</v>
      </c>
      <c r="S35" s="6">
        <v>236</v>
      </c>
      <c r="T35" s="6">
        <v>243</v>
      </c>
      <c r="U35" s="6">
        <v>289</v>
      </c>
      <c r="V35" s="6">
        <v>256</v>
      </c>
      <c r="W35" s="7">
        <f t="shared" ref="W35:W43" si="38">ROUND(AVERAGE(O35:V35),1)</f>
        <v>264</v>
      </c>
      <c r="X35" s="8" t="s">
        <v>5</v>
      </c>
      <c r="Y35" s="7">
        <f t="shared" ref="Y35:Y43" si="39">ROUND((STDEV(O35:V35)/SQRT(8)),1)</f>
        <v>8.3000000000000007</v>
      </c>
      <c r="Z35" s="9" t="str">
        <f>_xlfn.CONCAT(TEXT(W35,"0.0"),X35,TEXT(Y35,"0.0"))</f>
        <v>264.0 ± 8.3</v>
      </c>
      <c r="AA35" s="10" t="s">
        <v>323</v>
      </c>
      <c r="AB35" s="6">
        <v>256</v>
      </c>
      <c r="AC35" s="6">
        <v>259</v>
      </c>
      <c r="AD35" s="6">
        <v>268</v>
      </c>
      <c r="AE35" s="6">
        <v>263</v>
      </c>
      <c r="AF35" s="6">
        <v>287</v>
      </c>
      <c r="AG35" s="6">
        <v>255</v>
      </c>
      <c r="AH35" s="6">
        <v>257</v>
      </c>
      <c r="AI35" s="6">
        <v>278</v>
      </c>
      <c r="AJ35" s="7">
        <f t="shared" ref="AJ35:AJ43" si="40">ROUND(AVERAGE(AB35:AI35),1)</f>
        <v>265.39999999999998</v>
      </c>
      <c r="AK35" s="8" t="s">
        <v>5</v>
      </c>
      <c r="AL35" s="7">
        <f t="shared" ref="AL35:AL43" si="41">ROUND((STDEV(AB35:AI35)/SQRT(8)),1)</f>
        <v>4.0999999999999996</v>
      </c>
      <c r="AM35" s="9" t="str">
        <f>_xlfn.CONCAT(TEXT(AJ35,"0.0"),AK35,TEXT(AL35,"0.0"))</f>
        <v>265.4 ± 4.1</v>
      </c>
      <c r="AN35" s="10" t="s">
        <v>324</v>
      </c>
      <c r="AO35" s="11">
        <v>265</v>
      </c>
      <c r="AP35" s="11">
        <v>242</v>
      </c>
      <c r="AQ35" s="11">
        <v>256</v>
      </c>
      <c r="AR35" s="11">
        <v>265</v>
      </c>
      <c r="AS35" s="11">
        <v>265</v>
      </c>
      <c r="AT35" s="11">
        <v>276</v>
      </c>
      <c r="AU35" s="11">
        <v>259</v>
      </c>
      <c r="AV35" s="11">
        <v>278</v>
      </c>
      <c r="AW35" s="7">
        <f t="shared" ref="AW35:AW43" si="42">ROUND(AVERAGE(AO35:AV35),1)</f>
        <v>263.3</v>
      </c>
      <c r="AX35" s="8" t="s">
        <v>5</v>
      </c>
      <c r="AY35" s="7">
        <f t="shared" ref="AY35:AY43" si="43">ROUND((STDEV(AO35:AV35)/SQRT(8)),1)</f>
        <v>4</v>
      </c>
      <c r="AZ35" s="9" t="str">
        <f>_xlfn.CONCAT(TEXT(AW35,"0.0"),AX35,TEXT(AY35,"0.0"))</f>
        <v>263.3 ± 4.0</v>
      </c>
      <c r="BA35" s="10" t="s">
        <v>325</v>
      </c>
    </row>
    <row r="36" spans="1:53" s="11" customFormat="1" x14ac:dyDescent="0.3">
      <c r="A36" s="5">
        <v>0.5</v>
      </c>
      <c r="B36" s="6">
        <v>235</v>
      </c>
      <c r="C36" s="6">
        <v>271</v>
      </c>
      <c r="D36" s="6">
        <v>243</v>
      </c>
      <c r="E36" s="6">
        <v>224</v>
      </c>
      <c r="F36" s="6">
        <v>260</v>
      </c>
      <c r="G36" s="6">
        <v>266</v>
      </c>
      <c r="H36" s="6">
        <v>268</v>
      </c>
      <c r="I36" s="6">
        <v>228</v>
      </c>
      <c r="J36" s="7">
        <f t="shared" si="36"/>
        <v>249.4</v>
      </c>
      <c r="K36" s="8" t="s">
        <v>5</v>
      </c>
      <c r="L36" s="7">
        <f t="shared" si="37"/>
        <v>6.8</v>
      </c>
      <c r="M36" s="9" t="str">
        <f t="shared" ref="M36:M43" si="44">_xlfn.CONCAT(TEXT(J36,"0.0"),K36,TEXT(L36,"0.0"))</f>
        <v>249.4 ± 6.8</v>
      </c>
      <c r="N36" s="10" t="s">
        <v>326</v>
      </c>
      <c r="O36" s="6">
        <v>242</v>
      </c>
      <c r="P36" s="6">
        <v>250</v>
      </c>
      <c r="Q36" s="6">
        <v>238</v>
      </c>
      <c r="R36" s="6">
        <v>277</v>
      </c>
      <c r="S36" s="6">
        <v>252</v>
      </c>
      <c r="T36" s="6">
        <v>230</v>
      </c>
      <c r="U36" s="6">
        <v>291</v>
      </c>
      <c r="V36" s="6">
        <v>222</v>
      </c>
      <c r="W36" s="7">
        <f t="shared" si="38"/>
        <v>250.3</v>
      </c>
      <c r="X36" s="8" t="s">
        <v>5</v>
      </c>
      <c r="Y36" s="7">
        <f t="shared" si="39"/>
        <v>8.1999999999999993</v>
      </c>
      <c r="Z36" s="9" t="str">
        <f t="shared" ref="Z36:Z43" si="45">_xlfn.CONCAT(TEXT(W36,"0.0"),X36,TEXT(Y36,"0.0"))</f>
        <v>250.3 ± 8.2</v>
      </c>
      <c r="AA36" s="10" t="s">
        <v>327</v>
      </c>
      <c r="AB36" s="6">
        <v>245</v>
      </c>
      <c r="AC36" s="6">
        <v>240</v>
      </c>
      <c r="AD36" s="6">
        <v>248</v>
      </c>
      <c r="AE36" s="6">
        <v>237</v>
      </c>
      <c r="AF36" s="6">
        <v>269</v>
      </c>
      <c r="AG36" s="6">
        <v>235</v>
      </c>
      <c r="AH36" s="6">
        <v>225</v>
      </c>
      <c r="AI36" s="6">
        <v>268</v>
      </c>
      <c r="AJ36" s="7">
        <f t="shared" si="40"/>
        <v>245.9</v>
      </c>
      <c r="AK36" s="8" t="s">
        <v>5</v>
      </c>
      <c r="AL36" s="7">
        <f t="shared" si="41"/>
        <v>5.5</v>
      </c>
      <c r="AM36" s="9" t="str">
        <f t="shared" ref="AM36:AM43" si="46">_xlfn.CONCAT(TEXT(AJ36,"0.0"),AK36,TEXT(AL36,"0.0"))</f>
        <v>245.9 ± 5.5</v>
      </c>
      <c r="AN36" s="10" t="s">
        <v>328</v>
      </c>
      <c r="AO36" s="11">
        <v>241</v>
      </c>
      <c r="AP36" s="11">
        <v>224</v>
      </c>
      <c r="AQ36" s="11">
        <v>234</v>
      </c>
      <c r="AR36" s="11">
        <v>245</v>
      </c>
      <c r="AS36" s="11">
        <v>246</v>
      </c>
      <c r="AT36" s="11">
        <v>251</v>
      </c>
      <c r="AU36" s="11">
        <v>258</v>
      </c>
      <c r="AV36" s="11">
        <v>260</v>
      </c>
      <c r="AW36" s="7">
        <f t="shared" si="42"/>
        <v>244.9</v>
      </c>
      <c r="AX36" s="8" t="s">
        <v>5</v>
      </c>
      <c r="AY36" s="7">
        <f t="shared" si="43"/>
        <v>4.2</v>
      </c>
      <c r="AZ36" s="9" t="str">
        <f t="shared" ref="AZ36:AZ43" si="47">_xlfn.CONCAT(TEXT(AW36,"0.0"),AX36,TEXT(AY36,"0.0"))</f>
        <v>244.9 ± 4.2</v>
      </c>
      <c r="BA36" s="10" t="s">
        <v>329</v>
      </c>
    </row>
    <row r="37" spans="1:53" s="11" customFormat="1" x14ac:dyDescent="0.3">
      <c r="A37" s="5">
        <v>1</v>
      </c>
      <c r="B37" s="6">
        <v>232</v>
      </c>
      <c r="C37" s="6">
        <v>225</v>
      </c>
      <c r="D37" s="6">
        <v>227</v>
      </c>
      <c r="E37" s="6">
        <v>211</v>
      </c>
      <c r="F37" s="6">
        <v>250</v>
      </c>
      <c r="G37" s="6">
        <v>240</v>
      </c>
      <c r="H37" s="6">
        <v>277</v>
      </c>
      <c r="I37" s="6">
        <v>225</v>
      </c>
      <c r="J37" s="7">
        <f t="shared" si="36"/>
        <v>235.9</v>
      </c>
      <c r="K37" s="8" t="s">
        <v>5</v>
      </c>
      <c r="L37" s="7">
        <f t="shared" si="37"/>
        <v>7.1</v>
      </c>
      <c r="M37" s="9" t="str">
        <f t="shared" si="44"/>
        <v>235.9 ± 7.1</v>
      </c>
      <c r="N37" s="10" t="s">
        <v>330</v>
      </c>
      <c r="O37" s="6">
        <v>220</v>
      </c>
      <c r="P37" s="6">
        <v>212</v>
      </c>
      <c r="Q37" s="6">
        <v>235</v>
      </c>
      <c r="R37" s="6">
        <v>285</v>
      </c>
      <c r="S37" s="6">
        <v>224</v>
      </c>
      <c r="T37" s="6">
        <v>225</v>
      </c>
      <c r="U37" s="6">
        <v>268</v>
      </c>
      <c r="V37" s="6">
        <v>223</v>
      </c>
      <c r="W37" s="7">
        <f t="shared" si="38"/>
        <v>236.5</v>
      </c>
      <c r="X37" s="8" t="s">
        <v>5</v>
      </c>
      <c r="Y37" s="7">
        <f t="shared" si="39"/>
        <v>9.1999999999999993</v>
      </c>
      <c r="Z37" s="9" t="str">
        <f t="shared" si="45"/>
        <v>236.5 ± 9.2</v>
      </c>
      <c r="AA37" s="10" t="s">
        <v>331</v>
      </c>
      <c r="AB37" s="6">
        <v>239</v>
      </c>
      <c r="AC37" s="6">
        <v>223</v>
      </c>
      <c r="AD37" s="6">
        <v>246</v>
      </c>
      <c r="AE37" s="6">
        <v>225</v>
      </c>
      <c r="AF37" s="6">
        <v>256</v>
      </c>
      <c r="AG37" s="6">
        <v>210</v>
      </c>
      <c r="AH37" s="6">
        <v>216</v>
      </c>
      <c r="AI37" s="6">
        <v>234</v>
      </c>
      <c r="AJ37" s="7">
        <f t="shared" si="40"/>
        <v>231.1</v>
      </c>
      <c r="AK37" s="8" t="s">
        <v>5</v>
      </c>
      <c r="AL37" s="7">
        <f t="shared" si="41"/>
        <v>5.5</v>
      </c>
      <c r="AM37" s="9" t="str">
        <f t="shared" si="46"/>
        <v>231.1 ± 5.5</v>
      </c>
      <c r="AN37" s="10" t="s">
        <v>332</v>
      </c>
      <c r="AO37" s="11">
        <v>222</v>
      </c>
      <c r="AP37" s="11">
        <v>216</v>
      </c>
      <c r="AQ37" s="11">
        <v>196</v>
      </c>
      <c r="AR37" s="11">
        <v>232</v>
      </c>
      <c r="AS37" s="11">
        <v>243</v>
      </c>
      <c r="AT37" s="11">
        <v>237</v>
      </c>
      <c r="AU37" s="11">
        <v>254</v>
      </c>
      <c r="AV37" s="11">
        <v>247</v>
      </c>
      <c r="AW37" s="7">
        <f t="shared" si="42"/>
        <v>230.9</v>
      </c>
      <c r="AX37" s="8" t="s">
        <v>5</v>
      </c>
      <c r="AY37" s="7">
        <f t="shared" si="43"/>
        <v>6.7</v>
      </c>
      <c r="AZ37" s="9" t="str">
        <f t="shared" si="47"/>
        <v>230.9 ± 6.7</v>
      </c>
      <c r="BA37" s="10" t="s">
        <v>333</v>
      </c>
    </row>
    <row r="38" spans="1:53" s="11" customFormat="1" x14ac:dyDescent="0.3">
      <c r="A38" s="5">
        <v>1.5</v>
      </c>
      <c r="B38" s="6">
        <v>237</v>
      </c>
      <c r="C38" s="6">
        <v>217</v>
      </c>
      <c r="D38" s="6">
        <v>215</v>
      </c>
      <c r="E38" s="6">
        <v>198</v>
      </c>
      <c r="F38" s="6">
        <v>226</v>
      </c>
      <c r="G38" s="6">
        <v>275</v>
      </c>
      <c r="H38" s="6">
        <v>259</v>
      </c>
      <c r="I38" s="6">
        <v>207</v>
      </c>
      <c r="J38" s="7">
        <f t="shared" si="36"/>
        <v>229.3</v>
      </c>
      <c r="K38" s="8" t="s">
        <v>5</v>
      </c>
      <c r="L38" s="7">
        <f t="shared" si="37"/>
        <v>9.3000000000000007</v>
      </c>
      <c r="M38" s="9" t="str">
        <f t="shared" si="44"/>
        <v>229.3 ± 9.3</v>
      </c>
      <c r="N38" s="10" t="s">
        <v>334</v>
      </c>
      <c r="O38" s="6">
        <v>227</v>
      </c>
      <c r="P38" s="6">
        <v>219</v>
      </c>
      <c r="Q38" s="6">
        <v>252</v>
      </c>
      <c r="R38" s="6">
        <v>261</v>
      </c>
      <c r="S38" s="6">
        <v>235</v>
      </c>
      <c r="T38" s="6">
        <v>206</v>
      </c>
      <c r="U38" s="6">
        <v>262</v>
      </c>
      <c r="V38" s="6">
        <v>232</v>
      </c>
      <c r="W38" s="7">
        <f t="shared" si="38"/>
        <v>236.8</v>
      </c>
      <c r="X38" s="8" t="s">
        <v>5</v>
      </c>
      <c r="Y38" s="7">
        <f t="shared" si="39"/>
        <v>7.1</v>
      </c>
      <c r="Z38" s="9" t="str">
        <f t="shared" si="45"/>
        <v>236.8 ± 7.1</v>
      </c>
      <c r="AA38" s="10" t="s">
        <v>335</v>
      </c>
      <c r="AB38" s="6">
        <v>236</v>
      </c>
      <c r="AC38" s="6">
        <v>210</v>
      </c>
      <c r="AD38" s="6">
        <v>238</v>
      </c>
      <c r="AE38" s="6">
        <v>240</v>
      </c>
      <c r="AF38" s="6">
        <v>256</v>
      </c>
      <c r="AG38" s="6">
        <v>216</v>
      </c>
      <c r="AH38" s="6">
        <v>207</v>
      </c>
      <c r="AI38" s="6">
        <v>226</v>
      </c>
      <c r="AJ38" s="7">
        <f t="shared" si="40"/>
        <v>228.6</v>
      </c>
      <c r="AK38" s="8" t="s">
        <v>5</v>
      </c>
      <c r="AL38" s="7">
        <f t="shared" si="41"/>
        <v>6</v>
      </c>
      <c r="AM38" s="9" t="str">
        <f t="shared" si="46"/>
        <v>228.6 ± 6.0</v>
      </c>
      <c r="AN38" s="10" t="s">
        <v>336</v>
      </c>
      <c r="AO38" s="11">
        <v>219</v>
      </c>
      <c r="AP38" s="11">
        <v>224</v>
      </c>
      <c r="AQ38" s="11">
        <v>178</v>
      </c>
      <c r="AR38" s="11">
        <v>230</v>
      </c>
      <c r="AS38" s="11">
        <v>220</v>
      </c>
      <c r="AT38" s="11">
        <v>233</v>
      </c>
      <c r="AU38" s="11">
        <v>241</v>
      </c>
      <c r="AV38" s="11">
        <v>241</v>
      </c>
      <c r="AW38" s="7">
        <f t="shared" si="42"/>
        <v>223.3</v>
      </c>
      <c r="AX38" s="8" t="s">
        <v>5</v>
      </c>
      <c r="AY38" s="7">
        <f t="shared" si="43"/>
        <v>7.1</v>
      </c>
      <c r="AZ38" s="9" t="str">
        <f t="shared" si="47"/>
        <v>223.3 ± 7.1</v>
      </c>
      <c r="BA38" s="10" t="s">
        <v>337</v>
      </c>
    </row>
    <row r="39" spans="1:53" s="11" customFormat="1" x14ac:dyDescent="0.3">
      <c r="A39" s="5">
        <v>2</v>
      </c>
      <c r="B39" s="6">
        <v>228</v>
      </c>
      <c r="C39" s="6">
        <v>238</v>
      </c>
      <c r="D39" s="6">
        <v>219</v>
      </c>
      <c r="E39" s="6">
        <v>188</v>
      </c>
      <c r="F39" s="6">
        <v>183</v>
      </c>
      <c r="G39" s="6">
        <v>196</v>
      </c>
      <c r="H39" s="6">
        <v>252</v>
      </c>
      <c r="I39" s="6">
        <v>220</v>
      </c>
      <c r="J39" s="7">
        <f t="shared" si="36"/>
        <v>215.5</v>
      </c>
      <c r="K39" s="8" t="s">
        <v>5</v>
      </c>
      <c r="L39" s="7">
        <f t="shared" si="37"/>
        <v>8.6999999999999993</v>
      </c>
      <c r="M39" s="9" t="str">
        <f t="shared" si="44"/>
        <v>215.5 ± 8.7</v>
      </c>
      <c r="N39" s="10" t="s">
        <v>338</v>
      </c>
      <c r="O39" s="6">
        <v>218</v>
      </c>
      <c r="P39" s="6">
        <v>235</v>
      </c>
      <c r="Q39" s="6">
        <v>222</v>
      </c>
      <c r="R39" s="6">
        <v>275</v>
      </c>
      <c r="S39" s="6">
        <v>238</v>
      </c>
      <c r="T39" s="6">
        <v>210</v>
      </c>
      <c r="U39" s="6">
        <v>279</v>
      </c>
      <c r="V39" s="6">
        <v>212</v>
      </c>
      <c r="W39" s="7">
        <f t="shared" si="38"/>
        <v>236.1</v>
      </c>
      <c r="X39" s="8" t="s">
        <v>5</v>
      </c>
      <c r="Y39" s="7">
        <f t="shared" si="39"/>
        <v>9.6</v>
      </c>
      <c r="Z39" s="9" t="str">
        <f t="shared" si="45"/>
        <v>236.1 ± 9.6</v>
      </c>
      <c r="AA39" s="10" t="s">
        <v>339</v>
      </c>
      <c r="AB39" s="6">
        <v>233</v>
      </c>
      <c r="AC39" s="6">
        <v>207</v>
      </c>
      <c r="AD39" s="6">
        <v>241</v>
      </c>
      <c r="AE39" s="6">
        <v>222</v>
      </c>
      <c r="AF39" s="6">
        <v>246</v>
      </c>
      <c r="AG39" s="6">
        <v>207</v>
      </c>
      <c r="AH39" s="6">
        <v>203</v>
      </c>
      <c r="AI39" s="6">
        <v>229</v>
      </c>
      <c r="AJ39" s="7">
        <f t="shared" si="40"/>
        <v>223.5</v>
      </c>
      <c r="AK39" s="8" t="s">
        <v>5</v>
      </c>
      <c r="AL39" s="7">
        <f t="shared" si="41"/>
        <v>5.8</v>
      </c>
      <c r="AM39" s="9" t="str">
        <f t="shared" si="46"/>
        <v>223.5 ± 5.8</v>
      </c>
      <c r="AN39" s="10" t="s">
        <v>340</v>
      </c>
      <c r="AO39" s="11">
        <v>205</v>
      </c>
      <c r="AP39" s="11">
        <v>221</v>
      </c>
      <c r="AQ39" s="11">
        <v>205</v>
      </c>
      <c r="AR39" s="11">
        <v>230</v>
      </c>
      <c r="AS39" s="11">
        <v>215</v>
      </c>
      <c r="AT39" s="11">
        <v>217</v>
      </c>
      <c r="AU39" s="11">
        <v>242</v>
      </c>
      <c r="AV39" s="11">
        <v>235</v>
      </c>
      <c r="AW39" s="7">
        <f t="shared" si="42"/>
        <v>221.3</v>
      </c>
      <c r="AX39" s="8" t="s">
        <v>5</v>
      </c>
      <c r="AY39" s="7">
        <f t="shared" si="43"/>
        <v>4.8</v>
      </c>
      <c r="AZ39" s="9" t="str">
        <f t="shared" si="47"/>
        <v>221.3 ± 4.8</v>
      </c>
      <c r="BA39" s="10" t="s">
        <v>341</v>
      </c>
    </row>
    <row r="40" spans="1:53" s="11" customFormat="1" x14ac:dyDescent="0.3">
      <c r="A40" s="5">
        <v>2.5</v>
      </c>
      <c r="B40" s="6">
        <v>233</v>
      </c>
      <c r="C40" s="6">
        <v>215</v>
      </c>
      <c r="D40" s="6">
        <v>198</v>
      </c>
      <c r="E40" s="6">
        <v>171</v>
      </c>
      <c r="F40" s="6">
        <v>221</v>
      </c>
      <c r="G40" s="6">
        <v>211</v>
      </c>
      <c r="H40" s="6">
        <v>234</v>
      </c>
      <c r="I40" s="6">
        <v>211</v>
      </c>
      <c r="J40" s="7">
        <f t="shared" si="36"/>
        <v>211.8</v>
      </c>
      <c r="K40" s="8" t="s">
        <v>5</v>
      </c>
      <c r="L40" s="7">
        <f t="shared" si="37"/>
        <v>7.2</v>
      </c>
      <c r="M40" s="9" t="str">
        <f t="shared" si="44"/>
        <v>211.8 ± 7.2</v>
      </c>
      <c r="N40" s="10" t="s">
        <v>342</v>
      </c>
      <c r="O40" s="6">
        <v>199</v>
      </c>
      <c r="P40" s="6">
        <v>255</v>
      </c>
      <c r="Q40" s="6">
        <v>194</v>
      </c>
      <c r="R40" s="6">
        <v>276</v>
      </c>
      <c r="S40" s="6">
        <v>224</v>
      </c>
      <c r="T40" s="6">
        <v>206</v>
      </c>
      <c r="U40" s="6">
        <v>293</v>
      </c>
      <c r="V40" s="6">
        <v>224</v>
      </c>
      <c r="W40" s="7">
        <f t="shared" si="38"/>
        <v>233.9</v>
      </c>
      <c r="X40" s="8" t="s">
        <v>5</v>
      </c>
      <c r="Y40" s="7">
        <f t="shared" si="39"/>
        <v>13</v>
      </c>
      <c r="Z40" s="9" t="str">
        <f t="shared" si="45"/>
        <v>233.9 ± 13.0</v>
      </c>
      <c r="AA40" s="10" t="s">
        <v>343</v>
      </c>
      <c r="AB40" s="6">
        <v>217</v>
      </c>
      <c r="AC40" s="6">
        <v>205</v>
      </c>
      <c r="AD40" s="6">
        <v>238</v>
      </c>
      <c r="AE40" s="6">
        <v>231</v>
      </c>
      <c r="AF40" s="6">
        <v>237</v>
      </c>
      <c r="AG40" s="6">
        <v>212</v>
      </c>
      <c r="AH40" s="6">
        <v>217</v>
      </c>
      <c r="AI40" s="6">
        <v>206</v>
      </c>
      <c r="AJ40" s="7">
        <f t="shared" si="40"/>
        <v>220.4</v>
      </c>
      <c r="AK40" s="8" t="s">
        <v>5</v>
      </c>
      <c r="AL40" s="7">
        <f t="shared" si="41"/>
        <v>4.7</v>
      </c>
      <c r="AM40" s="9" t="str">
        <f t="shared" si="46"/>
        <v>220.4 ± 4.7</v>
      </c>
      <c r="AN40" s="10" t="s">
        <v>344</v>
      </c>
      <c r="AO40" s="11">
        <v>189</v>
      </c>
      <c r="AP40" s="11">
        <v>241</v>
      </c>
      <c r="AQ40" s="11">
        <v>218</v>
      </c>
      <c r="AR40" s="11">
        <v>230</v>
      </c>
      <c r="AS40" s="11">
        <v>222</v>
      </c>
      <c r="AT40" s="11">
        <v>204</v>
      </c>
      <c r="AU40" s="11">
        <v>251</v>
      </c>
      <c r="AV40" s="11">
        <v>236</v>
      </c>
      <c r="AW40" s="7">
        <f t="shared" si="42"/>
        <v>223.9</v>
      </c>
      <c r="AX40" s="8" t="s">
        <v>5</v>
      </c>
      <c r="AY40" s="7">
        <f t="shared" si="43"/>
        <v>7.2</v>
      </c>
      <c r="AZ40" s="9" t="str">
        <f t="shared" si="47"/>
        <v>223.9 ± 7.2</v>
      </c>
      <c r="BA40" s="10" t="s">
        <v>345</v>
      </c>
    </row>
    <row r="41" spans="1:53" s="11" customFormat="1" x14ac:dyDescent="0.3">
      <c r="A41" s="5">
        <v>3</v>
      </c>
      <c r="B41" s="6">
        <v>248</v>
      </c>
      <c r="C41" s="6">
        <v>180</v>
      </c>
      <c r="D41" s="6">
        <v>200</v>
      </c>
      <c r="E41" s="6">
        <v>184</v>
      </c>
      <c r="F41" s="6">
        <v>236</v>
      </c>
      <c r="G41" s="6">
        <v>180</v>
      </c>
      <c r="H41" s="6">
        <v>236</v>
      </c>
      <c r="I41" s="6">
        <v>220</v>
      </c>
      <c r="J41" s="7">
        <f t="shared" si="36"/>
        <v>210.5</v>
      </c>
      <c r="K41" s="8" t="s">
        <v>5</v>
      </c>
      <c r="L41" s="7">
        <f t="shared" si="37"/>
        <v>9.9</v>
      </c>
      <c r="M41" s="9" t="str">
        <f t="shared" si="44"/>
        <v>210.5 ± 9.9</v>
      </c>
      <c r="N41" s="10" t="s">
        <v>346</v>
      </c>
      <c r="O41" s="6">
        <v>193</v>
      </c>
      <c r="P41" s="6">
        <v>240</v>
      </c>
      <c r="Q41" s="6">
        <v>203</v>
      </c>
      <c r="R41" s="6">
        <v>273</v>
      </c>
      <c r="S41" s="6">
        <v>210</v>
      </c>
      <c r="T41" s="6">
        <v>184</v>
      </c>
      <c r="U41" s="6">
        <v>215</v>
      </c>
      <c r="V41" s="6">
        <v>222</v>
      </c>
      <c r="W41" s="7">
        <f t="shared" si="38"/>
        <v>217.5</v>
      </c>
      <c r="X41" s="8" t="s">
        <v>5</v>
      </c>
      <c r="Y41" s="7">
        <f t="shared" si="39"/>
        <v>10</v>
      </c>
      <c r="Z41" s="9" t="str">
        <f t="shared" si="45"/>
        <v>217.5 ± 10.0</v>
      </c>
      <c r="AA41" s="10" t="s">
        <v>347</v>
      </c>
      <c r="AB41" s="6">
        <v>209</v>
      </c>
      <c r="AC41" s="6">
        <v>197</v>
      </c>
      <c r="AD41" s="6">
        <v>239</v>
      </c>
      <c r="AE41" s="6">
        <v>232</v>
      </c>
      <c r="AF41" s="6">
        <v>229</v>
      </c>
      <c r="AG41" s="6">
        <v>209</v>
      </c>
      <c r="AH41" s="6">
        <v>204</v>
      </c>
      <c r="AI41" s="6">
        <v>206</v>
      </c>
      <c r="AJ41" s="7">
        <f t="shared" si="40"/>
        <v>215.6</v>
      </c>
      <c r="AK41" s="8" t="s">
        <v>5</v>
      </c>
      <c r="AL41" s="7">
        <f t="shared" si="41"/>
        <v>5.4</v>
      </c>
      <c r="AM41" s="9" t="str">
        <f t="shared" si="46"/>
        <v>215.6 ± 5.4</v>
      </c>
      <c r="AN41" s="10" t="s">
        <v>348</v>
      </c>
      <c r="AO41" s="11">
        <v>196</v>
      </c>
      <c r="AP41" s="11">
        <v>243</v>
      </c>
      <c r="AQ41" s="11">
        <v>200</v>
      </c>
      <c r="AR41" s="11">
        <v>229</v>
      </c>
      <c r="AS41" s="11">
        <v>213</v>
      </c>
      <c r="AT41" s="11">
        <v>197</v>
      </c>
      <c r="AU41" s="11">
        <v>226</v>
      </c>
      <c r="AV41" s="11">
        <v>229</v>
      </c>
      <c r="AW41" s="7">
        <f t="shared" si="42"/>
        <v>216.6</v>
      </c>
      <c r="AX41" s="8" t="s">
        <v>5</v>
      </c>
      <c r="AY41" s="7">
        <f t="shared" si="43"/>
        <v>6.3</v>
      </c>
      <c r="AZ41" s="9" t="str">
        <f t="shared" si="47"/>
        <v>216.6 ± 6.3</v>
      </c>
      <c r="BA41" s="10" t="s">
        <v>349</v>
      </c>
    </row>
    <row r="42" spans="1:53" s="11" customFormat="1" x14ac:dyDescent="0.3">
      <c r="A42" s="5">
        <v>3.5</v>
      </c>
      <c r="B42" s="6">
        <v>231</v>
      </c>
      <c r="C42" s="6">
        <v>185</v>
      </c>
      <c r="D42" s="6">
        <v>197</v>
      </c>
      <c r="E42" s="6">
        <v>179</v>
      </c>
      <c r="F42" s="6">
        <v>191</v>
      </c>
      <c r="G42" s="6">
        <v>183</v>
      </c>
      <c r="H42" s="6">
        <v>209</v>
      </c>
      <c r="I42" s="6">
        <v>224</v>
      </c>
      <c r="J42" s="7">
        <f t="shared" si="36"/>
        <v>199.9</v>
      </c>
      <c r="K42" s="8" t="s">
        <v>5</v>
      </c>
      <c r="L42" s="7">
        <f t="shared" si="37"/>
        <v>6.9</v>
      </c>
      <c r="M42" s="9" t="str">
        <f t="shared" si="44"/>
        <v>199.9 ± 6.9</v>
      </c>
      <c r="N42" s="10" t="s">
        <v>350</v>
      </c>
      <c r="O42" s="6">
        <v>199</v>
      </c>
      <c r="P42" s="6">
        <v>275</v>
      </c>
      <c r="Q42" s="6">
        <v>190</v>
      </c>
      <c r="R42" s="6">
        <v>272</v>
      </c>
      <c r="S42" s="6">
        <v>202</v>
      </c>
      <c r="T42" s="6">
        <v>160</v>
      </c>
      <c r="U42" s="6">
        <v>222</v>
      </c>
      <c r="V42" s="6">
        <v>210</v>
      </c>
      <c r="W42" s="7">
        <f t="shared" si="38"/>
        <v>216.3</v>
      </c>
      <c r="X42" s="8" t="s">
        <v>5</v>
      </c>
      <c r="Y42" s="7">
        <f t="shared" si="39"/>
        <v>14</v>
      </c>
      <c r="Z42" s="9" t="str">
        <f t="shared" si="45"/>
        <v>216.3 ± 14.0</v>
      </c>
      <c r="AA42" s="10" t="s">
        <v>351</v>
      </c>
      <c r="AB42" s="6">
        <v>218</v>
      </c>
      <c r="AC42" s="6">
        <v>197</v>
      </c>
      <c r="AD42" s="6">
        <v>229</v>
      </c>
      <c r="AE42" s="6">
        <v>223</v>
      </c>
      <c r="AF42" s="6">
        <v>234</v>
      </c>
      <c r="AG42" s="6">
        <v>230</v>
      </c>
      <c r="AH42" s="6">
        <v>195</v>
      </c>
      <c r="AI42" s="6">
        <v>213</v>
      </c>
      <c r="AJ42" s="7">
        <f t="shared" si="40"/>
        <v>217.4</v>
      </c>
      <c r="AK42" s="8" t="s">
        <v>5</v>
      </c>
      <c r="AL42" s="7">
        <f t="shared" si="41"/>
        <v>5.2</v>
      </c>
      <c r="AM42" s="9" t="str">
        <f t="shared" si="46"/>
        <v>217.4 ± 5.2</v>
      </c>
      <c r="AN42" s="10" t="s">
        <v>352</v>
      </c>
      <c r="AO42" s="11">
        <v>202</v>
      </c>
      <c r="AP42" s="11">
        <v>209</v>
      </c>
      <c r="AQ42" s="11">
        <v>194</v>
      </c>
      <c r="AR42" s="11">
        <v>216</v>
      </c>
      <c r="AS42" s="11">
        <v>196</v>
      </c>
      <c r="AT42" s="11">
        <v>192</v>
      </c>
      <c r="AU42" s="11">
        <v>230</v>
      </c>
      <c r="AV42" s="11">
        <v>219</v>
      </c>
      <c r="AW42" s="7">
        <f t="shared" si="42"/>
        <v>207.3</v>
      </c>
      <c r="AX42" s="8" t="s">
        <v>5</v>
      </c>
      <c r="AY42" s="7">
        <f t="shared" si="43"/>
        <v>4.8</v>
      </c>
      <c r="AZ42" s="9" t="str">
        <f t="shared" si="47"/>
        <v>207.3 ± 4.8</v>
      </c>
      <c r="BA42" s="10" t="s">
        <v>353</v>
      </c>
    </row>
    <row r="43" spans="1:53" s="11" customFormat="1" x14ac:dyDescent="0.3">
      <c r="A43" s="5">
        <v>4</v>
      </c>
      <c r="B43" s="6">
        <v>221</v>
      </c>
      <c r="C43" s="6">
        <v>201</v>
      </c>
      <c r="D43" s="6">
        <v>192</v>
      </c>
      <c r="E43" s="6">
        <v>187</v>
      </c>
      <c r="F43" s="6">
        <v>180</v>
      </c>
      <c r="G43" s="6">
        <v>172</v>
      </c>
      <c r="H43" s="6">
        <v>190</v>
      </c>
      <c r="I43" s="6">
        <v>215</v>
      </c>
      <c r="J43" s="7">
        <f t="shared" si="36"/>
        <v>194.8</v>
      </c>
      <c r="K43" s="8" t="s">
        <v>5</v>
      </c>
      <c r="L43" s="7">
        <f t="shared" si="37"/>
        <v>5.9</v>
      </c>
      <c r="M43" s="9" t="str">
        <f t="shared" si="44"/>
        <v>194.8 ± 5.9</v>
      </c>
      <c r="N43" s="10" t="s">
        <v>354</v>
      </c>
      <c r="O43" s="6">
        <v>209</v>
      </c>
      <c r="P43" s="6">
        <v>226</v>
      </c>
      <c r="Q43" s="6">
        <v>203</v>
      </c>
      <c r="R43" s="6">
        <v>243</v>
      </c>
      <c r="S43" s="6">
        <v>201</v>
      </c>
      <c r="T43" s="6">
        <v>163</v>
      </c>
      <c r="U43" s="6">
        <v>253</v>
      </c>
      <c r="V43" s="6">
        <v>213</v>
      </c>
      <c r="W43" s="7">
        <f t="shared" si="38"/>
        <v>213.9</v>
      </c>
      <c r="X43" s="8" t="s">
        <v>5</v>
      </c>
      <c r="Y43" s="7">
        <f t="shared" si="39"/>
        <v>9.8000000000000007</v>
      </c>
      <c r="Z43" s="9" t="str">
        <f t="shared" si="45"/>
        <v>213.9 ± 9.8</v>
      </c>
      <c r="AA43" s="10" t="s">
        <v>355</v>
      </c>
      <c r="AB43" s="6">
        <v>220</v>
      </c>
      <c r="AC43" s="6">
        <v>194</v>
      </c>
      <c r="AD43" s="6">
        <v>230</v>
      </c>
      <c r="AE43" s="6">
        <v>206</v>
      </c>
      <c r="AF43" s="6">
        <v>242</v>
      </c>
      <c r="AG43" s="6">
        <v>217</v>
      </c>
      <c r="AH43" s="6">
        <v>203</v>
      </c>
      <c r="AI43" s="6">
        <v>219</v>
      </c>
      <c r="AJ43" s="7">
        <f t="shared" si="40"/>
        <v>216.4</v>
      </c>
      <c r="AK43" s="8" t="s">
        <v>5</v>
      </c>
      <c r="AL43" s="7">
        <f t="shared" si="41"/>
        <v>5.4</v>
      </c>
      <c r="AM43" s="9" t="str">
        <f t="shared" si="46"/>
        <v>216.4 ± 5.4</v>
      </c>
      <c r="AN43" s="10" t="s">
        <v>356</v>
      </c>
      <c r="AO43" s="11">
        <v>202</v>
      </c>
      <c r="AP43" s="11">
        <v>206</v>
      </c>
      <c r="AQ43" s="11">
        <v>195</v>
      </c>
      <c r="AR43" s="11">
        <v>200</v>
      </c>
      <c r="AS43" s="11">
        <v>188</v>
      </c>
      <c r="AT43" s="11">
        <v>192</v>
      </c>
      <c r="AU43" s="11">
        <v>212</v>
      </c>
      <c r="AV43" s="11">
        <v>206</v>
      </c>
      <c r="AW43" s="7">
        <f t="shared" si="42"/>
        <v>200.1</v>
      </c>
      <c r="AX43" s="8" t="s">
        <v>5</v>
      </c>
      <c r="AY43" s="7">
        <f t="shared" si="43"/>
        <v>2.8</v>
      </c>
      <c r="AZ43" s="9" t="str">
        <f t="shared" si="47"/>
        <v>200.1 ± 2.8</v>
      </c>
      <c r="BA43" s="10" t="s">
        <v>357</v>
      </c>
    </row>
    <row r="45" spans="1:53" x14ac:dyDescent="0.3">
      <c r="A45" t="s">
        <v>117</v>
      </c>
    </row>
    <row r="46" spans="1:53" s="15" customFormat="1" x14ac:dyDescent="0.3">
      <c r="A46" s="12" t="s">
        <v>4</v>
      </c>
      <c r="B46" s="13">
        <v>1.94</v>
      </c>
      <c r="C46" s="13">
        <v>1.6</v>
      </c>
      <c r="D46" s="13">
        <v>1.93</v>
      </c>
      <c r="E46" s="13">
        <v>2.4500000000000002</v>
      </c>
      <c r="F46" s="13">
        <v>2.16</v>
      </c>
      <c r="G46" s="13">
        <v>1.67</v>
      </c>
      <c r="H46" s="13">
        <v>1.91</v>
      </c>
      <c r="I46" s="13">
        <v>1.82</v>
      </c>
      <c r="J46" s="14">
        <f>ROUND(AVERAGE(B46:I46),2)</f>
        <v>1.94</v>
      </c>
      <c r="K46" s="8" t="s">
        <v>5</v>
      </c>
      <c r="L46" s="14">
        <f>ROUND((STDEV(B46:I46)/SQRT(8)),2)</f>
        <v>0.1</v>
      </c>
      <c r="M46" s="9" t="str">
        <f>_xlfn.CONCAT(TEXT(J46,"0.00"),K46,TEXT(L46,"0.00"))</f>
        <v>1.94 ± 0.10</v>
      </c>
      <c r="N46" s="10" t="s">
        <v>358</v>
      </c>
      <c r="O46" s="13">
        <v>2.0299999999999998</v>
      </c>
      <c r="P46" s="13">
        <v>1.35</v>
      </c>
      <c r="Q46" s="13">
        <v>1.51</v>
      </c>
      <c r="R46" s="13">
        <v>1.77</v>
      </c>
      <c r="S46" s="13">
        <v>2.35</v>
      </c>
      <c r="T46" s="13">
        <v>2.02</v>
      </c>
      <c r="U46" s="13">
        <v>1.46</v>
      </c>
      <c r="V46" s="13">
        <v>2.0299999999999998</v>
      </c>
      <c r="W46" s="14">
        <f>ROUND(AVERAGE(O46:V46),2)</f>
        <v>1.82</v>
      </c>
      <c r="X46" s="8" t="s">
        <v>5</v>
      </c>
      <c r="Y46" s="14">
        <f>ROUND((STDEV(O46:V46)/SQRT(8)),2)</f>
        <v>0.12</v>
      </c>
      <c r="Z46" s="9" t="str">
        <f>_xlfn.CONCAT(TEXT(W46,"0.00"),X46,TEXT(Y46,"0.00"))</f>
        <v>1.82 ± 0.12</v>
      </c>
      <c r="AA46" s="10" t="s">
        <v>359</v>
      </c>
      <c r="AB46" s="13">
        <v>1.71</v>
      </c>
      <c r="AC46" s="13">
        <v>2.4700000000000002</v>
      </c>
      <c r="AD46" s="13">
        <v>1.74</v>
      </c>
      <c r="AE46" s="13">
        <v>1.83</v>
      </c>
      <c r="AF46" s="13">
        <v>1.72</v>
      </c>
      <c r="AG46" s="13">
        <v>1.77</v>
      </c>
      <c r="AH46" s="13">
        <v>2.02</v>
      </c>
      <c r="AI46" s="13">
        <v>1.69</v>
      </c>
      <c r="AJ46" s="14">
        <f>ROUND(AVERAGE(AB46:AI46),2)</f>
        <v>1.87</v>
      </c>
      <c r="AK46" s="8" t="s">
        <v>5</v>
      </c>
      <c r="AL46" s="14">
        <f>ROUND((STDEV(AB46:AI46)/SQRT(8)),2)</f>
        <v>0.09</v>
      </c>
      <c r="AM46" s="9" t="str">
        <f>_xlfn.CONCAT(TEXT(AJ46,"0.00"),AK46,TEXT(AL46,"0.00"))</f>
        <v>1.87 ± 0.09</v>
      </c>
      <c r="AN46" s="10" t="s">
        <v>360</v>
      </c>
      <c r="AO46" s="15">
        <v>1.92</v>
      </c>
      <c r="AP46" s="15">
        <v>1.85</v>
      </c>
      <c r="AQ46" s="15">
        <v>1.42</v>
      </c>
      <c r="AR46" s="15">
        <v>2.42</v>
      </c>
      <c r="AS46" s="15">
        <v>1.1299999999999999</v>
      </c>
      <c r="AT46" s="15">
        <v>1.86</v>
      </c>
      <c r="AU46" s="15">
        <v>0.85</v>
      </c>
      <c r="AV46" s="15">
        <v>1.71</v>
      </c>
      <c r="AW46" s="14">
        <f>ROUND(AVERAGE(AO46:AV46),2)</f>
        <v>1.65</v>
      </c>
      <c r="AX46" s="8" t="s">
        <v>5</v>
      </c>
      <c r="AY46" s="14">
        <f>ROUND((STDEV(AO46:AV46)/SQRT(8)),2)</f>
        <v>0.18</v>
      </c>
      <c r="AZ46" s="9" t="str">
        <f>_xlfn.CONCAT(TEXT(AW46,"0.00"),AX46,TEXT(AY46,"0.00"))</f>
        <v>1.65 ± 0.18</v>
      </c>
      <c r="BA46" s="10" t="s">
        <v>361</v>
      </c>
    </row>
    <row r="47" spans="1:53" s="15" customFormat="1" x14ac:dyDescent="0.3">
      <c r="A47" s="12">
        <v>0.5</v>
      </c>
      <c r="B47" s="13">
        <v>2.06</v>
      </c>
      <c r="C47" s="13">
        <v>1.6</v>
      </c>
      <c r="D47" s="13">
        <v>1.94</v>
      </c>
      <c r="E47" s="13">
        <v>2.33</v>
      </c>
      <c r="F47" s="13">
        <v>2.16</v>
      </c>
      <c r="G47" s="13">
        <v>1.73</v>
      </c>
      <c r="H47" s="13">
        <v>1.72</v>
      </c>
      <c r="I47" s="13">
        <v>1.87</v>
      </c>
      <c r="J47" s="14">
        <f t="shared" ref="J47:J54" si="48">ROUND(AVERAGE(B47:I47),2)</f>
        <v>1.93</v>
      </c>
      <c r="K47" s="8" t="s">
        <v>5</v>
      </c>
      <c r="L47" s="14">
        <f t="shared" ref="L47:L54" si="49">ROUND((STDEV(B47:I47)/SQRT(8)),2)</f>
        <v>0.09</v>
      </c>
      <c r="M47" s="9" t="str">
        <f t="shared" ref="M47:M54" si="50">_xlfn.CONCAT(TEXT(J47,"0.00"),K47,TEXT(L47,"0.00"))</f>
        <v>1.93 ± 0.09</v>
      </c>
      <c r="N47" s="10" t="s">
        <v>362</v>
      </c>
      <c r="O47" s="13">
        <v>1.79</v>
      </c>
      <c r="P47" s="13">
        <v>1.77</v>
      </c>
      <c r="Q47" s="13">
        <v>1.44</v>
      </c>
      <c r="R47" s="13">
        <v>1.57</v>
      </c>
      <c r="S47" s="13">
        <v>2.29</v>
      </c>
      <c r="T47" s="13">
        <v>2.14</v>
      </c>
      <c r="U47" s="13">
        <v>1.51</v>
      </c>
      <c r="V47" s="13">
        <v>1.93</v>
      </c>
      <c r="W47" s="14">
        <f t="shared" ref="W47:W54" si="51">ROUND(AVERAGE(O47:V47),2)</f>
        <v>1.81</v>
      </c>
      <c r="X47" s="8" t="s">
        <v>5</v>
      </c>
      <c r="Y47" s="14">
        <f t="shared" ref="Y47:Y54" si="52">ROUND((STDEV(O47:V47)/SQRT(8)),2)</f>
        <v>0.11</v>
      </c>
      <c r="Z47" s="9" t="str">
        <f t="shared" ref="Z47:Z54" si="53">_xlfn.CONCAT(TEXT(W47,"0.00"),X47,TEXT(Y47,"0.00"))</f>
        <v>1.81 ± 0.11</v>
      </c>
      <c r="AA47" s="10" t="s">
        <v>363</v>
      </c>
      <c r="AB47" s="13">
        <v>1.74</v>
      </c>
      <c r="AC47" s="13">
        <v>2.37</v>
      </c>
      <c r="AD47" s="13">
        <v>1.97</v>
      </c>
      <c r="AE47" s="13">
        <v>2.0499999999999998</v>
      </c>
      <c r="AF47" s="13">
        <v>1.5</v>
      </c>
      <c r="AG47" s="13">
        <v>2.0499999999999998</v>
      </c>
      <c r="AH47" s="13">
        <v>1.92</v>
      </c>
      <c r="AI47" s="13">
        <v>1.66</v>
      </c>
      <c r="AJ47" s="14">
        <f t="shared" ref="AJ47:AJ54" si="54">ROUND(AVERAGE(AB47:AI47),2)</f>
        <v>1.91</v>
      </c>
      <c r="AK47" s="8" t="s">
        <v>5</v>
      </c>
      <c r="AL47" s="14">
        <f t="shared" ref="AL47:AL54" si="55">ROUND((STDEV(AB47:AI47)/SQRT(8)),2)</f>
        <v>0.1</v>
      </c>
      <c r="AM47" s="9" t="str">
        <f t="shared" ref="AM47:AM54" si="56">_xlfn.CONCAT(TEXT(AJ47,"0.00"),AK47,TEXT(AL47,"0.00"))</f>
        <v>1.91 ± 0.10</v>
      </c>
      <c r="AN47" s="10" t="s">
        <v>364</v>
      </c>
      <c r="AO47" s="15">
        <v>1.72</v>
      </c>
      <c r="AP47" s="15">
        <v>2.0099999999999998</v>
      </c>
      <c r="AQ47" s="15">
        <v>1.5</v>
      </c>
      <c r="AR47" s="15">
        <v>2.29</v>
      </c>
      <c r="AS47" s="15">
        <v>1.02</v>
      </c>
      <c r="AT47" s="15">
        <v>1.54</v>
      </c>
      <c r="AU47" s="15">
        <v>0.89</v>
      </c>
      <c r="AV47" s="15">
        <v>1.71</v>
      </c>
      <c r="AW47" s="14">
        <f t="shared" ref="AW47:AW54" si="57">ROUND(AVERAGE(AO47:AV47),2)</f>
        <v>1.59</v>
      </c>
      <c r="AX47" s="8" t="s">
        <v>5</v>
      </c>
      <c r="AY47" s="14">
        <f t="shared" ref="AY47:AY54" si="58">ROUND((STDEV(AO47:AV47)/SQRT(8)),2)</f>
        <v>0.16</v>
      </c>
      <c r="AZ47" s="9" t="str">
        <f t="shared" ref="AZ47:AZ54" si="59">_xlfn.CONCAT(TEXT(AW47,"0.00"),AX47,TEXT(AY47,"0.00"))</f>
        <v>1.59 ± 0.16</v>
      </c>
      <c r="BA47" s="10" t="s">
        <v>365</v>
      </c>
    </row>
    <row r="48" spans="1:53" s="15" customFormat="1" x14ac:dyDescent="0.3">
      <c r="A48" s="12">
        <v>1</v>
      </c>
      <c r="B48" s="13">
        <v>1.91</v>
      </c>
      <c r="C48" s="13">
        <v>1.68</v>
      </c>
      <c r="D48" s="13">
        <v>1.88</v>
      </c>
      <c r="E48" s="13">
        <v>2.27</v>
      </c>
      <c r="F48" s="13">
        <v>2.69</v>
      </c>
      <c r="G48" s="13">
        <v>1.77</v>
      </c>
      <c r="H48" s="13">
        <v>1.75</v>
      </c>
      <c r="I48" s="13">
        <v>1.57</v>
      </c>
      <c r="J48" s="14">
        <f t="shared" si="48"/>
        <v>1.94</v>
      </c>
      <c r="K48" s="8" t="s">
        <v>5</v>
      </c>
      <c r="L48" s="14">
        <f t="shared" si="49"/>
        <v>0.13</v>
      </c>
      <c r="M48" s="9" t="str">
        <f t="shared" si="50"/>
        <v>1.94 ± 0.13</v>
      </c>
      <c r="N48" s="10" t="s">
        <v>366</v>
      </c>
      <c r="O48" s="13">
        <v>1.87</v>
      </c>
      <c r="P48" s="13">
        <v>2.06</v>
      </c>
      <c r="Q48" s="13">
        <v>1.36</v>
      </c>
      <c r="R48" s="13">
        <v>1.73</v>
      </c>
      <c r="S48" s="13">
        <v>2.52</v>
      </c>
      <c r="T48" s="13">
        <v>2.23</v>
      </c>
      <c r="U48" s="13">
        <v>1.73</v>
      </c>
      <c r="V48" s="13">
        <v>2.1800000000000002</v>
      </c>
      <c r="W48" s="14">
        <f t="shared" si="51"/>
        <v>1.96</v>
      </c>
      <c r="X48" s="8" t="s">
        <v>5</v>
      </c>
      <c r="Y48" s="14">
        <f t="shared" si="52"/>
        <v>0.13</v>
      </c>
      <c r="Z48" s="9" t="str">
        <f t="shared" si="53"/>
        <v>1.96 ± 0.13</v>
      </c>
      <c r="AA48" s="10" t="s">
        <v>367</v>
      </c>
      <c r="AB48" s="13">
        <v>1.59</v>
      </c>
      <c r="AC48" s="13">
        <v>2.17</v>
      </c>
      <c r="AD48" s="13">
        <v>1.95</v>
      </c>
      <c r="AE48" s="13">
        <v>1.74</v>
      </c>
      <c r="AF48" s="13">
        <v>1.49</v>
      </c>
      <c r="AG48" s="13">
        <v>2.04</v>
      </c>
      <c r="AH48" s="13">
        <v>1.77</v>
      </c>
      <c r="AI48" s="13">
        <v>1.84</v>
      </c>
      <c r="AJ48" s="14">
        <f t="shared" si="54"/>
        <v>1.82</v>
      </c>
      <c r="AK48" s="8" t="s">
        <v>5</v>
      </c>
      <c r="AL48" s="14">
        <f t="shared" si="55"/>
        <v>0.08</v>
      </c>
      <c r="AM48" s="9" t="str">
        <f t="shared" si="56"/>
        <v>1.82 ± 0.08</v>
      </c>
      <c r="AN48" s="10" t="s">
        <v>368</v>
      </c>
      <c r="AO48" s="15">
        <v>1.65</v>
      </c>
      <c r="AP48" s="15">
        <v>1.74</v>
      </c>
      <c r="AQ48" s="15">
        <v>1.73</v>
      </c>
      <c r="AR48" s="15">
        <v>2.2599999999999998</v>
      </c>
      <c r="AS48" s="15">
        <v>1.19</v>
      </c>
      <c r="AT48" s="15">
        <v>1.67</v>
      </c>
      <c r="AU48" s="15">
        <v>0.84</v>
      </c>
      <c r="AV48" s="15">
        <v>2.0299999999999998</v>
      </c>
      <c r="AW48" s="14">
        <f t="shared" si="57"/>
        <v>1.64</v>
      </c>
      <c r="AX48" s="8" t="s">
        <v>5</v>
      </c>
      <c r="AY48" s="14">
        <f t="shared" si="58"/>
        <v>0.16</v>
      </c>
      <c r="AZ48" s="9" t="str">
        <f t="shared" si="59"/>
        <v>1.64 ± 0.16</v>
      </c>
      <c r="BA48" s="10" t="s">
        <v>369</v>
      </c>
    </row>
    <row r="49" spans="1:53" s="15" customFormat="1" x14ac:dyDescent="0.3">
      <c r="A49" s="12">
        <v>1.5</v>
      </c>
      <c r="B49" s="13">
        <v>1.92</v>
      </c>
      <c r="C49" s="13">
        <v>1.61</v>
      </c>
      <c r="D49" s="13">
        <v>1.9</v>
      </c>
      <c r="E49" s="13">
        <v>2.2400000000000002</v>
      </c>
      <c r="F49" s="13">
        <v>2.2599999999999998</v>
      </c>
      <c r="G49" s="13">
        <v>1.67</v>
      </c>
      <c r="H49" s="13">
        <v>1.68</v>
      </c>
      <c r="I49" s="13">
        <v>1.52</v>
      </c>
      <c r="J49" s="14">
        <f t="shared" si="48"/>
        <v>1.85</v>
      </c>
      <c r="K49" s="8" t="s">
        <v>5</v>
      </c>
      <c r="L49" s="14">
        <f t="shared" si="49"/>
        <v>0.1</v>
      </c>
      <c r="M49" s="9" t="str">
        <f t="shared" si="50"/>
        <v>1.85 ± 0.10</v>
      </c>
      <c r="N49" s="10" t="s">
        <v>370</v>
      </c>
      <c r="O49" s="13">
        <v>1.86</v>
      </c>
      <c r="P49" s="13">
        <v>1.9</v>
      </c>
      <c r="Q49" s="13">
        <v>1.38</v>
      </c>
      <c r="R49" s="13">
        <v>1.55</v>
      </c>
      <c r="S49" s="13">
        <v>2.54</v>
      </c>
      <c r="T49" s="13">
        <v>2.12</v>
      </c>
      <c r="U49" s="13">
        <v>1.71</v>
      </c>
      <c r="V49" s="13">
        <v>2.23</v>
      </c>
      <c r="W49" s="14">
        <f t="shared" si="51"/>
        <v>1.91</v>
      </c>
      <c r="X49" s="8" t="s">
        <v>5</v>
      </c>
      <c r="Y49" s="14">
        <f t="shared" si="52"/>
        <v>0.13</v>
      </c>
      <c r="Z49" s="9" t="str">
        <f t="shared" si="53"/>
        <v>1.91 ± 0.13</v>
      </c>
      <c r="AA49" s="10" t="s">
        <v>371</v>
      </c>
      <c r="AB49" s="13">
        <v>1.42</v>
      </c>
      <c r="AC49" s="13">
        <v>2.14</v>
      </c>
      <c r="AD49" s="13">
        <v>2.15</v>
      </c>
      <c r="AE49" s="13">
        <v>1.95</v>
      </c>
      <c r="AF49" s="13">
        <v>1.4</v>
      </c>
      <c r="AG49" s="13">
        <v>1.71</v>
      </c>
      <c r="AH49" s="13">
        <v>1.57</v>
      </c>
      <c r="AI49" s="13">
        <v>1.8</v>
      </c>
      <c r="AJ49" s="14">
        <f t="shared" si="54"/>
        <v>1.77</v>
      </c>
      <c r="AK49" s="8" t="s">
        <v>5</v>
      </c>
      <c r="AL49" s="14">
        <f t="shared" si="55"/>
        <v>0.11</v>
      </c>
      <c r="AM49" s="9" t="str">
        <f t="shared" si="56"/>
        <v>1.77 ± 0.11</v>
      </c>
      <c r="AN49" s="10" t="s">
        <v>372</v>
      </c>
      <c r="AO49" s="15">
        <v>1.46</v>
      </c>
      <c r="AP49" s="15">
        <v>1.67</v>
      </c>
      <c r="AQ49" s="15">
        <v>1.75</v>
      </c>
      <c r="AR49" s="15">
        <v>2.35</v>
      </c>
      <c r="AS49" s="15">
        <v>1.39</v>
      </c>
      <c r="AT49" s="15">
        <v>1.8</v>
      </c>
      <c r="AU49" s="15">
        <v>1.07</v>
      </c>
      <c r="AV49" s="15">
        <v>1.86</v>
      </c>
      <c r="AW49" s="14">
        <f t="shared" si="57"/>
        <v>1.67</v>
      </c>
      <c r="AX49" s="8" t="s">
        <v>5</v>
      </c>
      <c r="AY49" s="14">
        <f t="shared" si="58"/>
        <v>0.13</v>
      </c>
      <c r="AZ49" s="9" t="str">
        <f t="shared" si="59"/>
        <v>1.67 ± 0.13</v>
      </c>
      <c r="BA49" s="10" t="s">
        <v>373</v>
      </c>
    </row>
    <row r="50" spans="1:53" s="15" customFormat="1" x14ac:dyDescent="0.3">
      <c r="A50" s="12">
        <v>2</v>
      </c>
      <c r="B50" s="13">
        <v>1.81</v>
      </c>
      <c r="C50" s="13">
        <v>1.63</v>
      </c>
      <c r="D50" s="13">
        <v>2.09</v>
      </c>
      <c r="E50" s="13">
        <v>2.17</v>
      </c>
      <c r="F50" s="13">
        <v>2.38</v>
      </c>
      <c r="G50" s="13">
        <v>1.85</v>
      </c>
      <c r="H50" s="13">
        <v>1.56</v>
      </c>
      <c r="I50" s="13">
        <v>1.65</v>
      </c>
      <c r="J50" s="14">
        <f t="shared" si="48"/>
        <v>1.89</v>
      </c>
      <c r="K50" s="8" t="s">
        <v>5</v>
      </c>
      <c r="L50" s="14">
        <f t="shared" si="49"/>
        <v>0.1</v>
      </c>
      <c r="M50" s="9" t="str">
        <f t="shared" si="50"/>
        <v>1.89 ± 0.10</v>
      </c>
      <c r="N50" s="10" t="s">
        <v>374</v>
      </c>
      <c r="O50" s="13">
        <v>1.8</v>
      </c>
      <c r="P50" s="13">
        <v>1.7</v>
      </c>
      <c r="Q50" s="13">
        <v>1.65</v>
      </c>
      <c r="R50" s="13">
        <v>1.46</v>
      </c>
      <c r="S50" s="13">
        <v>2.4500000000000002</v>
      </c>
      <c r="T50" s="13">
        <v>2.25</v>
      </c>
      <c r="U50" s="13">
        <v>1.59</v>
      </c>
      <c r="V50" s="13">
        <v>2.19</v>
      </c>
      <c r="W50" s="14">
        <f t="shared" si="51"/>
        <v>1.89</v>
      </c>
      <c r="X50" s="8" t="s">
        <v>5</v>
      </c>
      <c r="Y50" s="14">
        <f t="shared" si="52"/>
        <v>0.13</v>
      </c>
      <c r="Z50" s="9" t="str">
        <f t="shared" si="53"/>
        <v>1.89 ± 0.13</v>
      </c>
      <c r="AA50" s="10" t="s">
        <v>375</v>
      </c>
      <c r="AB50" s="13">
        <v>1.32</v>
      </c>
      <c r="AC50" s="13">
        <v>2.11</v>
      </c>
      <c r="AD50" s="13">
        <v>1.77</v>
      </c>
      <c r="AE50" s="13">
        <v>1.87</v>
      </c>
      <c r="AF50" s="13">
        <v>1.25</v>
      </c>
      <c r="AG50" s="13">
        <v>1.68</v>
      </c>
      <c r="AH50" s="13">
        <v>1.63</v>
      </c>
      <c r="AI50" s="13">
        <v>1.66</v>
      </c>
      <c r="AJ50" s="14">
        <f t="shared" si="54"/>
        <v>1.66</v>
      </c>
      <c r="AK50" s="8" t="s">
        <v>5</v>
      </c>
      <c r="AL50" s="14">
        <f t="shared" si="55"/>
        <v>0.1</v>
      </c>
      <c r="AM50" s="9" t="str">
        <f t="shared" si="56"/>
        <v>1.66 ± 0.10</v>
      </c>
      <c r="AN50" s="10" t="s">
        <v>376</v>
      </c>
      <c r="AO50" s="15">
        <v>1.62</v>
      </c>
      <c r="AP50" s="15">
        <v>1.55</v>
      </c>
      <c r="AQ50" s="15">
        <v>1.5</v>
      </c>
      <c r="AR50" s="15">
        <v>2.34</v>
      </c>
      <c r="AS50" s="15">
        <v>1.35</v>
      </c>
      <c r="AT50" s="15">
        <v>2.0499999999999998</v>
      </c>
      <c r="AU50" s="15">
        <v>0.98</v>
      </c>
      <c r="AV50" s="15">
        <v>1.77</v>
      </c>
      <c r="AW50" s="14">
        <f t="shared" si="57"/>
        <v>1.65</v>
      </c>
      <c r="AX50" s="8" t="s">
        <v>5</v>
      </c>
      <c r="AY50" s="14">
        <f t="shared" si="58"/>
        <v>0.15</v>
      </c>
      <c r="AZ50" s="9" t="str">
        <f t="shared" si="59"/>
        <v>1.65 ± 0.15</v>
      </c>
      <c r="BA50" s="10" t="s">
        <v>377</v>
      </c>
    </row>
    <row r="51" spans="1:53" s="15" customFormat="1" x14ac:dyDescent="0.3">
      <c r="A51" s="12">
        <v>2.5</v>
      </c>
      <c r="B51" s="13">
        <v>1.72</v>
      </c>
      <c r="C51" s="13">
        <v>1.75</v>
      </c>
      <c r="D51" s="13">
        <v>1.74</v>
      </c>
      <c r="E51" s="13">
        <v>2.08</v>
      </c>
      <c r="F51" s="13">
        <v>2.2000000000000002</v>
      </c>
      <c r="G51" s="13">
        <v>1.65</v>
      </c>
      <c r="H51" s="13">
        <v>1.53</v>
      </c>
      <c r="I51" s="13">
        <v>1.45</v>
      </c>
      <c r="J51" s="14">
        <f t="shared" si="48"/>
        <v>1.77</v>
      </c>
      <c r="K51" s="8" t="s">
        <v>5</v>
      </c>
      <c r="L51" s="14">
        <f t="shared" si="49"/>
        <v>0.09</v>
      </c>
      <c r="M51" s="9" t="str">
        <f t="shared" si="50"/>
        <v>1.77 ± 0.09</v>
      </c>
      <c r="N51" s="10" t="s">
        <v>378</v>
      </c>
      <c r="O51" s="13">
        <v>1.8</v>
      </c>
      <c r="P51" s="13">
        <v>1.53</v>
      </c>
      <c r="Q51" s="13">
        <v>2.1</v>
      </c>
      <c r="R51" s="13">
        <v>1.31</v>
      </c>
      <c r="S51" s="13">
        <v>2.37</v>
      </c>
      <c r="T51" s="13">
        <v>2.0499999999999998</v>
      </c>
      <c r="U51" s="13">
        <v>1.42</v>
      </c>
      <c r="V51" s="13">
        <v>2.14</v>
      </c>
      <c r="W51" s="14">
        <f t="shared" si="51"/>
        <v>1.84</v>
      </c>
      <c r="X51" s="8" t="s">
        <v>5</v>
      </c>
      <c r="Y51" s="14">
        <f t="shared" si="52"/>
        <v>0.14000000000000001</v>
      </c>
      <c r="Z51" s="9" t="str">
        <f t="shared" si="53"/>
        <v>1.84 ± 0.14</v>
      </c>
      <c r="AA51" s="10" t="s">
        <v>379</v>
      </c>
      <c r="AB51" s="13">
        <v>1.1399999999999999</v>
      </c>
      <c r="AC51" s="13">
        <v>2.17</v>
      </c>
      <c r="AD51" s="13">
        <v>1.71</v>
      </c>
      <c r="AE51" s="13">
        <v>1.72</v>
      </c>
      <c r="AF51" s="13">
        <v>1.25</v>
      </c>
      <c r="AG51" s="13">
        <v>1.53</v>
      </c>
      <c r="AH51" s="13">
        <v>1.57</v>
      </c>
      <c r="AI51" s="13">
        <v>1.69</v>
      </c>
      <c r="AJ51" s="14">
        <f t="shared" si="54"/>
        <v>1.6</v>
      </c>
      <c r="AK51" s="8" t="s">
        <v>5</v>
      </c>
      <c r="AL51" s="14">
        <f t="shared" si="55"/>
        <v>0.11</v>
      </c>
      <c r="AM51" s="9" t="str">
        <f t="shared" si="56"/>
        <v>1.60 ± 0.11</v>
      </c>
      <c r="AN51" s="10" t="s">
        <v>380</v>
      </c>
      <c r="AO51" s="15">
        <v>1.54</v>
      </c>
      <c r="AP51" s="15">
        <v>1.56</v>
      </c>
      <c r="AQ51" s="15">
        <v>1.37</v>
      </c>
      <c r="AR51" s="15">
        <v>2.41</v>
      </c>
      <c r="AS51" s="15">
        <v>1.43</v>
      </c>
      <c r="AT51" s="15">
        <v>2.2200000000000002</v>
      </c>
      <c r="AU51" s="15">
        <v>0.92</v>
      </c>
      <c r="AV51" s="15">
        <v>1.71</v>
      </c>
      <c r="AW51" s="14">
        <f t="shared" si="57"/>
        <v>1.65</v>
      </c>
      <c r="AX51" s="8" t="s">
        <v>5</v>
      </c>
      <c r="AY51" s="14">
        <f t="shared" si="58"/>
        <v>0.17</v>
      </c>
      <c r="AZ51" s="9" t="str">
        <f t="shared" si="59"/>
        <v>1.65 ± 0.17</v>
      </c>
      <c r="BA51" s="10" t="s">
        <v>381</v>
      </c>
    </row>
    <row r="52" spans="1:53" s="15" customFormat="1" x14ac:dyDescent="0.3">
      <c r="A52" s="12">
        <v>3</v>
      </c>
      <c r="B52" s="13">
        <v>1.53</v>
      </c>
      <c r="C52" s="13">
        <v>1.89</v>
      </c>
      <c r="D52" s="13">
        <v>1.92</v>
      </c>
      <c r="E52" s="13">
        <v>2.2000000000000002</v>
      </c>
      <c r="F52" s="13">
        <v>1.78</v>
      </c>
      <c r="G52" s="13">
        <v>1.67</v>
      </c>
      <c r="H52" s="13">
        <v>1.62</v>
      </c>
      <c r="I52" s="13">
        <v>1.39</v>
      </c>
      <c r="J52" s="14">
        <f t="shared" si="48"/>
        <v>1.75</v>
      </c>
      <c r="K52" s="8" t="s">
        <v>5</v>
      </c>
      <c r="L52" s="14">
        <f t="shared" si="49"/>
        <v>0.09</v>
      </c>
      <c r="M52" s="9" t="str">
        <f t="shared" si="50"/>
        <v>1.75 ± 0.09</v>
      </c>
      <c r="N52" s="10" t="s">
        <v>382</v>
      </c>
      <c r="O52" s="13">
        <v>1.89</v>
      </c>
      <c r="P52" s="13">
        <v>1.36</v>
      </c>
      <c r="Q52" s="13">
        <v>1.84</v>
      </c>
      <c r="R52" s="13">
        <v>1.1100000000000001</v>
      </c>
      <c r="S52" s="13">
        <v>2.2999999999999998</v>
      </c>
      <c r="T52" s="13">
        <v>1.92</v>
      </c>
      <c r="U52" s="13">
        <v>1.73</v>
      </c>
      <c r="V52" s="13">
        <v>2</v>
      </c>
      <c r="W52" s="14">
        <f t="shared" si="51"/>
        <v>1.77</v>
      </c>
      <c r="X52" s="8" t="s">
        <v>5</v>
      </c>
      <c r="Y52" s="14">
        <f t="shared" si="52"/>
        <v>0.13</v>
      </c>
      <c r="Z52" s="9" t="str">
        <f t="shared" si="53"/>
        <v>1.77 ± 0.13</v>
      </c>
      <c r="AA52" s="10" t="s">
        <v>383</v>
      </c>
      <c r="AB52" s="13">
        <v>1.1599999999999999</v>
      </c>
      <c r="AC52" s="13">
        <v>2.13</v>
      </c>
      <c r="AD52" s="13">
        <v>1.68</v>
      </c>
      <c r="AE52" s="13">
        <v>1.65</v>
      </c>
      <c r="AF52" s="13">
        <v>1.26</v>
      </c>
      <c r="AG52" s="13">
        <v>1.64</v>
      </c>
      <c r="AH52" s="13">
        <v>1.55</v>
      </c>
      <c r="AI52" s="13">
        <v>1.87</v>
      </c>
      <c r="AJ52" s="14">
        <f t="shared" si="54"/>
        <v>1.62</v>
      </c>
      <c r="AK52" s="8" t="s">
        <v>5</v>
      </c>
      <c r="AL52" s="14">
        <f t="shared" si="55"/>
        <v>0.11</v>
      </c>
      <c r="AM52" s="9" t="str">
        <f t="shared" si="56"/>
        <v>1.62 ± 0.11</v>
      </c>
      <c r="AN52" s="10" t="s">
        <v>384</v>
      </c>
      <c r="AO52" s="15">
        <v>1.43</v>
      </c>
      <c r="AP52" s="15">
        <v>1.34</v>
      </c>
      <c r="AQ52" s="15">
        <v>1.46</v>
      </c>
      <c r="AR52" s="15">
        <v>2.42</v>
      </c>
      <c r="AS52" s="15">
        <v>1.46</v>
      </c>
      <c r="AT52" s="15">
        <v>2.09</v>
      </c>
      <c r="AU52" s="15">
        <v>0.89</v>
      </c>
      <c r="AV52" s="15">
        <v>1.79</v>
      </c>
      <c r="AW52" s="14">
        <f t="shared" si="57"/>
        <v>1.61</v>
      </c>
      <c r="AX52" s="8" t="s">
        <v>5</v>
      </c>
      <c r="AY52" s="14">
        <f t="shared" si="58"/>
        <v>0.17</v>
      </c>
      <c r="AZ52" s="9" t="str">
        <f t="shared" si="59"/>
        <v>1.61 ± 0.17</v>
      </c>
      <c r="BA52" s="10" t="s">
        <v>385</v>
      </c>
    </row>
    <row r="53" spans="1:53" s="15" customFormat="1" x14ac:dyDescent="0.3">
      <c r="A53" s="12">
        <v>3.5</v>
      </c>
      <c r="B53" s="13">
        <v>1.48</v>
      </c>
      <c r="C53" s="13">
        <v>1.87</v>
      </c>
      <c r="D53" s="13">
        <v>2.08</v>
      </c>
      <c r="E53" s="13">
        <v>2.19</v>
      </c>
      <c r="F53" s="13">
        <v>1.89</v>
      </c>
      <c r="G53" s="13">
        <v>1.76</v>
      </c>
      <c r="H53" s="13">
        <v>1.53</v>
      </c>
      <c r="I53" s="13">
        <v>1.23</v>
      </c>
      <c r="J53" s="14">
        <f t="shared" si="48"/>
        <v>1.75</v>
      </c>
      <c r="K53" s="8" t="s">
        <v>5</v>
      </c>
      <c r="L53" s="14">
        <f t="shared" si="49"/>
        <v>0.11</v>
      </c>
      <c r="M53" s="9" t="str">
        <f t="shared" si="50"/>
        <v>1.75 ± 0.11</v>
      </c>
      <c r="N53" s="10" t="s">
        <v>386</v>
      </c>
      <c r="O53" s="13">
        <v>1.92</v>
      </c>
      <c r="P53" s="13">
        <v>1.2</v>
      </c>
      <c r="Q53" s="13">
        <v>1.62</v>
      </c>
      <c r="R53" s="13">
        <v>1.23</v>
      </c>
      <c r="S53" s="13">
        <v>2.37</v>
      </c>
      <c r="T53" s="13">
        <v>1.81</v>
      </c>
      <c r="U53" s="13">
        <v>1.62</v>
      </c>
      <c r="V53" s="13">
        <v>1.91</v>
      </c>
      <c r="W53" s="14">
        <f t="shared" si="51"/>
        <v>1.71</v>
      </c>
      <c r="X53" s="8" t="s">
        <v>5</v>
      </c>
      <c r="Y53" s="14">
        <f t="shared" si="52"/>
        <v>0.14000000000000001</v>
      </c>
      <c r="Z53" s="9" t="str">
        <f t="shared" si="53"/>
        <v>1.71 ± 0.14</v>
      </c>
      <c r="AA53" s="10" t="s">
        <v>387</v>
      </c>
      <c r="AB53" s="13">
        <v>1.1200000000000001</v>
      </c>
      <c r="AC53" s="13">
        <v>2.06</v>
      </c>
      <c r="AD53" s="13">
        <v>1.85</v>
      </c>
      <c r="AE53" s="13">
        <v>1.57</v>
      </c>
      <c r="AF53" s="13">
        <v>1.26</v>
      </c>
      <c r="AG53" s="13">
        <v>1.31</v>
      </c>
      <c r="AH53" s="13">
        <v>1.64</v>
      </c>
      <c r="AI53" s="13">
        <v>1.85</v>
      </c>
      <c r="AJ53" s="14">
        <f t="shared" si="54"/>
        <v>1.58</v>
      </c>
      <c r="AK53" s="8" t="s">
        <v>5</v>
      </c>
      <c r="AL53" s="14">
        <f t="shared" si="55"/>
        <v>0.12</v>
      </c>
      <c r="AM53" s="9" t="str">
        <f t="shared" si="56"/>
        <v>1.58 ± 0.12</v>
      </c>
      <c r="AN53" s="10" t="s">
        <v>388</v>
      </c>
      <c r="AO53" s="15">
        <v>1.48</v>
      </c>
      <c r="AP53" s="15">
        <v>1.46</v>
      </c>
      <c r="AQ53" s="15">
        <v>1.49</v>
      </c>
      <c r="AR53" s="15">
        <v>2.5099999999999998</v>
      </c>
      <c r="AS53" s="15">
        <v>1.66</v>
      </c>
      <c r="AT53" s="15">
        <v>1.92</v>
      </c>
      <c r="AU53" s="15">
        <v>0.87</v>
      </c>
      <c r="AV53" s="15">
        <v>1.85</v>
      </c>
      <c r="AW53" s="14">
        <f t="shared" si="57"/>
        <v>1.66</v>
      </c>
      <c r="AX53" s="8" t="s">
        <v>5</v>
      </c>
      <c r="AY53" s="14">
        <f t="shared" si="58"/>
        <v>0.17</v>
      </c>
      <c r="AZ53" s="9" t="str">
        <f t="shared" si="59"/>
        <v>1.66 ± 0.17</v>
      </c>
      <c r="BA53" s="10" t="s">
        <v>389</v>
      </c>
    </row>
    <row r="54" spans="1:53" s="15" customFormat="1" x14ac:dyDescent="0.3">
      <c r="A54" s="12">
        <v>4</v>
      </c>
      <c r="B54" s="13">
        <v>1.41</v>
      </c>
      <c r="C54" s="13">
        <v>1.83</v>
      </c>
      <c r="D54" s="13">
        <v>2.0099999999999998</v>
      </c>
      <c r="E54" s="13">
        <v>1.89</v>
      </c>
      <c r="F54" s="13">
        <v>1.92</v>
      </c>
      <c r="G54" s="13">
        <v>1.59</v>
      </c>
      <c r="H54" s="13">
        <v>1.62</v>
      </c>
      <c r="I54" s="13">
        <v>1.3</v>
      </c>
      <c r="J54" s="14">
        <f t="shared" si="48"/>
        <v>1.7</v>
      </c>
      <c r="K54" s="8" t="s">
        <v>5</v>
      </c>
      <c r="L54" s="14">
        <f t="shared" si="49"/>
        <v>0.09</v>
      </c>
      <c r="M54" s="9" t="str">
        <f t="shared" si="50"/>
        <v>1.70 ± 0.09</v>
      </c>
      <c r="N54" s="10" t="s">
        <v>390</v>
      </c>
      <c r="O54" s="13">
        <v>1.51</v>
      </c>
      <c r="P54" s="13">
        <v>1.41</v>
      </c>
      <c r="Q54" s="13">
        <v>1.62</v>
      </c>
      <c r="R54" s="13">
        <v>1.2</v>
      </c>
      <c r="S54" s="13">
        <v>2.21</v>
      </c>
      <c r="T54" s="13">
        <v>1.99</v>
      </c>
      <c r="U54" s="13">
        <v>1.37</v>
      </c>
      <c r="V54" s="13">
        <v>1.9</v>
      </c>
      <c r="W54" s="14">
        <f t="shared" si="51"/>
        <v>1.65</v>
      </c>
      <c r="X54" s="8" t="s">
        <v>5</v>
      </c>
      <c r="Y54" s="14">
        <f t="shared" si="52"/>
        <v>0.12</v>
      </c>
      <c r="Z54" s="9" t="str">
        <f t="shared" si="53"/>
        <v>1.65 ± 0.12</v>
      </c>
      <c r="AA54" s="10" t="s">
        <v>391</v>
      </c>
      <c r="AB54" s="13">
        <v>1.04</v>
      </c>
      <c r="AC54" s="13">
        <v>2.08</v>
      </c>
      <c r="AD54" s="13">
        <v>1.68</v>
      </c>
      <c r="AE54" s="13">
        <v>1.85</v>
      </c>
      <c r="AF54" s="13">
        <v>1.18</v>
      </c>
      <c r="AG54" s="13">
        <v>1.31</v>
      </c>
      <c r="AH54" s="13">
        <v>1.52</v>
      </c>
      <c r="AI54" s="13">
        <v>1.77</v>
      </c>
      <c r="AJ54" s="14">
        <f t="shared" si="54"/>
        <v>1.55</v>
      </c>
      <c r="AK54" s="8" t="s">
        <v>5</v>
      </c>
      <c r="AL54" s="14">
        <f t="shared" si="55"/>
        <v>0.13</v>
      </c>
      <c r="AM54" s="9" t="str">
        <f t="shared" si="56"/>
        <v>1.55 ± 0.13</v>
      </c>
      <c r="AN54" s="10" t="s">
        <v>392</v>
      </c>
      <c r="AO54" s="15">
        <v>1.42</v>
      </c>
      <c r="AP54" s="15">
        <v>1.42</v>
      </c>
      <c r="AQ54" s="15">
        <v>1.4</v>
      </c>
      <c r="AR54" s="15">
        <v>2.2999999999999998</v>
      </c>
      <c r="AS54" s="15">
        <v>1.82</v>
      </c>
      <c r="AT54" s="15">
        <v>2</v>
      </c>
      <c r="AU54" s="15">
        <v>0.78</v>
      </c>
      <c r="AV54" s="15">
        <v>1.39</v>
      </c>
      <c r="AW54" s="14">
        <f t="shared" si="57"/>
        <v>1.57</v>
      </c>
      <c r="AX54" s="8" t="s">
        <v>5</v>
      </c>
      <c r="AY54" s="14">
        <f t="shared" si="58"/>
        <v>0.16</v>
      </c>
      <c r="AZ54" s="9" t="str">
        <f t="shared" si="59"/>
        <v>1.57 ± 0.16</v>
      </c>
      <c r="BA54" s="10" t="s">
        <v>393</v>
      </c>
    </row>
    <row r="56" spans="1:53" x14ac:dyDescent="0.3">
      <c r="A56" t="s">
        <v>144</v>
      </c>
    </row>
    <row r="57" spans="1:53" s="15" customFormat="1" x14ac:dyDescent="0.3">
      <c r="A57" s="12" t="s">
        <v>4</v>
      </c>
      <c r="B57" s="13">
        <v>1.32</v>
      </c>
      <c r="C57" s="13">
        <v>1.4</v>
      </c>
      <c r="D57" s="13">
        <v>1.66</v>
      </c>
      <c r="E57" s="13">
        <v>2.27</v>
      </c>
      <c r="F57" s="13">
        <v>1.77</v>
      </c>
      <c r="G57" s="13">
        <v>1.29</v>
      </c>
      <c r="H57" s="13">
        <v>1.51</v>
      </c>
      <c r="I57" s="13">
        <v>1.67</v>
      </c>
      <c r="J57" s="14">
        <f>ROUND(AVERAGE(B57:I57),2)</f>
        <v>1.61</v>
      </c>
      <c r="K57" s="8" t="s">
        <v>5</v>
      </c>
      <c r="L57" s="14">
        <f>ROUND((STDEV(B57:I57)/SQRT(8)),2)</f>
        <v>0.11</v>
      </c>
      <c r="M57" s="9" t="str">
        <f>_xlfn.CONCAT(TEXT(J57,"0.00"),K57,TEXT(L57,"0.00"))</f>
        <v>1.61 ± 0.11</v>
      </c>
      <c r="N57" s="10" t="s">
        <v>394</v>
      </c>
      <c r="O57" s="13">
        <v>1.59</v>
      </c>
      <c r="P57" s="13">
        <v>1.1000000000000001</v>
      </c>
      <c r="Q57" s="13">
        <v>1.1100000000000001</v>
      </c>
      <c r="R57" s="13">
        <v>1.58</v>
      </c>
      <c r="S57" s="13">
        <v>1.92</v>
      </c>
      <c r="T57" s="13">
        <v>1.5</v>
      </c>
      <c r="U57" s="13">
        <v>1.25</v>
      </c>
      <c r="V57" s="13">
        <v>1.79</v>
      </c>
      <c r="W57" s="14">
        <f>ROUND(AVERAGE(O57:V57),2)</f>
        <v>1.48</v>
      </c>
      <c r="X57" s="8" t="s">
        <v>5</v>
      </c>
      <c r="Y57" s="14">
        <f>ROUND((STDEV(O57:V57)/SQRT(8)),2)</f>
        <v>0.11</v>
      </c>
      <c r="Z57" s="9" t="str">
        <f>_xlfn.CONCAT(TEXT(W57,"0.00"),X57,TEXT(Y57,"0.00"))</f>
        <v>1.48 ± 0.11</v>
      </c>
      <c r="AA57" s="10" t="s">
        <v>395</v>
      </c>
      <c r="AB57" s="13">
        <v>1.45</v>
      </c>
      <c r="AC57" s="13">
        <v>1.67</v>
      </c>
      <c r="AD57" s="13">
        <v>1.57</v>
      </c>
      <c r="AE57" s="13">
        <v>1.58</v>
      </c>
      <c r="AF57" s="13">
        <v>1.65</v>
      </c>
      <c r="AG57" s="13">
        <v>1.47</v>
      </c>
      <c r="AH57" s="13">
        <v>1.52</v>
      </c>
      <c r="AI57" s="13">
        <v>1.4</v>
      </c>
      <c r="AJ57" s="14">
        <f>ROUND(AVERAGE(AB57:AI57),2)</f>
        <v>1.54</v>
      </c>
      <c r="AK57" s="8" t="s">
        <v>5</v>
      </c>
      <c r="AL57" s="14">
        <f>ROUND((STDEV(AB57:AI57)/SQRT(8)),2)</f>
        <v>0.03</v>
      </c>
      <c r="AM57" s="9" t="str">
        <f>_xlfn.CONCAT(TEXT(AJ57,"0.00"),AK57,TEXT(AL57,"0.00"))</f>
        <v>1.54 ± 0.03</v>
      </c>
      <c r="AN57" s="10" t="s">
        <v>396</v>
      </c>
      <c r="AO57" s="15">
        <v>1.5</v>
      </c>
      <c r="AP57" s="15">
        <v>1.33</v>
      </c>
      <c r="AQ57" s="15">
        <v>1.05</v>
      </c>
      <c r="AR57" s="15">
        <v>1.85</v>
      </c>
      <c r="AS57" s="15">
        <v>0.97</v>
      </c>
      <c r="AT57" s="15">
        <v>1.54</v>
      </c>
      <c r="AU57" s="15">
        <v>0.77</v>
      </c>
      <c r="AV57" s="15">
        <v>1.22</v>
      </c>
      <c r="AW57" s="14">
        <f>ROUND(AVERAGE(AO57:AV57),2)</f>
        <v>1.28</v>
      </c>
      <c r="AX57" s="8" t="s">
        <v>5</v>
      </c>
      <c r="AY57" s="14">
        <f>ROUND((STDEV(AO57:AV57)/SQRT(8)),2)</f>
        <v>0.12</v>
      </c>
      <c r="AZ57" s="9" t="str">
        <f>_xlfn.CONCAT(TEXT(AW57,"0.00"),AX57,TEXT(AY57,"0.00"))</f>
        <v>1.28 ± 0.12</v>
      </c>
      <c r="BA57" s="10" t="s">
        <v>397</v>
      </c>
    </row>
    <row r="58" spans="1:53" s="15" customFormat="1" x14ac:dyDescent="0.3">
      <c r="A58" s="12">
        <v>0.5</v>
      </c>
      <c r="B58" s="13">
        <v>1.33</v>
      </c>
      <c r="C58" s="13">
        <v>1.4</v>
      </c>
      <c r="D58" s="13">
        <v>1.57</v>
      </c>
      <c r="E58" s="13">
        <v>1.86</v>
      </c>
      <c r="F58" s="13">
        <v>1.78</v>
      </c>
      <c r="G58" s="13">
        <v>1.33</v>
      </c>
      <c r="H58" s="13">
        <v>1.3</v>
      </c>
      <c r="I58" s="13">
        <v>1.58</v>
      </c>
      <c r="J58" s="14">
        <f t="shared" ref="J58:J65" si="60">ROUND(AVERAGE(B58:I58),2)</f>
        <v>1.52</v>
      </c>
      <c r="K58" s="8" t="s">
        <v>5</v>
      </c>
      <c r="L58" s="14">
        <f t="shared" ref="L58:L65" si="61">ROUND((STDEV(B58:I58)/SQRT(8)),2)</f>
        <v>0.08</v>
      </c>
      <c r="M58" s="9" t="str">
        <f t="shared" ref="M58:M65" si="62">_xlfn.CONCAT(TEXT(J58,"0.00"),K58,TEXT(L58,"0.00"))</f>
        <v>1.52 ± 0.08</v>
      </c>
      <c r="N58" s="10" t="s">
        <v>398</v>
      </c>
      <c r="O58" s="13">
        <v>1.38</v>
      </c>
      <c r="P58" s="13">
        <v>1.29</v>
      </c>
      <c r="Q58" s="13">
        <v>1.04</v>
      </c>
      <c r="R58" s="13">
        <v>1.29</v>
      </c>
      <c r="S58" s="13">
        <v>1.91</v>
      </c>
      <c r="T58" s="13">
        <v>1.53</v>
      </c>
      <c r="U58" s="13">
        <v>1.24</v>
      </c>
      <c r="V58" s="13">
        <v>1.55</v>
      </c>
      <c r="W58" s="14">
        <f t="shared" ref="W58:W65" si="63">ROUND(AVERAGE(O58:V58),2)</f>
        <v>1.4</v>
      </c>
      <c r="X58" s="8" t="s">
        <v>5</v>
      </c>
      <c r="Y58" s="14">
        <f t="shared" ref="Y58:Y65" si="64">ROUND((STDEV(O58:V58)/SQRT(8)),2)</f>
        <v>0.09</v>
      </c>
      <c r="Z58" s="9" t="str">
        <f t="shared" ref="Z58:Z65" si="65">_xlfn.CONCAT(TEXT(W58,"0.00"),X58,TEXT(Y58,"0.00"))</f>
        <v>1.40 ± 0.09</v>
      </c>
      <c r="AA58" s="10" t="s">
        <v>399</v>
      </c>
      <c r="AB58" s="13">
        <v>1.43</v>
      </c>
      <c r="AC58" s="13">
        <v>1.64</v>
      </c>
      <c r="AD58" s="13">
        <v>1.53</v>
      </c>
      <c r="AE58" s="13">
        <v>1.79</v>
      </c>
      <c r="AF58" s="13">
        <v>1.27</v>
      </c>
      <c r="AG58" s="13">
        <v>1.54</v>
      </c>
      <c r="AH58" s="13">
        <v>1.36</v>
      </c>
      <c r="AI58" s="13">
        <v>1.29</v>
      </c>
      <c r="AJ58" s="14">
        <f t="shared" ref="AJ58:AJ65" si="66">ROUND(AVERAGE(AB58:AI58),2)</f>
        <v>1.48</v>
      </c>
      <c r="AK58" s="8" t="s">
        <v>5</v>
      </c>
      <c r="AL58" s="14">
        <f t="shared" ref="AL58:AL65" si="67">ROUND((STDEV(AB58:AI58)/SQRT(8)),2)</f>
        <v>0.06</v>
      </c>
      <c r="AM58" s="9" t="str">
        <f t="shared" ref="AM58:AM65" si="68">_xlfn.CONCAT(TEXT(AJ58,"0.00"),AK58,TEXT(AL58,"0.00"))</f>
        <v>1.48 ± 0.06</v>
      </c>
      <c r="AN58" s="10" t="s">
        <v>400</v>
      </c>
      <c r="AO58" s="15">
        <v>1.24</v>
      </c>
      <c r="AP58" s="15">
        <v>1.47</v>
      </c>
      <c r="AQ58" s="15">
        <v>1.1000000000000001</v>
      </c>
      <c r="AR58" s="15">
        <v>1.78</v>
      </c>
      <c r="AS58" s="15">
        <v>0.87</v>
      </c>
      <c r="AT58" s="15">
        <v>1.1599999999999999</v>
      </c>
      <c r="AU58" s="15">
        <v>0.76</v>
      </c>
      <c r="AV58" s="15">
        <v>1.2</v>
      </c>
      <c r="AW58" s="14">
        <f t="shared" ref="AW58:AW65" si="69">ROUND(AVERAGE(AO58:AV58),2)</f>
        <v>1.2</v>
      </c>
      <c r="AX58" s="8" t="s">
        <v>5</v>
      </c>
      <c r="AY58" s="14">
        <f t="shared" ref="AY58:AY65" si="70">ROUND((STDEV(AO58:AV58)/SQRT(8)),2)</f>
        <v>0.11</v>
      </c>
      <c r="AZ58" s="9" t="str">
        <f t="shared" ref="AZ58:AZ65" si="71">_xlfn.CONCAT(TEXT(AW58,"0.00"),AX58,TEXT(AY58,"0.00"))</f>
        <v>1.20 ± 0.11</v>
      </c>
      <c r="BA58" s="10" t="s">
        <v>401</v>
      </c>
    </row>
    <row r="59" spans="1:53" s="15" customFormat="1" x14ac:dyDescent="0.3">
      <c r="A59" s="12">
        <v>1</v>
      </c>
      <c r="B59" s="13">
        <v>1.28</v>
      </c>
      <c r="C59" s="13">
        <v>1.39</v>
      </c>
      <c r="D59" s="13">
        <v>1.5</v>
      </c>
      <c r="E59" s="13">
        <v>1.67</v>
      </c>
      <c r="F59" s="13">
        <v>1.92</v>
      </c>
      <c r="G59" s="13">
        <v>1.2</v>
      </c>
      <c r="H59" s="13">
        <v>1.36</v>
      </c>
      <c r="I59" s="13">
        <v>1.35</v>
      </c>
      <c r="J59" s="14">
        <f t="shared" si="60"/>
        <v>1.46</v>
      </c>
      <c r="K59" s="8" t="s">
        <v>5</v>
      </c>
      <c r="L59" s="14">
        <f t="shared" si="61"/>
        <v>0.08</v>
      </c>
      <c r="M59" s="9" t="str">
        <f t="shared" si="62"/>
        <v>1.46 ± 0.08</v>
      </c>
      <c r="N59" s="10" t="s">
        <v>402</v>
      </c>
      <c r="O59" s="13">
        <v>1.45</v>
      </c>
      <c r="P59" s="13">
        <v>1.45</v>
      </c>
      <c r="Q59" s="13">
        <v>0.99</v>
      </c>
      <c r="R59" s="13">
        <v>1.46</v>
      </c>
      <c r="S59" s="13">
        <v>1.98</v>
      </c>
      <c r="T59" s="13">
        <v>1.5</v>
      </c>
      <c r="U59" s="13">
        <v>1.32</v>
      </c>
      <c r="V59" s="13">
        <v>1.53</v>
      </c>
      <c r="W59" s="14">
        <f t="shared" si="63"/>
        <v>1.46</v>
      </c>
      <c r="X59" s="8" t="s">
        <v>5</v>
      </c>
      <c r="Y59" s="14">
        <f t="shared" si="64"/>
        <v>0.1</v>
      </c>
      <c r="Z59" s="9" t="str">
        <f t="shared" si="65"/>
        <v>1.46 ± 0.10</v>
      </c>
      <c r="AA59" s="10" t="s">
        <v>403</v>
      </c>
      <c r="AB59" s="13">
        <v>1.26</v>
      </c>
      <c r="AC59" s="13">
        <v>1.5</v>
      </c>
      <c r="AD59" s="13">
        <v>1.45</v>
      </c>
      <c r="AE59" s="13">
        <v>1.35</v>
      </c>
      <c r="AF59" s="13">
        <v>1.26</v>
      </c>
      <c r="AG59" s="13">
        <v>1.5</v>
      </c>
      <c r="AH59" s="13">
        <v>1.2</v>
      </c>
      <c r="AI59" s="13">
        <v>1.35</v>
      </c>
      <c r="AJ59" s="14">
        <f t="shared" si="66"/>
        <v>1.36</v>
      </c>
      <c r="AK59" s="8" t="s">
        <v>5</v>
      </c>
      <c r="AL59" s="14">
        <f t="shared" si="67"/>
        <v>0.04</v>
      </c>
      <c r="AM59" s="9" t="str">
        <f t="shared" si="68"/>
        <v>1.36 ± 0.04</v>
      </c>
      <c r="AN59" s="10" t="s">
        <v>404</v>
      </c>
      <c r="AO59" s="15">
        <v>1.22</v>
      </c>
      <c r="AP59" s="15">
        <v>1.18</v>
      </c>
      <c r="AQ59" s="15">
        <v>1.35</v>
      </c>
      <c r="AR59" s="15">
        <v>1.71</v>
      </c>
      <c r="AS59" s="15">
        <v>0.93</v>
      </c>
      <c r="AT59" s="15">
        <v>1.1499999999999999</v>
      </c>
      <c r="AU59" s="15">
        <v>0.72</v>
      </c>
      <c r="AV59" s="15">
        <v>1.41</v>
      </c>
      <c r="AW59" s="14">
        <f t="shared" si="69"/>
        <v>1.21</v>
      </c>
      <c r="AX59" s="8" t="s">
        <v>5</v>
      </c>
      <c r="AY59" s="14">
        <f t="shared" si="70"/>
        <v>0.11</v>
      </c>
      <c r="AZ59" s="9" t="str">
        <f t="shared" si="71"/>
        <v>1.21 ± 0.11</v>
      </c>
      <c r="BA59" s="10" t="s">
        <v>405</v>
      </c>
    </row>
    <row r="60" spans="1:53" s="15" customFormat="1" x14ac:dyDescent="0.3">
      <c r="A60" s="12">
        <v>1.5</v>
      </c>
      <c r="B60" s="13">
        <v>1.24</v>
      </c>
      <c r="C60" s="13">
        <v>1.26</v>
      </c>
      <c r="D60" s="13">
        <v>1.43</v>
      </c>
      <c r="E60" s="13">
        <v>1.64</v>
      </c>
      <c r="F60" s="13">
        <v>1.63</v>
      </c>
      <c r="G60" s="13">
        <v>1.4</v>
      </c>
      <c r="H60" s="13">
        <v>1.18</v>
      </c>
      <c r="I60" s="13">
        <v>1.1399999999999999</v>
      </c>
      <c r="J60" s="14">
        <f t="shared" si="60"/>
        <v>1.37</v>
      </c>
      <c r="K60" s="8" t="s">
        <v>5</v>
      </c>
      <c r="L60" s="14">
        <f t="shared" si="61"/>
        <v>7.0000000000000007E-2</v>
      </c>
      <c r="M60" s="9" t="str">
        <f t="shared" si="62"/>
        <v>1.37 ± 0.07</v>
      </c>
      <c r="N60" s="10" t="s">
        <v>406</v>
      </c>
      <c r="O60" s="13">
        <v>1.36</v>
      </c>
      <c r="P60" s="13">
        <v>1.36</v>
      </c>
      <c r="Q60" s="13">
        <v>0.98</v>
      </c>
      <c r="R60" s="13">
        <v>1.1100000000000001</v>
      </c>
      <c r="S60" s="13">
        <v>1.92</v>
      </c>
      <c r="T60" s="13">
        <v>1.61</v>
      </c>
      <c r="U60" s="13">
        <v>1.31</v>
      </c>
      <c r="V60" s="13">
        <v>1.73</v>
      </c>
      <c r="W60" s="14">
        <f t="shared" si="63"/>
        <v>1.42</v>
      </c>
      <c r="X60" s="8" t="s">
        <v>5</v>
      </c>
      <c r="Y60" s="14">
        <f t="shared" si="64"/>
        <v>0.11</v>
      </c>
      <c r="Z60" s="9" t="str">
        <f t="shared" si="65"/>
        <v>1.42 ± 0.11</v>
      </c>
      <c r="AA60" s="10" t="s">
        <v>407</v>
      </c>
      <c r="AB60" s="13">
        <v>1.1200000000000001</v>
      </c>
      <c r="AC60" s="13">
        <v>1.4</v>
      </c>
      <c r="AD60" s="13">
        <v>1.44</v>
      </c>
      <c r="AE60" s="13">
        <v>1.39</v>
      </c>
      <c r="AF60" s="13">
        <v>1.1599999999999999</v>
      </c>
      <c r="AG60" s="13">
        <v>1.25</v>
      </c>
      <c r="AH60" s="13">
        <v>1.05</v>
      </c>
      <c r="AI60" s="13">
        <v>1.23</v>
      </c>
      <c r="AJ60" s="14">
        <f t="shared" si="66"/>
        <v>1.26</v>
      </c>
      <c r="AK60" s="8" t="s">
        <v>5</v>
      </c>
      <c r="AL60" s="14">
        <f t="shared" si="67"/>
        <v>0.05</v>
      </c>
      <c r="AM60" s="9" t="str">
        <f t="shared" si="68"/>
        <v>1.26 ± 0.05</v>
      </c>
      <c r="AN60" s="10" t="s">
        <v>408</v>
      </c>
      <c r="AO60" s="15">
        <v>0.98</v>
      </c>
      <c r="AP60" s="15">
        <v>1.0900000000000001</v>
      </c>
      <c r="AQ60" s="15">
        <v>1.23</v>
      </c>
      <c r="AR60" s="15">
        <v>1.8</v>
      </c>
      <c r="AS60" s="15">
        <v>1.01</v>
      </c>
      <c r="AT60" s="15">
        <v>1.21</v>
      </c>
      <c r="AU60" s="15">
        <v>0.82</v>
      </c>
      <c r="AV60" s="15">
        <v>1.25</v>
      </c>
      <c r="AW60" s="14">
        <f t="shared" si="69"/>
        <v>1.17</v>
      </c>
      <c r="AX60" s="8" t="s">
        <v>5</v>
      </c>
      <c r="AY60" s="14">
        <f t="shared" si="70"/>
        <v>0.1</v>
      </c>
      <c r="AZ60" s="9" t="str">
        <f t="shared" si="71"/>
        <v>1.17 ± 0.10</v>
      </c>
      <c r="BA60" s="10" t="s">
        <v>409</v>
      </c>
    </row>
    <row r="61" spans="1:53" s="15" customFormat="1" x14ac:dyDescent="0.3">
      <c r="A61" s="12">
        <v>2</v>
      </c>
      <c r="B61" s="13">
        <v>1.1100000000000001</v>
      </c>
      <c r="C61" s="13">
        <v>1.29</v>
      </c>
      <c r="D61" s="13">
        <v>1.46</v>
      </c>
      <c r="E61" s="13">
        <v>1.5</v>
      </c>
      <c r="F61" s="13">
        <v>1.61</v>
      </c>
      <c r="G61" s="13">
        <v>1.4</v>
      </c>
      <c r="H61" s="13">
        <v>1.08</v>
      </c>
      <c r="I61" s="13">
        <v>1.23</v>
      </c>
      <c r="J61" s="14">
        <f t="shared" si="60"/>
        <v>1.34</v>
      </c>
      <c r="K61" s="8" t="s">
        <v>5</v>
      </c>
      <c r="L61" s="14">
        <f t="shared" si="61"/>
        <v>7.0000000000000007E-2</v>
      </c>
      <c r="M61" s="9" t="str">
        <f t="shared" si="62"/>
        <v>1.34 ± 0.07</v>
      </c>
      <c r="N61" s="10" t="s">
        <v>410</v>
      </c>
      <c r="O61" s="13">
        <v>1.23</v>
      </c>
      <c r="P61" s="13">
        <v>1.2</v>
      </c>
      <c r="Q61" s="13">
        <v>1.08</v>
      </c>
      <c r="R61" s="13">
        <v>1.1200000000000001</v>
      </c>
      <c r="S61" s="13">
        <v>1.75</v>
      </c>
      <c r="T61" s="13">
        <v>1.68</v>
      </c>
      <c r="U61" s="13">
        <v>1.33</v>
      </c>
      <c r="V61" s="13">
        <v>1.58</v>
      </c>
      <c r="W61" s="14">
        <f t="shared" si="63"/>
        <v>1.37</v>
      </c>
      <c r="X61" s="8" t="s">
        <v>5</v>
      </c>
      <c r="Y61" s="14">
        <f t="shared" si="64"/>
        <v>0.09</v>
      </c>
      <c r="Z61" s="9" t="str">
        <f t="shared" si="65"/>
        <v>1.37 ± 0.09</v>
      </c>
      <c r="AA61" s="10" t="s">
        <v>411</v>
      </c>
      <c r="AB61" s="13">
        <v>1.02</v>
      </c>
      <c r="AC61" s="13">
        <v>1.36</v>
      </c>
      <c r="AD61" s="13">
        <v>1.25</v>
      </c>
      <c r="AE61" s="13">
        <v>1.4</v>
      </c>
      <c r="AF61" s="13">
        <v>1.01</v>
      </c>
      <c r="AG61" s="13">
        <v>1.1399999999999999</v>
      </c>
      <c r="AH61" s="13">
        <v>1.01</v>
      </c>
      <c r="AI61" s="13">
        <v>1.1399999999999999</v>
      </c>
      <c r="AJ61" s="14">
        <f t="shared" si="66"/>
        <v>1.17</v>
      </c>
      <c r="AK61" s="8" t="s">
        <v>5</v>
      </c>
      <c r="AL61" s="14">
        <f t="shared" si="67"/>
        <v>0.06</v>
      </c>
      <c r="AM61" s="9" t="str">
        <f t="shared" si="68"/>
        <v>1.17 ± 0.06</v>
      </c>
      <c r="AN61" s="10" t="s">
        <v>412</v>
      </c>
      <c r="AO61" s="15">
        <v>1.07</v>
      </c>
      <c r="AP61" s="15">
        <v>0.98</v>
      </c>
      <c r="AQ61" s="15">
        <v>1.06</v>
      </c>
      <c r="AR61" s="15">
        <v>1.8</v>
      </c>
      <c r="AS61" s="15">
        <v>0.97</v>
      </c>
      <c r="AT61" s="15">
        <v>1.21</v>
      </c>
      <c r="AU61" s="15">
        <v>0.76</v>
      </c>
      <c r="AV61" s="15">
        <v>1.17</v>
      </c>
      <c r="AW61" s="14">
        <f t="shared" si="69"/>
        <v>1.1299999999999999</v>
      </c>
      <c r="AX61" s="8" t="s">
        <v>5</v>
      </c>
      <c r="AY61" s="14">
        <f t="shared" si="70"/>
        <v>0.11</v>
      </c>
      <c r="AZ61" s="9" t="str">
        <f t="shared" si="71"/>
        <v>1.13 ± 0.11</v>
      </c>
      <c r="BA61" s="10" t="s">
        <v>413</v>
      </c>
    </row>
    <row r="62" spans="1:53" s="15" customFormat="1" x14ac:dyDescent="0.3">
      <c r="A62" s="12">
        <v>2.5</v>
      </c>
      <c r="B62" s="13">
        <v>1.08</v>
      </c>
      <c r="C62" s="13">
        <v>1.31</v>
      </c>
      <c r="D62" s="13">
        <v>1.18</v>
      </c>
      <c r="E62" s="13">
        <v>1.57</v>
      </c>
      <c r="F62" s="13">
        <v>1.48</v>
      </c>
      <c r="G62" s="13">
        <v>1.23</v>
      </c>
      <c r="H62" s="13">
        <v>1.05</v>
      </c>
      <c r="I62" s="13">
        <v>1.07</v>
      </c>
      <c r="J62" s="14">
        <f t="shared" si="60"/>
        <v>1.25</v>
      </c>
      <c r="K62" s="8" t="s">
        <v>5</v>
      </c>
      <c r="L62" s="14">
        <f t="shared" si="61"/>
        <v>7.0000000000000007E-2</v>
      </c>
      <c r="M62" s="9" t="str">
        <f t="shared" si="62"/>
        <v>1.25 ± 0.07</v>
      </c>
      <c r="N62" s="10" t="s">
        <v>414</v>
      </c>
      <c r="O62" s="13">
        <v>1.29</v>
      </c>
      <c r="P62" s="13">
        <v>1.1100000000000001</v>
      </c>
      <c r="Q62" s="13">
        <v>1.25</v>
      </c>
      <c r="R62" s="13">
        <v>1.02</v>
      </c>
      <c r="S62" s="13">
        <v>1.62</v>
      </c>
      <c r="T62" s="13">
        <v>1.49</v>
      </c>
      <c r="U62" s="13">
        <v>1.24</v>
      </c>
      <c r="V62" s="13">
        <v>1.69</v>
      </c>
      <c r="W62" s="14">
        <f t="shared" si="63"/>
        <v>1.34</v>
      </c>
      <c r="X62" s="8" t="s">
        <v>5</v>
      </c>
      <c r="Y62" s="14">
        <f t="shared" si="64"/>
        <v>0.08</v>
      </c>
      <c r="Z62" s="9" t="str">
        <f t="shared" si="65"/>
        <v>1.34 ± 0.08</v>
      </c>
      <c r="AA62" s="10" t="s">
        <v>415</v>
      </c>
      <c r="AB62" s="13">
        <v>0.9</v>
      </c>
      <c r="AC62" s="13">
        <v>1.34</v>
      </c>
      <c r="AD62" s="13">
        <v>1.1299999999999999</v>
      </c>
      <c r="AE62" s="13">
        <v>1.25</v>
      </c>
      <c r="AF62" s="13">
        <v>0.97</v>
      </c>
      <c r="AG62" s="13">
        <v>1.01</v>
      </c>
      <c r="AH62" s="13">
        <v>0.96</v>
      </c>
      <c r="AI62" s="13">
        <v>1.05</v>
      </c>
      <c r="AJ62" s="14">
        <f t="shared" si="66"/>
        <v>1.08</v>
      </c>
      <c r="AK62" s="8" t="s">
        <v>5</v>
      </c>
      <c r="AL62" s="14">
        <f t="shared" si="67"/>
        <v>0.05</v>
      </c>
      <c r="AM62" s="9" t="str">
        <f t="shared" si="68"/>
        <v>1.08 ± 0.05</v>
      </c>
      <c r="AN62" s="10" t="s">
        <v>416</v>
      </c>
      <c r="AO62" s="15">
        <v>1.04</v>
      </c>
      <c r="AP62" s="15">
        <v>0.99</v>
      </c>
      <c r="AQ62" s="15">
        <v>0.93</v>
      </c>
      <c r="AR62" s="15">
        <v>1.85</v>
      </c>
      <c r="AS62" s="15">
        <v>1.02</v>
      </c>
      <c r="AT62" s="15">
        <v>1.33</v>
      </c>
      <c r="AU62" s="15">
        <v>0.73</v>
      </c>
      <c r="AV62" s="15">
        <v>1.21</v>
      </c>
      <c r="AW62" s="14">
        <f t="shared" si="69"/>
        <v>1.1399999999999999</v>
      </c>
      <c r="AX62" s="8" t="s">
        <v>5</v>
      </c>
      <c r="AY62" s="14">
        <f t="shared" si="70"/>
        <v>0.12</v>
      </c>
      <c r="AZ62" s="9" t="str">
        <f t="shared" si="71"/>
        <v>1.14 ± 0.12</v>
      </c>
      <c r="BA62" s="10" t="s">
        <v>417</v>
      </c>
    </row>
    <row r="63" spans="1:53" s="15" customFormat="1" x14ac:dyDescent="0.3">
      <c r="A63" s="12">
        <v>3</v>
      </c>
      <c r="B63" s="13">
        <v>1.07</v>
      </c>
      <c r="C63" s="13">
        <v>1.51</v>
      </c>
      <c r="D63" s="13">
        <v>1.38</v>
      </c>
      <c r="E63" s="13">
        <v>1.48</v>
      </c>
      <c r="F63" s="13">
        <v>1.27</v>
      </c>
      <c r="G63" s="13">
        <v>1.1299999999999999</v>
      </c>
      <c r="H63" s="13">
        <v>1.08</v>
      </c>
      <c r="I63" s="13">
        <v>1.05</v>
      </c>
      <c r="J63" s="14">
        <f t="shared" si="60"/>
        <v>1.25</v>
      </c>
      <c r="K63" s="8" t="s">
        <v>5</v>
      </c>
      <c r="L63" s="14">
        <f t="shared" si="61"/>
        <v>7.0000000000000007E-2</v>
      </c>
      <c r="M63" s="9" t="str">
        <f t="shared" si="62"/>
        <v>1.25 ± 0.07</v>
      </c>
      <c r="N63" s="10" t="s">
        <v>414</v>
      </c>
      <c r="O63" s="13">
        <v>1.45</v>
      </c>
      <c r="P63" s="13">
        <v>1</v>
      </c>
      <c r="Q63" s="13">
        <v>1.1000000000000001</v>
      </c>
      <c r="R63" s="13">
        <v>0.94</v>
      </c>
      <c r="S63" s="13">
        <v>1.53</v>
      </c>
      <c r="T63" s="13">
        <v>1.36</v>
      </c>
      <c r="U63" s="13">
        <v>1.33</v>
      </c>
      <c r="V63" s="13">
        <v>1.44</v>
      </c>
      <c r="W63" s="14">
        <f t="shared" si="63"/>
        <v>1.27</v>
      </c>
      <c r="X63" s="8" t="s">
        <v>5</v>
      </c>
      <c r="Y63" s="14">
        <f t="shared" si="64"/>
        <v>0.08</v>
      </c>
      <c r="Z63" s="9" t="str">
        <f t="shared" si="65"/>
        <v>1.27 ± 0.08</v>
      </c>
      <c r="AA63" s="10" t="s">
        <v>418</v>
      </c>
      <c r="AB63" s="13">
        <v>0.91</v>
      </c>
      <c r="AC63" s="13">
        <v>1.32</v>
      </c>
      <c r="AD63" s="13">
        <v>1.1399999999999999</v>
      </c>
      <c r="AE63" s="13">
        <v>1.19</v>
      </c>
      <c r="AF63" s="13">
        <v>0.95</v>
      </c>
      <c r="AG63" s="13">
        <v>1.05</v>
      </c>
      <c r="AH63" s="13">
        <v>0.94</v>
      </c>
      <c r="AI63" s="13">
        <v>1.1299999999999999</v>
      </c>
      <c r="AJ63" s="14">
        <f t="shared" si="66"/>
        <v>1.08</v>
      </c>
      <c r="AK63" s="8" t="s">
        <v>5</v>
      </c>
      <c r="AL63" s="14">
        <f t="shared" si="67"/>
        <v>0.05</v>
      </c>
      <c r="AM63" s="9" t="str">
        <f t="shared" si="68"/>
        <v>1.08 ± 0.05</v>
      </c>
      <c r="AN63" s="10" t="s">
        <v>416</v>
      </c>
      <c r="AO63" s="15">
        <v>0.9</v>
      </c>
      <c r="AP63" s="15">
        <v>0.91</v>
      </c>
      <c r="AQ63" s="15">
        <v>1.06</v>
      </c>
      <c r="AR63" s="15">
        <v>1.76</v>
      </c>
      <c r="AS63" s="15">
        <v>1.01</v>
      </c>
      <c r="AT63" s="15">
        <v>1.22</v>
      </c>
      <c r="AU63" s="15">
        <v>0.68</v>
      </c>
      <c r="AV63" s="15">
        <v>1.22</v>
      </c>
      <c r="AW63" s="14">
        <f t="shared" si="69"/>
        <v>1.1000000000000001</v>
      </c>
      <c r="AX63" s="8" t="s">
        <v>5</v>
      </c>
      <c r="AY63" s="14">
        <f t="shared" si="70"/>
        <v>0.11</v>
      </c>
      <c r="AZ63" s="9" t="str">
        <f t="shared" si="71"/>
        <v>1.10 ± 0.11</v>
      </c>
      <c r="BA63" s="10" t="s">
        <v>419</v>
      </c>
    </row>
    <row r="64" spans="1:53" s="15" customFormat="1" x14ac:dyDescent="0.3">
      <c r="A64" s="12">
        <v>3.5</v>
      </c>
      <c r="B64" s="13">
        <v>0.99</v>
      </c>
      <c r="C64" s="13">
        <v>1.34</v>
      </c>
      <c r="D64" s="13">
        <v>1.53</v>
      </c>
      <c r="E64" s="13">
        <v>1.34</v>
      </c>
      <c r="F64" s="13">
        <v>1.27</v>
      </c>
      <c r="G64" s="13">
        <v>1.21</v>
      </c>
      <c r="H64" s="13">
        <v>1.03</v>
      </c>
      <c r="I64" s="13">
        <v>0.97</v>
      </c>
      <c r="J64" s="14">
        <f t="shared" si="60"/>
        <v>1.21</v>
      </c>
      <c r="K64" s="8" t="s">
        <v>5</v>
      </c>
      <c r="L64" s="14">
        <f t="shared" si="61"/>
        <v>7.0000000000000007E-2</v>
      </c>
      <c r="M64" s="9" t="str">
        <f t="shared" si="62"/>
        <v>1.21 ± 0.07</v>
      </c>
      <c r="N64" s="10" t="s">
        <v>420</v>
      </c>
      <c r="O64" s="13">
        <v>1.35</v>
      </c>
      <c r="P64" s="13">
        <v>0.97</v>
      </c>
      <c r="Q64" s="13">
        <v>0.98</v>
      </c>
      <c r="R64" s="13">
        <v>0.96</v>
      </c>
      <c r="S64" s="13">
        <v>1.54</v>
      </c>
      <c r="T64" s="13">
        <v>1.27</v>
      </c>
      <c r="U64" s="13">
        <v>1.27</v>
      </c>
      <c r="V64" s="13">
        <v>1.34</v>
      </c>
      <c r="W64" s="14">
        <f t="shared" si="63"/>
        <v>1.21</v>
      </c>
      <c r="X64" s="8" t="s">
        <v>5</v>
      </c>
      <c r="Y64" s="14">
        <f t="shared" si="64"/>
        <v>0.08</v>
      </c>
      <c r="Z64" s="9" t="str">
        <f t="shared" si="65"/>
        <v>1.21 ± 0.08</v>
      </c>
      <c r="AA64" s="10" t="s">
        <v>421</v>
      </c>
      <c r="AB64" s="13">
        <v>0.87</v>
      </c>
      <c r="AC64" s="13">
        <v>1.35</v>
      </c>
      <c r="AD64" s="13">
        <v>1.19</v>
      </c>
      <c r="AE64" s="13">
        <v>1.1399999999999999</v>
      </c>
      <c r="AF64" s="13">
        <v>0.94</v>
      </c>
      <c r="AG64" s="13">
        <v>0.94</v>
      </c>
      <c r="AH64" s="13">
        <v>0.93</v>
      </c>
      <c r="AI64" s="13">
        <v>1.1000000000000001</v>
      </c>
      <c r="AJ64" s="14">
        <f t="shared" si="66"/>
        <v>1.06</v>
      </c>
      <c r="AK64" s="8" t="s">
        <v>5</v>
      </c>
      <c r="AL64" s="14">
        <f t="shared" si="67"/>
        <v>0.06</v>
      </c>
      <c r="AM64" s="9" t="str">
        <f t="shared" si="68"/>
        <v>1.06 ± 0.06</v>
      </c>
      <c r="AN64" s="10" t="s">
        <v>422</v>
      </c>
      <c r="AO64" s="15">
        <v>1</v>
      </c>
      <c r="AP64" s="15">
        <v>0.88</v>
      </c>
      <c r="AQ64" s="15">
        <v>0.97</v>
      </c>
      <c r="AR64" s="15">
        <v>1.86</v>
      </c>
      <c r="AS64" s="15">
        <v>1.06</v>
      </c>
      <c r="AT64" s="15">
        <v>1.1000000000000001</v>
      </c>
      <c r="AU64" s="15">
        <v>0.71</v>
      </c>
      <c r="AV64" s="15">
        <v>1.18</v>
      </c>
      <c r="AW64" s="14">
        <f t="shared" si="69"/>
        <v>1.1000000000000001</v>
      </c>
      <c r="AX64" s="8" t="s">
        <v>5</v>
      </c>
      <c r="AY64" s="14">
        <f t="shared" si="70"/>
        <v>0.12</v>
      </c>
      <c r="AZ64" s="9" t="str">
        <f t="shared" si="71"/>
        <v>1.10 ± 0.12</v>
      </c>
      <c r="BA64" s="10" t="s">
        <v>423</v>
      </c>
    </row>
    <row r="65" spans="1:53" s="15" customFormat="1" x14ac:dyDescent="0.3">
      <c r="A65" s="12">
        <v>4</v>
      </c>
      <c r="B65" s="13">
        <v>0.9</v>
      </c>
      <c r="C65" s="13">
        <v>1.34</v>
      </c>
      <c r="D65" s="13">
        <v>1.45</v>
      </c>
      <c r="E65" s="13">
        <v>1.22</v>
      </c>
      <c r="F65" s="13">
        <v>1.2</v>
      </c>
      <c r="G65" s="13">
        <v>1.03</v>
      </c>
      <c r="H65" s="13">
        <v>0.98</v>
      </c>
      <c r="I65" s="13">
        <v>0.97</v>
      </c>
      <c r="J65" s="14">
        <f t="shared" si="60"/>
        <v>1.1399999999999999</v>
      </c>
      <c r="K65" s="8" t="s">
        <v>5</v>
      </c>
      <c r="L65" s="14">
        <f t="shared" si="61"/>
        <v>7.0000000000000007E-2</v>
      </c>
      <c r="M65" s="9" t="str">
        <f t="shared" si="62"/>
        <v>1.14 ± 0.07</v>
      </c>
      <c r="N65" s="10" t="s">
        <v>424</v>
      </c>
      <c r="O65" s="13">
        <v>1.1100000000000001</v>
      </c>
      <c r="P65" s="13">
        <v>0.97</v>
      </c>
      <c r="Q65" s="13">
        <v>1</v>
      </c>
      <c r="R65" s="13">
        <v>0.9</v>
      </c>
      <c r="S65" s="13">
        <v>1.46</v>
      </c>
      <c r="T65" s="13">
        <v>1.37</v>
      </c>
      <c r="U65" s="13">
        <v>1.1000000000000001</v>
      </c>
      <c r="V65" s="13">
        <v>1.38</v>
      </c>
      <c r="W65" s="14">
        <f t="shared" si="63"/>
        <v>1.1599999999999999</v>
      </c>
      <c r="X65" s="8" t="s">
        <v>5</v>
      </c>
      <c r="Y65" s="14">
        <f t="shared" si="64"/>
        <v>0.08</v>
      </c>
      <c r="Z65" s="9" t="str">
        <f t="shared" si="65"/>
        <v>1.16 ± 0.08</v>
      </c>
      <c r="AA65" s="10" t="s">
        <v>425</v>
      </c>
      <c r="AB65" s="13">
        <v>0.81</v>
      </c>
      <c r="AC65" s="13">
        <v>1.29</v>
      </c>
      <c r="AD65" s="13">
        <v>1.1299999999999999</v>
      </c>
      <c r="AE65" s="13">
        <v>1.26</v>
      </c>
      <c r="AF65" s="13">
        <v>0.94</v>
      </c>
      <c r="AG65" s="13">
        <v>0.88</v>
      </c>
      <c r="AH65" s="13">
        <v>0.9</v>
      </c>
      <c r="AI65" s="13">
        <v>1.07</v>
      </c>
      <c r="AJ65" s="14">
        <f t="shared" si="66"/>
        <v>1.04</v>
      </c>
      <c r="AK65" s="8" t="s">
        <v>5</v>
      </c>
      <c r="AL65" s="14">
        <f t="shared" si="67"/>
        <v>0.06</v>
      </c>
      <c r="AM65" s="9" t="str">
        <f t="shared" si="68"/>
        <v>1.04 ± 0.06</v>
      </c>
      <c r="AN65" s="10" t="s">
        <v>426</v>
      </c>
      <c r="AO65" s="15">
        <v>0.9</v>
      </c>
      <c r="AP65" s="15">
        <v>0.82</v>
      </c>
      <c r="AQ65" s="15">
        <v>0.87</v>
      </c>
      <c r="AR65" s="15">
        <v>1.66</v>
      </c>
      <c r="AS65" s="15">
        <v>1.1399999999999999</v>
      </c>
      <c r="AT65" s="15">
        <v>1.07</v>
      </c>
      <c r="AU65" s="15">
        <v>0.62</v>
      </c>
      <c r="AV65" s="15">
        <v>0.87</v>
      </c>
      <c r="AW65" s="14">
        <f t="shared" si="69"/>
        <v>0.99</v>
      </c>
      <c r="AX65" s="8" t="s">
        <v>5</v>
      </c>
      <c r="AY65" s="14">
        <f t="shared" si="70"/>
        <v>0.11</v>
      </c>
      <c r="AZ65" s="9" t="str">
        <f t="shared" si="71"/>
        <v>0.99 ± 0.11</v>
      </c>
      <c r="BA65" s="10" t="s">
        <v>427</v>
      </c>
    </row>
    <row r="67" spans="1:53" x14ac:dyDescent="0.3">
      <c r="A67" t="s">
        <v>170</v>
      </c>
    </row>
    <row r="68" spans="1:53" s="15" customFormat="1" x14ac:dyDescent="0.3">
      <c r="A68" s="12" t="s">
        <v>4</v>
      </c>
      <c r="B68" s="13">
        <v>0.11</v>
      </c>
      <c r="C68" s="13">
        <v>0.1</v>
      </c>
      <c r="D68" s="13">
        <v>0.13</v>
      </c>
      <c r="E68" s="13">
        <v>0.18</v>
      </c>
      <c r="F68" s="13">
        <v>0.15</v>
      </c>
      <c r="G68" s="13">
        <v>0.1</v>
      </c>
      <c r="H68" s="13">
        <v>0.12</v>
      </c>
      <c r="I68" s="13">
        <v>0.13</v>
      </c>
      <c r="J68" s="14">
        <f>ROUND(AVERAGE(B68:I68),2)</f>
        <v>0.13</v>
      </c>
      <c r="K68" s="8" t="s">
        <v>5</v>
      </c>
      <c r="L68" s="14">
        <f>ROUND((STDEV(B68:I68)/SQRT(8)),2)</f>
        <v>0.01</v>
      </c>
      <c r="M68" s="9" t="str">
        <f>_xlfn.CONCAT(TEXT(J68,"0.00"),K68,TEXT(L68,"0.00"))</f>
        <v>0.13 ± 0.01</v>
      </c>
      <c r="N68" s="10" t="s">
        <v>428</v>
      </c>
      <c r="O68" s="13">
        <v>0.14000000000000001</v>
      </c>
      <c r="P68" s="13">
        <v>7.0000000000000007E-2</v>
      </c>
      <c r="Q68" s="13">
        <v>0.09</v>
      </c>
      <c r="R68" s="13">
        <v>0.11</v>
      </c>
      <c r="S68" s="13">
        <v>0.17</v>
      </c>
      <c r="T68" s="13">
        <v>0.15</v>
      </c>
      <c r="U68" s="13">
        <v>0.09</v>
      </c>
      <c r="V68" s="13">
        <v>0.15</v>
      </c>
      <c r="W68" s="14">
        <f>ROUND(AVERAGE(O68:V68),2)</f>
        <v>0.12</v>
      </c>
      <c r="X68" s="8" t="s">
        <v>5</v>
      </c>
      <c r="Y68" s="14">
        <f>ROUND((STDEV(O68:V68)/SQRT(8)),2)</f>
        <v>0.01</v>
      </c>
      <c r="Z68" s="9" t="str">
        <f>_xlfn.CONCAT(TEXT(W68,"0.00"),X68,TEXT(Y68,"0.00"))</f>
        <v>0.12 ± 0.01</v>
      </c>
      <c r="AA68" s="10" t="s">
        <v>429</v>
      </c>
      <c r="AB68" s="13">
        <v>0.11</v>
      </c>
      <c r="AC68" s="13">
        <v>0.15</v>
      </c>
      <c r="AD68" s="13">
        <v>0.12</v>
      </c>
      <c r="AE68" s="13">
        <v>0.13</v>
      </c>
      <c r="AF68" s="13">
        <v>0.11</v>
      </c>
      <c r="AG68" s="13">
        <v>0.12</v>
      </c>
      <c r="AH68" s="13">
        <v>0.14000000000000001</v>
      </c>
      <c r="AI68" s="13">
        <v>0.1</v>
      </c>
      <c r="AJ68" s="14">
        <f>ROUND(AVERAGE(AB68:AI68),2)</f>
        <v>0.12</v>
      </c>
      <c r="AK68" s="8" t="s">
        <v>5</v>
      </c>
      <c r="AL68" s="14">
        <f>ROUND((STDEV(AB68:AI68)/SQRT(8)),2)</f>
        <v>0.01</v>
      </c>
      <c r="AM68" s="9" t="str">
        <f>_xlfn.CONCAT(TEXT(AJ68,"0.00"),AK68,TEXT(AL68,"0.00"))</f>
        <v>0.12 ± 0.01</v>
      </c>
      <c r="AN68" s="10" t="s">
        <v>429</v>
      </c>
      <c r="AO68" s="15">
        <v>0.13</v>
      </c>
      <c r="AP68" s="15">
        <v>0.12</v>
      </c>
      <c r="AQ68" s="15">
        <v>0.08</v>
      </c>
      <c r="AR68" s="15">
        <v>0.16</v>
      </c>
      <c r="AS68" s="15">
        <v>7.0000000000000007E-2</v>
      </c>
      <c r="AT68" s="15">
        <v>0.12</v>
      </c>
      <c r="AU68" s="15">
        <v>0.04</v>
      </c>
      <c r="AV68" s="15">
        <v>0.1</v>
      </c>
      <c r="AW68" s="14">
        <f>ROUND(AVERAGE(AO68:AV68),2)</f>
        <v>0.1</v>
      </c>
      <c r="AX68" s="8" t="s">
        <v>5</v>
      </c>
      <c r="AY68" s="14">
        <f>ROUND((STDEV(AO68:AV68)/SQRT(8)),2)</f>
        <v>0.01</v>
      </c>
      <c r="AZ68" s="9" t="str">
        <f>_xlfn.CONCAT(TEXT(AW68,"0.00"),AX68,TEXT(AY68,"0.00"))</f>
        <v>0.10 ± 0.01</v>
      </c>
      <c r="BA68" s="10" t="s">
        <v>174</v>
      </c>
    </row>
    <row r="69" spans="1:53" s="15" customFormat="1" x14ac:dyDescent="0.3">
      <c r="A69" s="12">
        <v>0.5</v>
      </c>
      <c r="B69" s="13">
        <v>0.13</v>
      </c>
      <c r="C69" s="13">
        <v>0.1</v>
      </c>
      <c r="D69" s="13">
        <v>0.13</v>
      </c>
      <c r="E69" s="13">
        <v>0.17</v>
      </c>
      <c r="F69" s="13">
        <v>0.13</v>
      </c>
      <c r="G69" s="13">
        <v>0.1</v>
      </c>
      <c r="H69" s="13">
        <v>0.1</v>
      </c>
      <c r="I69" s="13">
        <v>0.14000000000000001</v>
      </c>
      <c r="J69" s="14">
        <f t="shared" ref="J69:J76" si="72">ROUND(AVERAGE(B69:I69),2)</f>
        <v>0.13</v>
      </c>
      <c r="K69" s="8" t="s">
        <v>5</v>
      </c>
      <c r="L69" s="14">
        <f t="shared" ref="L69:L76" si="73">ROUND((STDEV(B69:I69)/SQRT(8)),2)</f>
        <v>0.01</v>
      </c>
      <c r="M69" s="9" t="str">
        <f t="shared" ref="M69:M76" si="74">_xlfn.CONCAT(TEXT(J69,"0.00"),K69,TEXT(L69,"0.00"))</f>
        <v>0.13 ± 0.01</v>
      </c>
      <c r="N69" s="10" t="s">
        <v>428</v>
      </c>
      <c r="O69" s="13">
        <v>0.12</v>
      </c>
      <c r="P69" s="13">
        <v>0.11</v>
      </c>
      <c r="Q69" s="13">
        <v>0.09</v>
      </c>
      <c r="R69" s="13">
        <v>0.09</v>
      </c>
      <c r="S69" s="13">
        <v>0.15</v>
      </c>
      <c r="T69" s="13">
        <v>0.15</v>
      </c>
      <c r="U69" s="13">
        <v>0.08</v>
      </c>
      <c r="V69" s="13">
        <v>0.14000000000000001</v>
      </c>
      <c r="W69" s="14">
        <f t="shared" ref="W69:W76" si="75">ROUND(AVERAGE(O69:V69),2)</f>
        <v>0.12</v>
      </c>
      <c r="X69" s="8" t="s">
        <v>5</v>
      </c>
      <c r="Y69" s="14">
        <f t="shared" ref="Y69:Y76" si="76">ROUND((STDEV(O69:V69)/SQRT(8)),2)</f>
        <v>0.01</v>
      </c>
      <c r="Z69" s="9" t="str">
        <f t="shared" ref="Z69:Z76" si="77">_xlfn.CONCAT(TEXT(W69,"0.00"),X69,TEXT(Y69,"0.00"))</f>
        <v>0.12 ± 0.01</v>
      </c>
      <c r="AA69" s="10" t="s">
        <v>429</v>
      </c>
      <c r="AB69" s="13">
        <v>0.12</v>
      </c>
      <c r="AC69" s="13">
        <v>0.15</v>
      </c>
      <c r="AD69" s="13">
        <v>0.13</v>
      </c>
      <c r="AE69" s="13">
        <v>0.16</v>
      </c>
      <c r="AF69" s="13">
        <v>0.09</v>
      </c>
      <c r="AG69" s="13">
        <v>0.14000000000000001</v>
      </c>
      <c r="AH69" s="13">
        <v>0.13</v>
      </c>
      <c r="AI69" s="13">
        <v>0.09</v>
      </c>
      <c r="AJ69" s="14">
        <f t="shared" ref="AJ69:AJ76" si="78">ROUND(AVERAGE(AB69:AI69),2)</f>
        <v>0.13</v>
      </c>
      <c r="AK69" s="8" t="s">
        <v>5</v>
      </c>
      <c r="AL69" s="14">
        <f t="shared" ref="AL69:AL76" si="79">ROUND((STDEV(AB69:AI69)/SQRT(8)),2)</f>
        <v>0.01</v>
      </c>
      <c r="AM69" s="9" t="str">
        <f t="shared" ref="AM69:AM76" si="80">_xlfn.CONCAT(TEXT(AJ69,"0.00"),AK69,TEXT(AL69,"0.00"))</f>
        <v>0.13 ± 0.01</v>
      </c>
      <c r="AN69" s="10" t="s">
        <v>428</v>
      </c>
      <c r="AO69" s="15">
        <v>0.11</v>
      </c>
      <c r="AP69" s="15">
        <v>0.14000000000000001</v>
      </c>
      <c r="AQ69" s="15">
        <v>0.09</v>
      </c>
      <c r="AR69" s="15">
        <v>0.16</v>
      </c>
      <c r="AS69" s="15">
        <v>0.06</v>
      </c>
      <c r="AT69" s="15">
        <v>0.1</v>
      </c>
      <c r="AU69" s="15">
        <v>0.05</v>
      </c>
      <c r="AV69" s="15">
        <v>0.1</v>
      </c>
      <c r="AW69" s="14">
        <f t="shared" ref="AW69:AW76" si="81">ROUND(AVERAGE(AO69:AV69),2)</f>
        <v>0.1</v>
      </c>
      <c r="AX69" s="8" t="s">
        <v>5</v>
      </c>
      <c r="AY69" s="14">
        <f t="shared" ref="AY69:AY76" si="82">ROUND((STDEV(AO69:AV69)/SQRT(8)),2)</f>
        <v>0.01</v>
      </c>
      <c r="AZ69" s="9" t="str">
        <f t="shared" ref="AZ69:AZ76" si="83">_xlfn.CONCAT(TEXT(AW69,"0.00"),AX69,TEXT(AY69,"0.00"))</f>
        <v>0.10 ± 0.01</v>
      </c>
      <c r="BA69" s="10" t="s">
        <v>174</v>
      </c>
    </row>
    <row r="70" spans="1:53" s="15" customFormat="1" x14ac:dyDescent="0.3">
      <c r="A70" s="12">
        <v>1</v>
      </c>
      <c r="B70" s="13">
        <v>0.12</v>
      </c>
      <c r="C70" s="13">
        <v>0.12</v>
      </c>
      <c r="D70" s="13">
        <v>0.13</v>
      </c>
      <c r="E70" s="13">
        <v>0.16</v>
      </c>
      <c r="F70" s="13">
        <v>0.16</v>
      </c>
      <c r="G70" s="13">
        <v>0.11</v>
      </c>
      <c r="H70" s="13">
        <v>0.09</v>
      </c>
      <c r="I70" s="13">
        <v>0.11</v>
      </c>
      <c r="J70" s="14">
        <f t="shared" si="72"/>
        <v>0.13</v>
      </c>
      <c r="K70" s="8" t="s">
        <v>5</v>
      </c>
      <c r="L70" s="14">
        <f t="shared" si="73"/>
        <v>0.01</v>
      </c>
      <c r="M70" s="9" t="str">
        <f t="shared" si="74"/>
        <v>0.13 ± 0.01</v>
      </c>
      <c r="N70" s="10" t="s">
        <v>428</v>
      </c>
      <c r="O70" s="13">
        <v>0.13</v>
      </c>
      <c r="P70" s="13">
        <v>0.14000000000000001</v>
      </c>
      <c r="Q70" s="13">
        <v>0.08</v>
      </c>
      <c r="R70" s="13">
        <v>0.09</v>
      </c>
      <c r="S70" s="13">
        <v>0.17</v>
      </c>
      <c r="T70" s="13">
        <v>0.15</v>
      </c>
      <c r="U70" s="13">
        <v>0.1</v>
      </c>
      <c r="V70" s="13">
        <v>0.14000000000000001</v>
      </c>
      <c r="W70" s="14">
        <f t="shared" si="75"/>
        <v>0.13</v>
      </c>
      <c r="X70" s="8" t="s">
        <v>5</v>
      </c>
      <c r="Y70" s="14">
        <f t="shared" si="76"/>
        <v>0.01</v>
      </c>
      <c r="Z70" s="9" t="str">
        <f t="shared" si="77"/>
        <v>0.13 ± 0.01</v>
      </c>
      <c r="AA70" s="10" t="s">
        <v>428</v>
      </c>
      <c r="AB70" s="13">
        <v>0.1</v>
      </c>
      <c r="AC70" s="13">
        <v>0.15</v>
      </c>
      <c r="AD70" s="13">
        <v>0.12</v>
      </c>
      <c r="AE70" s="13">
        <v>0.13</v>
      </c>
      <c r="AF70" s="13">
        <v>0.09</v>
      </c>
      <c r="AG70" s="13">
        <v>0.15</v>
      </c>
      <c r="AH70" s="13">
        <v>0.12</v>
      </c>
      <c r="AI70" s="13">
        <v>0.12</v>
      </c>
      <c r="AJ70" s="14">
        <f t="shared" si="78"/>
        <v>0.12</v>
      </c>
      <c r="AK70" s="8" t="s">
        <v>5</v>
      </c>
      <c r="AL70" s="14">
        <f t="shared" si="79"/>
        <v>0.01</v>
      </c>
      <c r="AM70" s="9" t="str">
        <f t="shared" si="80"/>
        <v>0.12 ± 0.01</v>
      </c>
      <c r="AN70" s="10" t="s">
        <v>429</v>
      </c>
      <c r="AO70" s="15">
        <v>0.11</v>
      </c>
      <c r="AP70" s="15">
        <v>0.12</v>
      </c>
      <c r="AQ70" s="15">
        <v>0.13</v>
      </c>
      <c r="AR70" s="15">
        <v>0.16</v>
      </c>
      <c r="AS70" s="15">
        <v>7.0000000000000007E-2</v>
      </c>
      <c r="AT70" s="15">
        <v>0.1</v>
      </c>
      <c r="AU70" s="15">
        <v>0.04</v>
      </c>
      <c r="AV70" s="15">
        <v>0.13</v>
      </c>
      <c r="AW70" s="14">
        <f t="shared" si="81"/>
        <v>0.11</v>
      </c>
      <c r="AX70" s="8" t="s">
        <v>5</v>
      </c>
      <c r="AY70" s="14">
        <f t="shared" si="82"/>
        <v>0.01</v>
      </c>
      <c r="AZ70" s="9" t="str">
        <f t="shared" si="83"/>
        <v>0.11 ± 0.01</v>
      </c>
      <c r="BA70" s="10" t="s">
        <v>173</v>
      </c>
    </row>
    <row r="71" spans="1:53" s="15" customFormat="1" x14ac:dyDescent="0.3">
      <c r="A71" s="12">
        <v>1.5</v>
      </c>
      <c r="B71" s="13">
        <v>0.11</v>
      </c>
      <c r="C71" s="13">
        <v>0.11</v>
      </c>
      <c r="D71" s="13">
        <v>0.13</v>
      </c>
      <c r="E71" s="13">
        <v>0.16</v>
      </c>
      <c r="F71" s="13">
        <v>0.15</v>
      </c>
      <c r="G71" s="13">
        <v>0.09</v>
      </c>
      <c r="H71" s="13">
        <v>0.09</v>
      </c>
      <c r="I71" s="13">
        <v>0.11</v>
      </c>
      <c r="J71" s="14">
        <f t="shared" si="72"/>
        <v>0.12</v>
      </c>
      <c r="K71" s="8" t="s">
        <v>5</v>
      </c>
      <c r="L71" s="14">
        <f t="shared" si="73"/>
        <v>0.01</v>
      </c>
      <c r="M71" s="9" t="str">
        <f t="shared" si="74"/>
        <v>0.12 ± 0.01</v>
      </c>
      <c r="N71" s="10" t="s">
        <v>429</v>
      </c>
      <c r="O71" s="13">
        <v>0.11</v>
      </c>
      <c r="P71" s="13">
        <v>0.12</v>
      </c>
      <c r="Q71" s="13">
        <v>7.0000000000000007E-2</v>
      </c>
      <c r="R71" s="13">
        <v>0.09</v>
      </c>
      <c r="S71" s="13">
        <v>0.16</v>
      </c>
      <c r="T71" s="13">
        <v>0.16</v>
      </c>
      <c r="U71" s="13">
        <v>0.1</v>
      </c>
      <c r="V71" s="13">
        <v>0.14000000000000001</v>
      </c>
      <c r="W71" s="14">
        <f t="shared" si="75"/>
        <v>0.12</v>
      </c>
      <c r="X71" s="8" t="s">
        <v>5</v>
      </c>
      <c r="Y71" s="14">
        <f t="shared" si="76"/>
        <v>0.01</v>
      </c>
      <c r="Z71" s="9" t="str">
        <f t="shared" si="77"/>
        <v>0.12 ± 0.01</v>
      </c>
      <c r="AA71" s="10" t="s">
        <v>429</v>
      </c>
      <c r="AB71" s="13">
        <v>0.09</v>
      </c>
      <c r="AC71" s="13">
        <v>0.15</v>
      </c>
      <c r="AD71" s="13">
        <v>0.13</v>
      </c>
      <c r="AE71" s="13">
        <v>0.13</v>
      </c>
      <c r="AF71" s="13">
        <v>0.09</v>
      </c>
      <c r="AG71" s="13">
        <v>0.12</v>
      </c>
      <c r="AH71" s="13">
        <v>0.1</v>
      </c>
      <c r="AI71" s="13">
        <v>0.11</v>
      </c>
      <c r="AJ71" s="14">
        <f t="shared" si="78"/>
        <v>0.12</v>
      </c>
      <c r="AK71" s="8" t="s">
        <v>5</v>
      </c>
      <c r="AL71" s="14">
        <f t="shared" si="79"/>
        <v>0.01</v>
      </c>
      <c r="AM71" s="9" t="str">
        <f t="shared" si="80"/>
        <v>0.12 ± 0.01</v>
      </c>
      <c r="AN71" s="10" t="s">
        <v>429</v>
      </c>
      <c r="AO71" s="15">
        <v>0.09</v>
      </c>
      <c r="AP71" s="15">
        <v>0.1</v>
      </c>
      <c r="AQ71" s="15">
        <v>0.14000000000000001</v>
      </c>
      <c r="AR71" s="15">
        <v>0.17</v>
      </c>
      <c r="AS71" s="15">
        <v>0.09</v>
      </c>
      <c r="AT71" s="15">
        <v>0.11</v>
      </c>
      <c r="AU71" s="15">
        <v>0.06</v>
      </c>
      <c r="AV71" s="15">
        <v>0.11</v>
      </c>
      <c r="AW71" s="14">
        <f t="shared" si="81"/>
        <v>0.11</v>
      </c>
      <c r="AX71" s="8" t="s">
        <v>5</v>
      </c>
      <c r="AY71" s="14">
        <f t="shared" si="82"/>
        <v>0.01</v>
      </c>
      <c r="AZ71" s="9" t="str">
        <f t="shared" si="83"/>
        <v>0.11 ± 0.01</v>
      </c>
      <c r="BA71" s="10" t="s">
        <v>173</v>
      </c>
    </row>
    <row r="72" spans="1:53" s="15" customFormat="1" x14ac:dyDescent="0.3">
      <c r="A72" s="12">
        <v>2</v>
      </c>
      <c r="B72" s="13">
        <v>0.11</v>
      </c>
      <c r="C72" s="13">
        <v>0.1</v>
      </c>
      <c r="D72" s="13">
        <v>0.13</v>
      </c>
      <c r="E72" s="13">
        <v>0.16</v>
      </c>
      <c r="F72" s="13">
        <v>0.17</v>
      </c>
      <c r="G72" s="13">
        <v>0.13</v>
      </c>
      <c r="H72" s="13">
        <v>0.08</v>
      </c>
      <c r="I72" s="13">
        <v>0.11</v>
      </c>
      <c r="J72" s="14">
        <f t="shared" si="72"/>
        <v>0.12</v>
      </c>
      <c r="K72" s="8" t="s">
        <v>5</v>
      </c>
      <c r="L72" s="14">
        <f t="shared" si="73"/>
        <v>0.01</v>
      </c>
      <c r="M72" s="9" t="str">
        <f t="shared" si="74"/>
        <v>0.12 ± 0.01</v>
      </c>
      <c r="N72" s="10" t="s">
        <v>429</v>
      </c>
      <c r="O72" s="13">
        <v>0.11</v>
      </c>
      <c r="P72" s="13">
        <v>0.1</v>
      </c>
      <c r="Q72" s="13">
        <v>0.09</v>
      </c>
      <c r="R72" s="13">
        <v>0.08</v>
      </c>
      <c r="S72" s="13">
        <v>0.15</v>
      </c>
      <c r="T72" s="13">
        <v>0.17</v>
      </c>
      <c r="U72" s="13">
        <v>0.08</v>
      </c>
      <c r="V72" s="13">
        <v>0.14000000000000001</v>
      </c>
      <c r="W72" s="14">
        <f t="shared" si="75"/>
        <v>0.12</v>
      </c>
      <c r="X72" s="8" t="s">
        <v>5</v>
      </c>
      <c r="Y72" s="14">
        <f t="shared" si="76"/>
        <v>0.01</v>
      </c>
      <c r="Z72" s="9" t="str">
        <f t="shared" si="77"/>
        <v>0.12 ± 0.01</v>
      </c>
      <c r="AA72" s="10" t="s">
        <v>429</v>
      </c>
      <c r="AB72" s="13">
        <v>0.09</v>
      </c>
      <c r="AC72" s="13">
        <v>0.15</v>
      </c>
      <c r="AD72" s="13">
        <v>0.11</v>
      </c>
      <c r="AE72" s="13">
        <v>0.13</v>
      </c>
      <c r="AF72" s="13">
        <v>7.0000000000000007E-2</v>
      </c>
      <c r="AG72" s="13">
        <v>0.12</v>
      </c>
      <c r="AH72" s="13">
        <v>0.11</v>
      </c>
      <c r="AI72" s="13">
        <v>0.1</v>
      </c>
      <c r="AJ72" s="14">
        <f t="shared" si="78"/>
        <v>0.11</v>
      </c>
      <c r="AK72" s="8" t="s">
        <v>5</v>
      </c>
      <c r="AL72" s="14">
        <f t="shared" si="79"/>
        <v>0.01</v>
      </c>
      <c r="AM72" s="9" t="str">
        <f t="shared" si="80"/>
        <v>0.11 ± 0.01</v>
      </c>
      <c r="AN72" s="10" t="s">
        <v>173</v>
      </c>
      <c r="AO72" s="15">
        <v>0.11</v>
      </c>
      <c r="AP72" s="15">
        <v>0.09</v>
      </c>
      <c r="AQ72" s="15">
        <v>0.1</v>
      </c>
      <c r="AR72" s="15">
        <v>0.17</v>
      </c>
      <c r="AS72" s="15">
        <v>0.09</v>
      </c>
      <c r="AT72" s="15">
        <v>0.13</v>
      </c>
      <c r="AU72" s="15">
        <v>0.05</v>
      </c>
      <c r="AV72" s="15">
        <v>0.11</v>
      </c>
      <c r="AW72" s="14">
        <f t="shared" si="81"/>
        <v>0.11</v>
      </c>
      <c r="AX72" s="8" t="s">
        <v>5</v>
      </c>
      <c r="AY72" s="14">
        <f t="shared" si="82"/>
        <v>0.01</v>
      </c>
      <c r="AZ72" s="9" t="str">
        <f t="shared" si="83"/>
        <v>0.11 ± 0.01</v>
      </c>
      <c r="BA72" s="10" t="s">
        <v>173</v>
      </c>
    </row>
    <row r="73" spans="1:53" s="15" customFormat="1" x14ac:dyDescent="0.3">
      <c r="A73" s="12">
        <v>2.5</v>
      </c>
      <c r="B73" s="13">
        <v>0.1</v>
      </c>
      <c r="C73" s="13">
        <v>0.12</v>
      </c>
      <c r="D73" s="13">
        <v>0.12</v>
      </c>
      <c r="E73" s="13">
        <v>0.18</v>
      </c>
      <c r="F73" s="13">
        <v>0.14000000000000001</v>
      </c>
      <c r="G73" s="13">
        <v>0.12</v>
      </c>
      <c r="H73" s="13">
        <v>0.09</v>
      </c>
      <c r="I73" s="13">
        <v>0.1</v>
      </c>
      <c r="J73" s="14">
        <f t="shared" si="72"/>
        <v>0.12</v>
      </c>
      <c r="K73" s="8" t="s">
        <v>5</v>
      </c>
      <c r="L73" s="14">
        <f t="shared" si="73"/>
        <v>0.01</v>
      </c>
      <c r="M73" s="9" t="str">
        <f t="shared" si="74"/>
        <v>0.12 ± 0.01</v>
      </c>
      <c r="N73" s="10" t="s">
        <v>429</v>
      </c>
      <c r="O73" s="13">
        <v>0.12</v>
      </c>
      <c r="P73" s="13">
        <v>0.09</v>
      </c>
      <c r="Q73" s="13">
        <v>0.13</v>
      </c>
      <c r="R73" s="13">
        <v>7.0000000000000007E-2</v>
      </c>
      <c r="S73" s="13">
        <v>0.15</v>
      </c>
      <c r="T73" s="13">
        <v>0.15</v>
      </c>
      <c r="U73" s="13">
        <v>7.0000000000000007E-2</v>
      </c>
      <c r="V73" s="13">
        <v>0.14000000000000001</v>
      </c>
      <c r="W73" s="14">
        <f t="shared" si="75"/>
        <v>0.12</v>
      </c>
      <c r="X73" s="8" t="s">
        <v>5</v>
      </c>
      <c r="Y73" s="14">
        <f t="shared" si="76"/>
        <v>0.01</v>
      </c>
      <c r="Z73" s="9" t="str">
        <f t="shared" si="77"/>
        <v>0.12 ± 0.01</v>
      </c>
      <c r="AA73" s="10" t="s">
        <v>429</v>
      </c>
      <c r="AB73" s="13">
        <v>0.08</v>
      </c>
      <c r="AC73" s="13">
        <v>0.15</v>
      </c>
      <c r="AD73" s="13">
        <v>0.11</v>
      </c>
      <c r="AE73" s="13">
        <v>0.11</v>
      </c>
      <c r="AF73" s="13">
        <v>7.0000000000000007E-2</v>
      </c>
      <c r="AG73" s="13">
        <v>0.1</v>
      </c>
      <c r="AH73" s="13">
        <v>0.09</v>
      </c>
      <c r="AI73" s="13">
        <v>0.11</v>
      </c>
      <c r="AJ73" s="14">
        <f t="shared" si="78"/>
        <v>0.1</v>
      </c>
      <c r="AK73" s="8" t="s">
        <v>5</v>
      </c>
      <c r="AL73" s="14">
        <f t="shared" si="79"/>
        <v>0.01</v>
      </c>
      <c r="AM73" s="9" t="str">
        <f t="shared" si="80"/>
        <v>0.10 ± 0.01</v>
      </c>
      <c r="AN73" s="10" t="s">
        <v>174</v>
      </c>
      <c r="AO73" s="15">
        <v>0.12</v>
      </c>
      <c r="AP73" s="15">
        <v>0.08</v>
      </c>
      <c r="AQ73" s="15">
        <v>0.08</v>
      </c>
      <c r="AR73" s="15">
        <v>0.17</v>
      </c>
      <c r="AS73" s="15">
        <v>0.09</v>
      </c>
      <c r="AT73" s="15">
        <v>0.14000000000000001</v>
      </c>
      <c r="AU73" s="15">
        <v>0.05</v>
      </c>
      <c r="AV73" s="15">
        <v>0.1</v>
      </c>
      <c r="AW73" s="14">
        <f t="shared" si="81"/>
        <v>0.1</v>
      </c>
      <c r="AX73" s="8" t="s">
        <v>5</v>
      </c>
      <c r="AY73" s="14">
        <f t="shared" si="82"/>
        <v>0.01</v>
      </c>
      <c r="AZ73" s="9" t="str">
        <f t="shared" si="83"/>
        <v>0.10 ± 0.01</v>
      </c>
      <c r="BA73" s="10" t="s">
        <v>174</v>
      </c>
    </row>
    <row r="74" spans="1:53" s="15" customFormat="1" x14ac:dyDescent="0.3">
      <c r="A74" s="12">
        <v>3</v>
      </c>
      <c r="B74" s="13">
        <v>0.09</v>
      </c>
      <c r="C74" s="13">
        <v>0.16</v>
      </c>
      <c r="D74" s="13">
        <v>0.13</v>
      </c>
      <c r="E74" s="13">
        <v>0.17</v>
      </c>
      <c r="F74" s="13">
        <v>0.11</v>
      </c>
      <c r="G74" s="13">
        <v>0.13</v>
      </c>
      <c r="H74" s="13">
        <v>0.09</v>
      </c>
      <c r="I74" s="13">
        <v>0.09</v>
      </c>
      <c r="J74" s="14">
        <f t="shared" si="72"/>
        <v>0.12</v>
      </c>
      <c r="K74" s="8" t="s">
        <v>5</v>
      </c>
      <c r="L74" s="14">
        <f t="shared" si="73"/>
        <v>0.01</v>
      </c>
      <c r="M74" s="9" t="str">
        <f t="shared" si="74"/>
        <v>0.12 ± 0.01</v>
      </c>
      <c r="N74" s="10" t="s">
        <v>429</v>
      </c>
      <c r="O74" s="13">
        <v>0.14000000000000001</v>
      </c>
      <c r="P74" s="13">
        <v>0.08</v>
      </c>
      <c r="Q74" s="13">
        <v>0.11</v>
      </c>
      <c r="R74" s="13">
        <v>0.06</v>
      </c>
      <c r="S74" s="13">
        <v>0.15</v>
      </c>
      <c r="T74" s="13">
        <v>0.15</v>
      </c>
      <c r="U74" s="13">
        <v>0.12</v>
      </c>
      <c r="V74" s="13">
        <v>0.13</v>
      </c>
      <c r="W74" s="14">
        <f t="shared" si="75"/>
        <v>0.12</v>
      </c>
      <c r="X74" s="8" t="s">
        <v>5</v>
      </c>
      <c r="Y74" s="14">
        <f t="shared" si="76"/>
        <v>0.01</v>
      </c>
      <c r="Z74" s="9" t="str">
        <f t="shared" si="77"/>
        <v>0.12 ± 0.01</v>
      </c>
      <c r="AA74" s="10" t="s">
        <v>429</v>
      </c>
      <c r="AB74" s="13">
        <v>0.08</v>
      </c>
      <c r="AC74" s="13">
        <v>0.15</v>
      </c>
      <c r="AD74" s="13">
        <v>0.1</v>
      </c>
      <c r="AE74" s="13">
        <v>0.11</v>
      </c>
      <c r="AF74" s="13">
        <v>7.0000000000000007E-2</v>
      </c>
      <c r="AG74" s="13">
        <v>0.11</v>
      </c>
      <c r="AH74" s="13">
        <v>0.09</v>
      </c>
      <c r="AI74" s="13">
        <v>0.12</v>
      </c>
      <c r="AJ74" s="14">
        <f t="shared" si="78"/>
        <v>0.1</v>
      </c>
      <c r="AK74" s="8" t="s">
        <v>5</v>
      </c>
      <c r="AL74" s="14">
        <f t="shared" si="79"/>
        <v>0.01</v>
      </c>
      <c r="AM74" s="9" t="str">
        <f t="shared" si="80"/>
        <v>0.10 ± 0.01</v>
      </c>
      <c r="AN74" s="10" t="s">
        <v>174</v>
      </c>
      <c r="AO74" s="15">
        <v>0.1</v>
      </c>
      <c r="AP74" s="15">
        <v>7.0000000000000007E-2</v>
      </c>
      <c r="AQ74" s="15">
        <v>0.09</v>
      </c>
      <c r="AR74" s="15">
        <v>0.17</v>
      </c>
      <c r="AS74" s="15">
        <v>0.09</v>
      </c>
      <c r="AT74" s="15">
        <v>0.13</v>
      </c>
      <c r="AU74" s="15">
        <v>0.05</v>
      </c>
      <c r="AV74" s="15">
        <v>0.11</v>
      </c>
      <c r="AW74" s="14">
        <f t="shared" si="81"/>
        <v>0.1</v>
      </c>
      <c r="AX74" s="8" t="s">
        <v>5</v>
      </c>
      <c r="AY74" s="14">
        <f t="shared" si="82"/>
        <v>0.01</v>
      </c>
      <c r="AZ74" s="9" t="str">
        <f t="shared" si="83"/>
        <v>0.10 ± 0.01</v>
      </c>
      <c r="BA74" s="10" t="s">
        <v>174</v>
      </c>
    </row>
    <row r="75" spans="1:53" s="15" customFormat="1" x14ac:dyDescent="0.3">
      <c r="A75" s="12">
        <v>3.5</v>
      </c>
      <c r="B75" s="13">
        <v>0.09</v>
      </c>
      <c r="C75" s="13">
        <v>0.14000000000000001</v>
      </c>
      <c r="D75" s="13">
        <v>0.15</v>
      </c>
      <c r="E75" s="13">
        <v>0.17</v>
      </c>
      <c r="F75" s="13">
        <v>0.14000000000000001</v>
      </c>
      <c r="G75" s="13">
        <v>0.13</v>
      </c>
      <c r="H75" s="13">
        <v>0.1</v>
      </c>
      <c r="I75" s="13">
        <v>0.08</v>
      </c>
      <c r="J75" s="14">
        <f t="shared" si="72"/>
        <v>0.13</v>
      </c>
      <c r="K75" s="8" t="s">
        <v>5</v>
      </c>
      <c r="L75" s="14">
        <f t="shared" si="73"/>
        <v>0.01</v>
      </c>
      <c r="M75" s="9" t="str">
        <f t="shared" si="74"/>
        <v>0.13 ± 0.01</v>
      </c>
      <c r="N75" s="10" t="s">
        <v>428</v>
      </c>
      <c r="O75" s="13">
        <v>0.14000000000000001</v>
      </c>
      <c r="P75" s="13">
        <v>0.06</v>
      </c>
      <c r="Q75" s="13">
        <v>0.1</v>
      </c>
      <c r="R75" s="13">
        <v>0.06</v>
      </c>
      <c r="S75" s="13">
        <v>0.16</v>
      </c>
      <c r="T75" s="13">
        <v>0.16</v>
      </c>
      <c r="U75" s="13">
        <v>0.11</v>
      </c>
      <c r="V75" s="13">
        <v>0.13</v>
      </c>
      <c r="W75" s="14">
        <f t="shared" si="75"/>
        <v>0.12</v>
      </c>
      <c r="X75" s="8" t="s">
        <v>5</v>
      </c>
      <c r="Y75" s="14">
        <f t="shared" si="76"/>
        <v>0.01</v>
      </c>
      <c r="Z75" s="9" t="str">
        <f t="shared" si="77"/>
        <v>0.12 ± 0.01</v>
      </c>
      <c r="AA75" s="10" t="s">
        <v>429</v>
      </c>
      <c r="AB75" s="13">
        <v>7.0000000000000007E-2</v>
      </c>
      <c r="AC75" s="13">
        <v>0.15</v>
      </c>
      <c r="AD75" s="13">
        <v>0.12</v>
      </c>
      <c r="AE75" s="13">
        <v>0.11</v>
      </c>
      <c r="AF75" s="13">
        <v>7.0000000000000007E-2</v>
      </c>
      <c r="AG75" s="13">
        <v>0.08</v>
      </c>
      <c r="AH75" s="13">
        <v>0.1</v>
      </c>
      <c r="AI75" s="13">
        <v>0.11</v>
      </c>
      <c r="AJ75" s="14">
        <f t="shared" si="78"/>
        <v>0.1</v>
      </c>
      <c r="AK75" s="8" t="s">
        <v>5</v>
      </c>
      <c r="AL75" s="14">
        <f t="shared" si="79"/>
        <v>0.01</v>
      </c>
      <c r="AM75" s="9" t="str">
        <f t="shared" si="80"/>
        <v>0.10 ± 0.01</v>
      </c>
      <c r="AN75" s="10" t="s">
        <v>174</v>
      </c>
      <c r="AO75" s="15">
        <v>0.1</v>
      </c>
      <c r="AP75" s="15">
        <v>0.09</v>
      </c>
      <c r="AQ75" s="15">
        <v>0.1</v>
      </c>
      <c r="AR75" s="15">
        <v>0.18</v>
      </c>
      <c r="AS75" s="15">
        <v>0.11</v>
      </c>
      <c r="AT75" s="15">
        <v>0.12</v>
      </c>
      <c r="AU75" s="15">
        <v>0.05</v>
      </c>
      <c r="AV75" s="15">
        <v>0.12</v>
      </c>
      <c r="AW75" s="14">
        <f t="shared" si="81"/>
        <v>0.11</v>
      </c>
      <c r="AX75" s="8" t="s">
        <v>5</v>
      </c>
      <c r="AY75" s="14">
        <f t="shared" si="82"/>
        <v>0.01</v>
      </c>
      <c r="AZ75" s="9" t="str">
        <f t="shared" si="83"/>
        <v>0.11 ± 0.01</v>
      </c>
      <c r="BA75" s="10" t="s">
        <v>173</v>
      </c>
    </row>
    <row r="76" spans="1:53" s="15" customFormat="1" x14ac:dyDescent="0.3">
      <c r="A76" s="12">
        <v>4</v>
      </c>
      <c r="B76" s="13">
        <v>0.09</v>
      </c>
      <c r="C76" s="13">
        <v>0.13</v>
      </c>
      <c r="D76" s="13">
        <v>0.15</v>
      </c>
      <c r="E76" s="13">
        <v>0.14000000000000001</v>
      </c>
      <c r="F76" s="13">
        <v>0.14000000000000001</v>
      </c>
      <c r="G76" s="13">
        <v>0.12</v>
      </c>
      <c r="H76" s="13">
        <v>0.11</v>
      </c>
      <c r="I76" s="13">
        <v>0.08</v>
      </c>
      <c r="J76" s="14">
        <f t="shared" si="72"/>
        <v>0.12</v>
      </c>
      <c r="K76" s="8" t="s">
        <v>5</v>
      </c>
      <c r="L76" s="14">
        <f t="shared" si="73"/>
        <v>0.01</v>
      </c>
      <c r="M76" s="9" t="str">
        <f t="shared" si="74"/>
        <v>0.12 ± 0.01</v>
      </c>
      <c r="N76" s="10" t="s">
        <v>429</v>
      </c>
      <c r="O76" s="13">
        <v>0.1</v>
      </c>
      <c r="P76" s="13">
        <v>0.08</v>
      </c>
      <c r="Q76" s="13">
        <v>0.1</v>
      </c>
      <c r="R76" s="13">
        <v>0.06</v>
      </c>
      <c r="S76" s="13">
        <v>0.15</v>
      </c>
      <c r="T76" s="13">
        <v>0.17</v>
      </c>
      <c r="U76" s="13">
        <v>0.08</v>
      </c>
      <c r="V76" s="13">
        <v>0.13</v>
      </c>
      <c r="W76" s="14">
        <f t="shared" si="75"/>
        <v>0.11</v>
      </c>
      <c r="X76" s="8" t="s">
        <v>5</v>
      </c>
      <c r="Y76" s="14">
        <f t="shared" si="76"/>
        <v>0.01</v>
      </c>
      <c r="Z76" s="9" t="str">
        <f t="shared" si="77"/>
        <v>0.11 ± 0.01</v>
      </c>
      <c r="AA76" s="10" t="s">
        <v>173</v>
      </c>
      <c r="AB76" s="13">
        <v>7.0000000000000007E-2</v>
      </c>
      <c r="AC76" s="13">
        <v>0.14000000000000001</v>
      </c>
      <c r="AD76" s="13">
        <v>0.11</v>
      </c>
      <c r="AE76" s="13">
        <v>0.14000000000000001</v>
      </c>
      <c r="AF76" s="13">
        <v>7.0000000000000007E-2</v>
      </c>
      <c r="AG76" s="13">
        <v>0.08</v>
      </c>
      <c r="AH76" s="13">
        <v>0.09</v>
      </c>
      <c r="AI76" s="13">
        <v>0.1</v>
      </c>
      <c r="AJ76" s="14">
        <f t="shared" si="78"/>
        <v>0.1</v>
      </c>
      <c r="AK76" s="8" t="s">
        <v>5</v>
      </c>
      <c r="AL76" s="14">
        <f t="shared" si="79"/>
        <v>0.01</v>
      </c>
      <c r="AM76" s="9" t="str">
        <f t="shared" si="80"/>
        <v>0.10 ± 0.01</v>
      </c>
      <c r="AN76" s="10" t="s">
        <v>174</v>
      </c>
      <c r="AO76" s="15">
        <v>0.1</v>
      </c>
      <c r="AP76" s="15">
        <v>0.09</v>
      </c>
      <c r="AQ76" s="15">
        <v>0.09</v>
      </c>
      <c r="AR76" s="15">
        <v>0.18</v>
      </c>
      <c r="AS76" s="15">
        <v>0.13</v>
      </c>
      <c r="AT76" s="15">
        <v>0.12</v>
      </c>
      <c r="AU76" s="15">
        <v>0.04</v>
      </c>
      <c r="AV76" s="15">
        <v>0.09</v>
      </c>
      <c r="AW76" s="14">
        <f t="shared" si="81"/>
        <v>0.11</v>
      </c>
      <c r="AX76" s="8" t="s">
        <v>5</v>
      </c>
      <c r="AY76" s="14">
        <f t="shared" si="82"/>
        <v>0.01</v>
      </c>
      <c r="AZ76" s="9" t="str">
        <f t="shared" si="83"/>
        <v>0.11 ± 0.01</v>
      </c>
      <c r="BA76" s="10" t="s">
        <v>173</v>
      </c>
    </row>
    <row r="78" spans="1:53" x14ac:dyDescent="0.3">
      <c r="A78" t="s">
        <v>183</v>
      </c>
    </row>
    <row r="79" spans="1:53" s="11" customFormat="1" x14ac:dyDescent="0.3">
      <c r="A79" s="5" t="s">
        <v>4</v>
      </c>
      <c r="B79" s="6">
        <v>30</v>
      </c>
      <c r="C79" s="6">
        <v>28</v>
      </c>
      <c r="D79" s="6">
        <v>35</v>
      </c>
      <c r="E79" s="6">
        <v>45</v>
      </c>
      <c r="F79" s="6">
        <v>33</v>
      </c>
      <c r="G79" s="6">
        <v>25</v>
      </c>
      <c r="H79" s="6">
        <v>33</v>
      </c>
      <c r="I79" s="6">
        <v>32</v>
      </c>
      <c r="J79" s="7">
        <f t="shared" ref="J79:J87" si="84">ROUND(AVERAGE(B79:I79),1)</f>
        <v>32.6</v>
      </c>
      <c r="K79" s="8" t="s">
        <v>5</v>
      </c>
      <c r="L79" s="7">
        <f t="shared" ref="L79:L87" si="85">ROUND((STDEV(B79:I79)/SQRT(8)),1)</f>
        <v>2.1</v>
      </c>
      <c r="M79" s="9" t="str">
        <f>_xlfn.CONCAT(TEXT(J79,"0.0"),K79,TEXT(L79,"0.0"))</f>
        <v>32.6 ± 2.1</v>
      </c>
      <c r="N79" s="10" t="s">
        <v>430</v>
      </c>
      <c r="O79" s="6">
        <v>34</v>
      </c>
      <c r="P79" s="6">
        <v>19</v>
      </c>
      <c r="Q79" s="6">
        <v>23</v>
      </c>
      <c r="R79" s="6">
        <v>31</v>
      </c>
      <c r="S79" s="6">
        <v>38</v>
      </c>
      <c r="T79" s="6">
        <v>36</v>
      </c>
      <c r="U79" s="6">
        <v>23</v>
      </c>
      <c r="V79" s="6">
        <v>38</v>
      </c>
      <c r="W79" s="7">
        <f t="shared" ref="W79:W87" si="86">ROUND(AVERAGE(O79:V79),1)</f>
        <v>30.3</v>
      </c>
      <c r="X79" s="8" t="s">
        <v>5</v>
      </c>
      <c r="Y79" s="7">
        <f t="shared" ref="Y79:Y87" si="87">ROUND((STDEV(O79:V79)/SQRT(8)),1)</f>
        <v>2.7</v>
      </c>
      <c r="Z79" s="9" t="str">
        <f>_xlfn.CONCAT(TEXT(W79,"0.0"),X79,TEXT(Y79,"0.0"))</f>
        <v>30.3 ± 2.7</v>
      </c>
      <c r="AA79" s="10" t="s">
        <v>431</v>
      </c>
      <c r="AB79" s="6">
        <v>29</v>
      </c>
      <c r="AC79" s="6">
        <v>39</v>
      </c>
      <c r="AD79" s="6">
        <v>31</v>
      </c>
      <c r="AE79" s="6">
        <v>33</v>
      </c>
      <c r="AF79" s="6">
        <v>29</v>
      </c>
      <c r="AG79" s="6">
        <v>30</v>
      </c>
      <c r="AH79" s="6">
        <v>35</v>
      </c>
      <c r="AI79" s="6">
        <v>29</v>
      </c>
      <c r="AJ79" s="7">
        <f t="shared" ref="AJ79:AJ87" si="88">ROUND(AVERAGE(AB79:AI79),1)</f>
        <v>31.9</v>
      </c>
      <c r="AK79" s="8" t="s">
        <v>5</v>
      </c>
      <c r="AL79" s="7">
        <f t="shared" ref="AL79:AL87" si="89">ROUND((STDEV(AB79:AI79)/SQRT(8)),1)</f>
        <v>1.3</v>
      </c>
      <c r="AM79" s="9" t="str">
        <f>_xlfn.CONCAT(TEXT(AJ79,"0.0"),AK79,TEXT(AL79,"0.0"))</f>
        <v>31.9 ± 1.3</v>
      </c>
      <c r="AN79" s="10" t="s">
        <v>432</v>
      </c>
      <c r="AO79" s="11">
        <v>33</v>
      </c>
      <c r="AP79" s="11">
        <v>29</v>
      </c>
      <c r="AQ79" s="11">
        <v>21</v>
      </c>
      <c r="AR79" s="11">
        <v>42</v>
      </c>
      <c r="AS79" s="11">
        <v>17</v>
      </c>
      <c r="AT79" s="11">
        <v>32</v>
      </c>
      <c r="AU79" s="11">
        <v>12</v>
      </c>
      <c r="AV79" s="11">
        <v>28</v>
      </c>
      <c r="AW79" s="7">
        <f t="shared" ref="AW79:AW87" si="90">ROUND(AVERAGE(AO79:AV79),1)</f>
        <v>26.8</v>
      </c>
      <c r="AX79" s="8" t="s">
        <v>5</v>
      </c>
      <c r="AY79" s="7">
        <f t="shared" ref="AY79:AY87" si="91">ROUND((STDEV(AO79:AV79)/SQRT(8)),1)</f>
        <v>3.4</v>
      </c>
      <c r="AZ79" s="9" t="str">
        <f>_xlfn.CONCAT(TEXT(AW79,"0.0"),AX79,TEXT(AY79,"0.0"))</f>
        <v>26.8 ± 3.4</v>
      </c>
      <c r="BA79" s="10" t="s">
        <v>433</v>
      </c>
    </row>
    <row r="80" spans="1:53" s="11" customFormat="1" x14ac:dyDescent="0.3">
      <c r="A80" s="5">
        <v>0.5</v>
      </c>
      <c r="B80" s="6">
        <v>29</v>
      </c>
      <c r="C80" s="6">
        <v>25</v>
      </c>
      <c r="D80" s="6">
        <v>32</v>
      </c>
      <c r="E80" s="6">
        <v>38</v>
      </c>
      <c r="F80" s="6">
        <v>31</v>
      </c>
      <c r="G80" s="6">
        <v>24</v>
      </c>
      <c r="H80" s="6">
        <v>24</v>
      </c>
      <c r="I80" s="6">
        <v>29</v>
      </c>
      <c r="J80" s="7">
        <f>ROUND(AVERAGE(B80:I80),1)</f>
        <v>29</v>
      </c>
      <c r="K80" s="8" t="s">
        <v>5</v>
      </c>
      <c r="L80" s="7">
        <f t="shared" si="85"/>
        <v>1.7</v>
      </c>
      <c r="M80" s="9" t="str">
        <f t="shared" ref="M80:M87" si="92">_xlfn.CONCAT(TEXT(J80,"0.0"),K80,TEXT(L80,"0.0"))</f>
        <v>29.0 ± 1.7</v>
      </c>
      <c r="N80" s="10" t="s">
        <v>434</v>
      </c>
      <c r="O80" s="6">
        <v>27</v>
      </c>
      <c r="P80" s="6">
        <v>25</v>
      </c>
      <c r="Q80" s="6">
        <v>20</v>
      </c>
      <c r="R80" s="6">
        <v>23</v>
      </c>
      <c r="S80" s="6">
        <v>35</v>
      </c>
      <c r="T80" s="6">
        <v>34</v>
      </c>
      <c r="U80" s="6">
        <v>21</v>
      </c>
      <c r="V80" s="6">
        <v>30</v>
      </c>
      <c r="W80" s="7">
        <f t="shared" si="86"/>
        <v>26.9</v>
      </c>
      <c r="X80" s="8" t="s">
        <v>5</v>
      </c>
      <c r="Y80" s="7">
        <f t="shared" si="87"/>
        <v>2</v>
      </c>
      <c r="Z80" s="9" t="str">
        <f t="shared" ref="Z80:Z87" si="93">_xlfn.CONCAT(TEXT(W80,"0.0"),X80,TEXT(Y80,"0.0"))</f>
        <v>26.9 ± 2.0</v>
      </c>
      <c r="AA80" s="10" t="s">
        <v>435</v>
      </c>
      <c r="AB80" s="6">
        <v>29</v>
      </c>
      <c r="AC80" s="6">
        <v>36</v>
      </c>
      <c r="AD80" s="6">
        <v>32</v>
      </c>
      <c r="AE80" s="6">
        <v>36</v>
      </c>
      <c r="AF80" s="6">
        <v>24</v>
      </c>
      <c r="AG80" s="6">
        <v>31</v>
      </c>
      <c r="AH80" s="6">
        <v>29</v>
      </c>
      <c r="AI80" s="6">
        <v>24</v>
      </c>
      <c r="AJ80" s="7">
        <f t="shared" si="88"/>
        <v>30.1</v>
      </c>
      <c r="AK80" s="8" t="s">
        <v>5</v>
      </c>
      <c r="AL80" s="7">
        <f t="shared" si="89"/>
        <v>1.6</v>
      </c>
      <c r="AM80" s="9" t="str">
        <f t="shared" ref="AM80:AM87" si="94">_xlfn.CONCAT(TEXT(AJ80,"0.0"),AK80,TEXT(AL80,"0.0"))</f>
        <v>30.1 ± 1.6</v>
      </c>
      <c r="AN80" s="10" t="s">
        <v>436</v>
      </c>
      <c r="AO80" s="11">
        <v>26</v>
      </c>
      <c r="AP80" s="11">
        <v>30</v>
      </c>
      <c r="AQ80" s="11">
        <v>21</v>
      </c>
      <c r="AR80" s="11">
        <v>38</v>
      </c>
      <c r="AS80" s="11">
        <v>14</v>
      </c>
      <c r="AT80" s="11">
        <v>24</v>
      </c>
      <c r="AU80" s="11">
        <v>12</v>
      </c>
      <c r="AV80" s="11">
        <v>27</v>
      </c>
      <c r="AW80" s="7">
        <f t="shared" si="90"/>
        <v>24</v>
      </c>
      <c r="AX80" s="8" t="s">
        <v>5</v>
      </c>
      <c r="AY80" s="7">
        <f t="shared" si="91"/>
        <v>3</v>
      </c>
      <c r="AZ80" s="9" t="str">
        <f t="shared" ref="AZ80:AZ87" si="95">_xlfn.CONCAT(TEXT(AW80,"0.0"),AX80,TEXT(AY80,"0.0"))</f>
        <v>24.0 ± 3.0</v>
      </c>
      <c r="BA80" s="10" t="s">
        <v>437</v>
      </c>
    </row>
    <row r="81" spans="1:53" s="11" customFormat="1" x14ac:dyDescent="0.3">
      <c r="A81" s="5">
        <v>1</v>
      </c>
      <c r="B81" s="6">
        <v>26</v>
      </c>
      <c r="C81" s="6">
        <v>25</v>
      </c>
      <c r="D81" s="6">
        <v>30</v>
      </c>
      <c r="E81" s="6">
        <v>33</v>
      </c>
      <c r="F81" s="6">
        <v>36</v>
      </c>
      <c r="G81" s="6">
        <v>22</v>
      </c>
      <c r="H81" s="6">
        <v>24</v>
      </c>
      <c r="I81" s="6">
        <v>24</v>
      </c>
      <c r="J81" s="7">
        <f t="shared" si="84"/>
        <v>27.5</v>
      </c>
      <c r="K81" s="8" t="s">
        <v>5</v>
      </c>
      <c r="L81" s="7">
        <f t="shared" si="85"/>
        <v>1.8</v>
      </c>
      <c r="M81" s="9" t="str">
        <f t="shared" si="92"/>
        <v>27.5 ± 1.8</v>
      </c>
      <c r="N81" s="10" t="s">
        <v>438</v>
      </c>
      <c r="O81" s="6">
        <v>27</v>
      </c>
      <c r="P81" s="6">
        <v>28</v>
      </c>
      <c r="Q81" s="6">
        <v>18</v>
      </c>
      <c r="R81" s="6">
        <v>25</v>
      </c>
      <c r="S81" s="6">
        <v>36</v>
      </c>
      <c r="T81" s="6">
        <v>33</v>
      </c>
      <c r="U81" s="6">
        <v>24</v>
      </c>
      <c r="V81" s="6">
        <v>29</v>
      </c>
      <c r="W81" s="7">
        <f t="shared" si="86"/>
        <v>27.5</v>
      </c>
      <c r="X81" s="8" t="s">
        <v>5</v>
      </c>
      <c r="Y81" s="7">
        <f t="shared" si="87"/>
        <v>2</v>
      </c>
      <c r="Z81" s="9" t="str">
        <f t="shared" si="93"/>
        <v>27.5 ± 2.0</v>
      </c>
      <c r="AA81" s="10" t="s">
        <v>439</v>
      </c>
      <c r="AB81" s="6">
        <v>25</v>
      </c>
      <c r="AC81" s="6">
        <v>32</v>
      </c>
      <c r="AD81" s="6">
        <v>30</v>
      </c>
      <c r="AE81" s="6">
        <v>28</v>
      </c>
      <c r="AF81" s="6">
        <v>23</v>
      </c>
      <c r="AG81" s="6">
        <v>30</v>
      </c>
      <c r="AH81" s="6">
        <v>24</v>
      </c>
      <c r="AI81" s="6">
        <v>26</v>
      </c>
      <c r="AJ81" s="7">
        <f t="shared" si="88"/>
        <v>27.3</v>
      </c>
      <c r="AK81" s="8" t="s">
        <v>5</v>
      </c>
      <c r="AL81" s="7">
        <f t="shared" si="89"/>
        <v>1.1000000000000001</v>
      </c>
      <c r="AM81" s="9" t="str">
        <f t="shared" si="94"/>
        <v>27.3 ± 1.1</v>
      </c>
      <c r="AN81" s="10" t="s">
        <v>440</v>
      </c>
      <c r="AO81" s="11">
        <v>24</v>
      </c>
      <c r="AP81" s="11">
        <v>24</v>
      </c>
      <c r="AQ81" s="11">
        <v>23</v>
      </c>
      <c r="AR81" s="11">
        <v>37</v>
      </c>
      <c r="AS81" s="11">
        <v>16</v>
      </c>
      <c r="AT81" s="11">
        <v>24</v>
      </c>
      <c r="AU81" s="11">
        <v>10</v>
      </c>
      <c r="AV81" s="11">
        <v>31</v>
      </c>
      <c r="AW81" s="7">
        <f t="shared" si="90"/>
        <v>23.6</v>
      </c>
      <c r="AX81" s="8" t="s">
        <v>5</v>
      </c>
      <c r="AY81" s="7">
        <f t="shared" si="91"/>
        <v>2.9</v>
      </c>
      <c r="AZ81" s="9" t="str">
        <f t="shared" si="95"/>
        <v>23.6 ± 2.9</v>
      </c>
      <c r="BA81" s="10" t="s">
        <v>441</v>
      </c>
    </row>
    <row r="82" spans="1:53" s="11" customFormat="1" x14ac:dyDescent="0.3">
      <c r="A82" s="5">
        <v>1.5</v>
      </c>
      <c r="B82" s="6">
        <v>26</v>
      </c>
      <c r="C82" s="6">
        <v>23</v>
      </c>
      <c r="D82" s="6">
        <v>28</v>
      </c>
      <c r="E82" s="6">
        <v>31</v>
      </c>
      <c r="F82" s="6">
        <v>29</v>
      </c>
      <c r="G82" s="6">
        <v>23</v>
      </c>
      <c r="H82" s="6">
        <v>22</v>
      </c>
      <c r="I82" s="6">
        <v>22</v>
      </c>
      <c r="J82" s="7">
        <f t="shared" si="84"/>
        <v>25.5</v>
      </c>
      <c r="K82" s="8" t="s">
        <v>5</v>
      </c>
      <c r="L82" s="7">
        <f t="shared" si="85"/>
        <v>1.2</v>
      </c>
      <c r="M82" s="9" t="str">
        <f t="shared" si="92"/>
        <v>25.5 ± 1.2</v>
      </c>
      <c r="N82" s="10" t="s">
        <v>442</v>
      </c>
      <c r="O82" s="6">
        <v>25</v>
      </c>
      <c r="P82" s="6">
        <v>25</v>
      </c>
      <c r="Q82" s="6">
        <v>17</v>
      </c>
      <c r="R82" s="6">
        <v>21</v>
      </c>
      <c r="S82" s="6">
        <v>35</v>
      </c>
      <c r="T82" s="6">
        <v>32</v>
      </c>
      <c r="U82" s="6">
        <v>22</v>
      </c>
      <c r="V82" s="6">
        <v>30</v>
      </c>
      <c r="W82" s="7">
        <f t="shared" si="86"/>
        <v>25.9</v>
      </c>
      <c r="X82" s="8" t="s">
        <v>5</v>
      </c>
      <c r="Y82" s="7">
        <f t="shared" si="87"/>
        <v>2.1</v>
      </c>
      <c r="Z82" s="9" t="str">
        <f t="shared" si="93"/>
        <v>25.9 ± 2.1</v>
      </c>
      <c r="AA82" s="10" t="s">
        <v>443</v>
      </c>
      <c r="AB82" s="6">
        <v>22</v>
      </c>
      <c r="AC82" s="6">
        <v>30</v>
      </c>
      <c r="AD82" s="6">
        <v>32</v>
      </c>
      <c r="AE82" s="6">
        <v>30</v>
      </c>
      <c r="AF82" s="6">
        <v>21</v>
      </c>
      <c r="AG82" s="6">
        <v>24</v>
      </c>
      <c r="AH82" s="6">
        <v>20</v>
      </c>
      <c r="AI82" s="6">
        <v>24</v>
      </c>
      <c r="AJ82" s="7">
        <f t="shared" si="88"/>
        <v>25.4</v>
      </c>
      <c r="AK82" s="8" t="s">
        <v>5</v>
      </c>
      <c r="AL82" s="7">
        <f t="shared" si="89"/>
        <v>1.6</v>
      </c>
      <c r="AM82" s="9" t="str">
        <f t="shared" si="94"/>
        <v>25.4 ± 1.6</v>
      </c>
      <c r="AN82" s="10" t="s">
        <v>444</v>
      </c>
      <c r="AO82" s="11">
        <v>19</v>
      </c>
      <c r="AP82" s="11">
        <v>22</v>
      </c>
      <c r="AQ82" s="11">
        <v>22</v>
      </c>
      <c r="AR82" s="11">
        <v>38</v>
      </c>
      <c r="AS82" s="11">
        <v>18</v>
      </c>
      <c r="AT82" s="11">
        <v>25</v>
      </c>
      <c r="AU82" s="11">
        <v>14</v>
      </c>
      <c r="AV82" s="11">
        <v>27</v>
      </c>
      <c r="AW82" s="7">
        <f t="shared" si="90"/>
        <v>23.1</v>
      </c>
      <c r="AX82" s="8" t="s">
        <v>5</v>
      </c>
      <c r="AY82" s="7">
        <f t="shared" si="91"/>
        <v>2.6</v>
      </c>
      <c r="AZ82" s="9" t="str">
        <f t="shared" si="95"/>
        <v>23.1 ± 2.6</v>
      </c>
      <c r="BA82" s="10" t="s">
        <v>445</v>
      </c>
    </row>
    <row r="83" spans="1:53" s="11" customFormat="1" x14ac:dyDescent="0.3">
      <c r="A83" s="5">
        <v>2</v>
      </c>
      <c r="B83" s="6">
        <v>24</v>
      </c>
      <c r="C83" s="6">
        <v>23</v>
      </c>
      <c r="D83" s="6">
        <v>29</v>
      </c>
      <c r="E83" s="6">
        <v>30</v>
      </c>
      <c r="F83" s="6">
        <v>29</v>
      </c>
      <c r="G83" s="6">
        <v>24</v>
      </c>
      <c r="H83" s="6">
        <v>20</v>
      </c>
      <c r="I83" s="6">
        <v>23</v>
      </c>
      <c r="J83" s="7">
        <f t="shared" si="84"/>
        <v>25.3</v>
      </c>
      <c r="K83" s="8" t="s">
        <v>5</v>
      </c>
      <c r="L83" s="7">
        <f t="shared" si="85"/>
        <v>1.3</v>
      </c>
      <c r="M83" s="9" t="str">
        <f t="shared" si="92"/>
        <v>25.3 ± 1.3</v>
      </c>
      <c r="N83" s="10" t="s">
        <v>446</v>
      </c>
      <c r="O83" s="6">
        <v>24</v>
      </c>
      <c r="P83" s="6">
        <v>22</v>
      </c>
      <c r="Q83" s="6">
        <v>20</v>
      </c>
      <c r="R83" s="6">
        <v>20</v>
      </c>
      <c r="S83" s="6">
        <v>33</v>
      </c>
      <c r="T83" s="6">
        <v>34</v>
      </c>
      <c r="U83" s="6">
        <v>21</v>
      </c>
      <c r="V83" s="6">
        <v>29</v>
      </c>
      <c r="W83" s="7">
        <f t="shared" si="86"/>
        <v>25.4</v>
      </c>
      <c r="X83" s="8" t="s">
        <v>5</v>
      </c>
      <c r="Y83" s="7">
        <f t="shared" si="87"/>
        <v>2.1</v>
      </c>
      <c r="Z83" s="9" t="str">
        <f t="shared" si="93"/>
        <v>25.4 ± 2.1</v>
      </c>
      <c r="AA83" s="10" t="s">
        <v>447</v>
      </c>
      <c r="AB83" s="6">
        <v>20</v>
      </c>
      <c r="AC83" s="6">
        <v>30</v>
      </c>
      <c r="AD83" s="6">
        <v>26</v>
      </c>
      <c r="AE83" s="6">
        <v>28</v>
      </c>
      <c r="AF83" s="6">
        <v>17</v>
      </c>
      <c r="AG83" s="6">
        <v>22</v>
      </c>
      <c r="AH83" s="6">
        <v>20</v>
      </c>
      <c r="AI83" s="6">
        <v>22</v>
      </c>
      <c r="AJ83" s="7">
        <f t="shared" si="88"/>
        <v>23.1</v>
      </c>
      <c r="AK83" s="8" t="s">
        <v>5</v>
      </c>
      <c r="AL83" s="7">
        <f t="shared" si="89"/>
        <v>1.6</v>
      </c>
      <c r="AM83" s="9" t="str">
        <f t="shared" si="94"/>
        <v>23.1 ± 1.6</v>
      </c>
      <c r="AN83" s="10" t="s">
        <v>448</v>
      </c>
      <c r="AO83" s="11">
        <v>22</v>
      </c>
      <c r="AP83" s="11">
        <v>20</v>
      </c>
      <c r="AQ83" s="11">
        <v>19</v>
      </c>
      <c r="AR83" s="11">
        <v>39</v>
      </c>
      <c r="AS83" s="11">
        <v>18</v>
      </c>
      <c r="AT83" s="11">
        <v>28</v>
      </c>
      <c r="AU83" s="11">
        <v>12</v>
      </c>
      <c r="AV83" s="11">
        <v>24</v>
      </c>
      <c r="AW83" s="7">
        <f t="shared" si="90"/>
        <v>22.8</v>
      </c>
      <c r="AX83" s="8" t="s">
        <v>5</v>
      </c>
      <c r="AY83" s="7">
        <f t="shared" si="91"/>
        <v>2.8</v>
      </c>
      <c r="AZ83" s="9" t="str">
        <f t="shared" si="95"/>
        <v>22.8 ± 2.8</v>
      </c>
      <c r="BA83" s="10" t="s">
        <v>449</v>
      </c>
    </row>
    <row r="84" spans="1:53" s="11" customFormat="1" x14ac:dyDescent="0.3">
      <c r="A84" s="5">
        <v>2.5</v>
      </c>
      <c r="B84" s="6">
        <v>23</v>
      </c>
      <c r="C84" s="6">
        <v>25</v>
      </c>
      <c r="D84" s="6">
        <v>23</v>
      </c>
      <c r="E84" s="6">
        <v>30</v>
      </c>
      <c r="F84" s="6">
        <v>28</v>
      </c>
      <c r="G84" s="6">
        <v>22</v>
      </c>
      <c r="H84" s="6">
        <v>19</v>
      </c>
      <c r="I84" s="6">
        <v>20</v>
      </c>
      <c r="J84" s="7">
        <f t="shared" si="84"/>
        <v>23.8</v>
      </c>
      <c r="K84" s="8" t="s">
        <v>5</v>
      </c>
      <c r="L84" s="7">
        <f t="shared" si="85"/>
        <v>1.3</v>
      </c>
      <c r="M84" s="9" t="str">
        <f t="shared" si="92"/>
        <v>23.8 ± 1.3</v>
      </c>
      <c r="N84" s="10" t="s">
        <v>450</v>
      </c>
      <c r="O84" s="6">
        <v>24</v>
      </c>
      <c r="P84" s="6">
        <v>20</v>
      </c>
      <c r="Q84" s="6">
        <v>25</v>
      </c>
      <c r="R84" s="6">
        <v>17</v>
      </c>
      <c r="S84" s="6">
        <v>31</v>
      </c>
      <c r="T84" s="6">
        <v>30</v>
      </c>
      <c r="U84" s="6">
        <v>18</v>
      </c>
      <c r="V84" s="6">
        <v>32</v>
      </c>
      <c r="W84" s="7">
        <f t="shared" si="86"/>
        <v>24.6</v>
      </c>
      <c r="X84" s="8" t="s">
        <v>5</v>
      </c>
      <c r="Y84" s="7">
        <f t="shared" si="87"/>
        <v>2.1</v>
      </c>
      <c r="Z84" s="9" t="str">
        <f t="shared" si="93"/>
        <v>24.6 ± 2.1</v>
      </c>
      <c r="AA84" s="10" t="s">
        <v>451</v>
      </c>
      <c r="AB84" s="6">
        <v>17</v>
      </c>
      <c r="AC84" s="6">
        <v>29</v>
      </c>
      <c r="AD84" s="6">
        <v>25</v>
      </c>
      <c r="AE84" s="6">
        <v>26</v>
      </c>
      <c r="AF84" s="6">
        <v>16</v>
      </c>
      <c r="AG84" s="6">
        <v>20</v>
      </c>
      <c r="AH84" s="6">
        <v>19</v>
      </c>
      <c r="AI84" s="6">
        <v>21</v>
      </c>
      <c r="AJ84" s="7">
        <f t="shared" si="88"/>
        <v>21.6</v>
      </c>
      <c r="AK84" s="8" t="s">
        <v>5</v>
      </c>
      <c r="AL84" s="7">
        <f t="shared" si="89"/>
        <v>1.6</v>
      </c>
      <c r="AM84" s="9" t="str">
        <f t="shared" si="94"/>
        <v>21.6 ± 1.6</v>
      </c>
      <c r="AN84" s="10" t="s">
        <v>452</v>
      </c>
      <c r="AO84" s="11">
        <v>22</v>
      </c>
      <c r="AP84" s="11">
        <v>20</v>
      </c>
      <c r="AQ84" s="11">
        <v>17</v>
      </c>
      <c r="AR84" s="11">
        <v>39</v>
      </c>
      <c r="AS84" s="11">
        <v>18</v>
      </c>
      <c r="AT84" s="11">
        <v>29</v>
      </c>
      <c r="AU84" s="11">
        <v>11</v>
      </c>
      <c r="AV84" s="11">
        <v>24</v>
      </c>
      <c r="AW84" s="7">
        <f t="shared" si="90"/>
        <v>22.5</v>
      </c>
      <c r="AX84" s="8" t="s">
        <v>5</v>
      </c>
      <c r="AY84" s="7">
        <f t="shared" si="91"/>
        <v>3</v>
      </c>
      <c r="AZ84" s="9" t="str">
        <f t="shared" si="95"/>
        <v>22.5 ± 3.0</v>
      </c>
      <c r="BA84" s="10" t="s">
        <v>453</v>
      </c>
    </row>
    <row r="85" spans="1:53" s="11" customFormat="1" x14ac:dyDescent="0.3">
      <c r="A85" s="5">
        <v>3</v>
      </c>
      <c r="B85" s="6">
        <v>21</v>
      </c>
      <c r="C85" s="6">
        <v>28</v>
      </c>
      <c r="D85" s="6">
        <v>26</v>
      </c>
      <c r="E85" s="6">
        <v>30</v>
      </c>
      <c r="F85" s="6">
        <v>23</v>
      </c>
      <c r="G85" s="6">
        <v>21</v>
      </c>
      <c r="H85" s="6">
        <v>20</v>
      </c>
      <c r="I85" s="6">
        <v>19</v>
      </c>
      <c r="J85" s="7">
        <f t="shared" si="84"/>
        <v>23.5</v>
      </c>
      <c r="K85" s="8" t="s">
        <v>5</v>
      </c>
      <c r="L85" s="7">
        <f t="shared" si="85"/>
        <v>1.4</v>
      </c>
      <c r="M85" s="9" t="str">
        <f t="shared" si="92"/>
        <v>23.5 ± 1.4</v>
      </c>
      <c r="N85" s="10" t="s">
        <v>454</v>
      </c>
      <c r="O85" s="6">
        <v>26</v>
      </c>
      <c r="P85" s="6">
        <v>18</v>
      </c>
      <c r="Q85" s="6">
        <v>22</v>
      </c>
      <c r="R85" s="6">
        <v>14</v>
      </c>
      <c r="S85" s="6">
        <v>29</v>
      </c>
      <c r="T85" s="6">
        <v>26</v>
      </c>
      <c r="U85" s="6">
        <v>24</v>
      </c>
      <c r="V85" s="6">
        <v>29</v>
      </c>
      <c r="W85" s="7">
        <f t="shared" si="86"/>
        <v>23.5</v>
      </c>
      <c r="X85" s="8" t="s">
        <v>5</v>
      </c>
      <c r="Y85" s="7">
        <f t="shared" si="87"/>
        <v>1.9</v>
      </c>
      <c r="Z85" s="9" t="str">
        <f t="shared" si="93"/>
        <v>23.5 ± 1.9</v>
      </c>
      <c r="AA85" s="10" t="s">
        <v>455</v>
      </c>
      <c r="AB85" s="6">
        <v>16</v>
      </c>
      <c r="AC85" s="6">
        <v>28</v>
      </c>
      <c r="AD85" s="6">
        <v>25</v>
      </c>
      <c r="AE85" s="6">
        <v>25</v>
      </c>
      <c r="AF85" s="6">
        <v>16</v>
      </c>
      <c r="AG85" s="6">
        <v>21</v>
      </c>
      <c r="AH85" s="6">
        <v>18</v>
      </c>
      <c r="AI85" s="6">
        <v>23</v>
      </c>
      <c r="AJ85" s="7">
        <f t="shared" si="88"/>
        <v>21.5</v>
      </c>
      <c r="AK85" s="8" t="s">
        <v>5</v>
      </c>
      <c r="AL85" s="7">
        <f t="shared" si="89"/>
        <v>1.6</v>
      </c>
      <c r="AM85" s="9" t="str">
        <f t="shared" si="94"/>
        <v>21.5 ± 1.6</v>
      </c>
      <c r="AN85" s="10" t="s">
        <v>456</v>
      </c>
      <c r="AO85" s="11">
        <v>19</v>
      </c>
      <c r="AP85" s="11">
        <v>17</v>
      </c>
      <c r="AQ85" s="11">
        <v>19</v>
      </c>
      <c r="AR85" s="11">
        <v>39</v>
      </c>
      <c r="AS85" s="11">
        <v>19</v>
      </c>
      <c r="AT85" s="11">
        <v>25</v>
      </c>
      <c r="AU85" s="11">
        <v>11</v>
      </c>
      <c r="AV85" s="11">
        <v>24</v>
      </c>
      <c r="AW85" s="7">
        <f t="shared" si="90"/>
        <v>21.6</v>
      </c>
      <c r="AX85" s="8" t="s">
        <v>5</v>
      </c>
      <c r="AY85" s="7">
        <f t="shared" si="91"/>
        <v>2.9</v>
      </c>
      <c r="AZ85" s="9" t="str">
        <f t="shared" si="95"/>
        <v>21.6 ± 2.9</v>
      </c>
      <c r="BA85" s="10" t="s">
        <v>457</v>
      </c>
    </row>
    <row r="86" spans="1:53" s="11" customFormat="1" x14ac:dyDescent="0.3">
      <c r="A86" s="5">
        <v>3.5</v>
      </c>
      <c r="B86" s="6">
        <v>20</v>
      </c>
      <c r="C86" s="6">
        <v>26</v>
      </c>
      <c r="D86" s="6">
        <v>29</v>
      </c>
      <c r="E86" s="6">
        <v>28</v>
      </c>
      <c r="F86" s="6">
        <v>23</v>
      </c>
      <c r="G86" s="6">
        <v>23</v>
      </c>
      <c r="H86" s="6">
        <v>19</v>
      </c>
      <c r="I86" s="6">
        <v>16</v>
      </c>
      <c r="J86" s="7">
        <f t="shared" si="84"/>
        <v>23</v>
      </c>
      <c r="K86" s="8" t="s">
        <v>5</v>
      </c>
      <c r="L86" s="7">
        <f t="shared" si="85"/>
        <v>1.6</v>
      </c>
      <c r="M86" s="9" t="str">
        <f t="shared" si="92"/>
        <v>23.0 ± 1.6</v>
      </c>
      <c r="N86" s="10" t="s">
        <v>458</v>
      </c>
      <c r="O86" s="6">
        <v>25</v>
      </c>
      <c r="P86" s="6">
        <v>15</v>
      </c>
      <c r="Q86" s="6">
        <v>19</v>
      </c>
      <c r="R86" s="6">
        <v>16</v>
      </c>
      <c r="S86" s="6">
        <v>30</v>
      </c>
      <c r="T86" s="6">
        <v>24</v>
      </c>
      <c r="U86" s="6">
        <v>21</v>
      </c>
      <c r="V86" s="6">
        <v>27</v>
      </c>
      <c r="W86" s="7">
        <f t="shared" si="86"/>
        <v>22.1</v>
      </c>
      <c r="X86" s="8" t="s">
        <v>5</v>
      </c>
      <c r="Y86" s="7">
        <f t="shared" si="87"/>
        <v>1.9</v>
      </c>
      <c r="Z86" s="9" t="str">
        <f t="shared" si="93"/>
        <v>22.1 ± 1.9</v>
      </c>
      <c r="AA86" s="10" t="s">
        <v>459</v>
      </c>
      <c r="AB86" s="6">
        <v>16</v>
      </c>
      <c r="AC86" s="6">
        <v>29</v>
      </c>
      <c r="AD86" s="6">
        <v>27</v>
      </c>
      <c r="AE86" s="6">
        <v>24</v>
      </c>
      <c r="AF86" s="6">
        <v>16</v>
      </c>
      <c r="AG86" s="6">
        <v>17</v>
      </c>
      <c r="AH86" s="6">
        <v>19</v>
      </c>
      <c r="AI86" s="6">
        <v>22</v>
      </c>
      <c r="AJ86" s="7">
        <f t="shared" si="88"/>
        <v>21.3</v>
      </c>
      <c r="AK86" s="8" t="s">
        <v>5</v>
      </c>
      <c r="AL86" s="7">
        <f t="shared" si="89"/>
        <v>1.8</v>
      </c>
      <c r="AM86" s="9" t="str">
        <f t="shared" si="94"/>
        <v>21.3 ± 1.8</v>
      </c>
      <c r="AN86" s="10" t="s">
        <v>460</v>
      </c>
      <c r="AO86" s="11">
        <v>19</v>
      </c>
      <c r="AP86" s="11">
        <v>18</v>
      </c>
      <c r="AQ86" s="11">
        <v>19</v>
      </c>
      <c r="AR86" s="11">
        <v>38</v>
      </c>
      <c r="AS86" s="11">
        <v>21</v>
      </c>
      <c r="AT86" s="11">
        <v>22</v>
      </c>
      <c r="AU86" s="11">
        <v>10</v>
      </c>
      <c r="AV86" s="11">
        <v>25</v>
      </c>
      <c r="AW86" s="7">
        <f t="shared" si="90"/>
        <v>21.5</v>
      </c>
      <c r="AX86" s="8" t="s">
        <v>5</v>
      </c>
      <c r="AY86" s="7">
        <f t="shared" si="91"/>
        <v>2.8</v>
      </c>
      <c r="AZ86" s="9" t="str">
        <f t="shared" si="95"/>
        <v>21.5 ± 2.8</v>
      </c>
      <c r="BA86" s="10" t="s">
        <v>461</v>
      </c>
    </row>
    <row r="87" spans="1:53" s="11" customFormat="1" x14ac:dyDescent="0.3">
      <c r="A87" s="5">
        <v>4</v>
      </c>
      <c r="B87" s="6">
        <v>18</v>
      </c>
      <c r="C87" s="6">
        <v>26</v>
      </c>
      <c r="D87" s="6">
        <v>29</v>
      </c>
      <c r="E87" s="6">
        <v>25</v>
      </c>
      <c r="F87" s="6">
        <v>23</v>
      </c>
      <c r="G87" s="6">
        <v>18</v>
      </c>
      <c r="H87" s="6">
        <v>19</v>
      </c>
      <c r="I87" s="6">
        <v>17</v>
      </c>
      <c r="J87" s="7">
        <f t="shared" si="84"/>
        <v>21.9</v>
      </c>
      <c r="K87" s="8" t="s">
        <v>5</v>
      </c>
      <c r="L87" s="7">
        <f t="shared" si="85"/>
        <v>1.6</v>
      </c>
      <c r="M87" s="9" t="str">
        <f t="shared" si="92"/>
        <v>21.9 ± 1.6</v>
      </c>
      <c r="N87" s="10" t="s">
        <v>462</v>
      </c>
      <c r="O87" s="6">
        <v>21</v>
      </c>
      <c r="P87" s="6">
        <v>17</v>
      </c>
      <c r="Q87" s="6">
        <v>20</v>
      </c>
      <c r="R87" s="6">
        <v>15</v>
      </c>
      <c r="S87" s="6">
        <v>28</v>
      </c>
      <c r="T87" s="6">
        <v>26</v>
      </c>
      <c r="U87" s="6">
        <v>17</v>
      </c>
      <c r="V87" s="6">
        <v>27</v>
      </c>
      <c r="W87" s="7">
        <f t="shared" si="86"/>
        <v>21.4</v>
      </c>
      <c r="X87" s="8" t="s">
        <v>5</v>
      </c>
      <c r="Y87" s="7">
        <f t="shared" si="87"/>
        <v>1.8</v>
      </c>
      <c r="Z87" s="9" t="str">
        <f t="shared" si="93"/>
        <v>21.4 ± 1.8</v>
      </c>
      <c r="AA87" s="10" t="s">
        <v>463</v>
      </c>
      <c r="AB87" s="6">
        <v>15</v>
      </c>
      <c r="AC87" s="6">
        <v>28</v>
      </c>
      <c r="AD87" s="6">
        <v>24</v>
      </c>
      <c r="AE87" s="6">
        <v>28</v>
      </c>
      <c r="AF87" s="6">
        <v>15</v>
      </c>
      <c r="AG87" s="6">
        <v>17</v>
      </c>
      <c r="AH87" s="6">
        <v>18</v>
      </c>
      <c r="AI87" s="6">
        <v>21</v>
      </c>
      <c r="AJ87" s="7">
        <f t="shared" si="88"/>
        <v>20.8</v>
      </c>
      <c r="AK87" s="8" t="s">
        <v>5</v>
      </c>
      <c r="AL87" s="7">
        <f t="shared" si="89"/>
        <v>1.9</v>
      </c>
      <c r="AM87" s="9" t="str">
        <f t="shared" si="94"/>
        <v>20.8 ± 1.9</v>
      </c>
      <c r="AN87" s="10" t="s">
        <v>464</v>
      </c>
      <c r="AO87" s="11">
        <v>19</v>
      </c>
      <c r="AP87" s="11">
        <v>17</v>
      </c>
      <c r="AQ87" s="11">
        <v>17</v>
      </c>
      <c r="AR87" s="11">
        <v>35</v>
      </c>
      <c r="AS87" s="11">
        <v>23</v>
      </c>
      <c r="AT87" s="11">
        <v>23</v>
      </c>
      <c r="AU87" s="11">
        <v>9</v>
      </c>
      <c r="AV87" s="11">
        <v>18</v>
      </c>
      <c r="AW87" s="7">
        <f t="shared" si="90"/>
        <v>20.100000000000001</v>
      </c>
      <c r="AX87" s="8" t="s">
        <v>5</v>
      </c>
      <c r="AY87" s="7">
        <f t="shared" si="91"/>
        <v>2.6</v>
      </c>
      <c r="AZ87" s="9" t="str">
        <f t="shared" si="95"/>
        <v>20.1 ± 2.6</v>
      </c>
      <c r="BA87" s="10" t="s">
        <v>465</v>
      </c>
    </row>
    <row r="89" spans="1:53" x14ac:dyDescent="0.3">
      <c r="C89" t="s">
        <v>466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21255-9091-46C4-B615-331A38126579}">
  <dimension ref="A1:BA89"/>
  <sheetViews>
    <sheetView topLeftCell="AE1" workbookViewId="0">
      <selection activeCell="F19" sqref="F19"/>
    </sheetView>
  </sheetViews>
  <sheetFormatPr defaultRowHeight="14.4" x14ac:dyDescent="0.3"/>
  <cols>
    <col min="10" max="10" width="8.88671875" style="2"/>
    <col min="11" max="11" width="3.44140625" style="2" customWidth="1"/>
    <col min="12" max="12" width="8.88671875" style="2"/>
    <col min="13" max="13" width="11.109375" style="3" customWidth="1"/>
    <col min="14" max="14" width="11.109375" style="4" customWidth="1"/>
    <col min="23" max="23" width="8.88671875" style="2"/>
    <col min="24" max="24" width="3.44140625" style="2" customWidth="1"/>
    <col min="25" max="25" width="8.88671875" style="2"/>
    <col min="26" max="26" width="11.109375" style="3" customWidth="1"/>
    <col min="27" max="27" width="11.109375" style="4" customWidth="1"/>
    <col min="36" max="36" width="8.88671875" style="2"/>
    <col min="37" max="37" width="3.44140625" style="2" customWidth="1"/>
    <col min="38" max="38" width="8.88671875" style="2"/>
    <col min="39" max="39" width="11.109375" style="3" customWidth="1"/>
    <col min="40" max="40" width="11.109375" style="4" customWidth="1"/>
    <col min="49" max="49" width="8.88671875" style="2"/>
    <col min="50" max="50" width="3.44140625" style="2" customWidth="1"/>
    <col min="51" max="51" width="8.88671875" style="2"/>
    <col min="52" max="52" width="11.109375" style="3" customWidth="1"/>
    <col min="53" max="53" width="11.109375" style="4" customWidth="1"/>
  </cols>
  <sheetData>
    <row r="1" spans="1:53" x14ac:dyDescent="0.3">
      <c r="A1" t="s">
        <v>0</v>
      </c>
      <c r="B1" s="1" t="s">
        <v>467</v>
      </c>
      <c r="O1" s="1" t="s">
        <v>468</v>
      </c>
      <c r="AB1" t="s">
        <v>469</v>
      </c>
      <c r="AO1" t="s">
        <v>470</v>
      </c>
    </row>
    <row r="2" spans="1:53" s="11" customFormat="1" x14ac:dyDescent="0.3">
      <c r="A2" s="5" t="s">
        <v>4</v>
      </c>
      <c r="B2" s="6">
        <v>83</v>
      </c>
      <c r="C2" s="6">
        <v>89</v>
      </c>
      <c r="D2" s="6">
        <v>87</v>
      </c>
      <c r="E2" s="6">
        <v>100</v>
      </c>
      <c r="F2" s="6">
        <v>104</v>
      </c>
      <c r="G2" s="6">
        <v>97</v>
      </c>
      <c r="H2" s="6">
        <v>89</v>
      </c>
      <c r="I2" s="6">
        <v>96</v>
      </c>
      <c r="J2" s="7">
        <f>ROUND(AVERAGE(B2:I2),1)</f>
        <v>93.1</v>
      </c>
      <c r="K2" s="8" t="s">
        <v>5</v>
      </c>
      <c r="L2" s="7">
        <f>ROUND((STDEV(B2:I2)/SQRT(8)),1)</f>
        <v>2.5</v>
      </c>
      <c r="M2" s="9" t="str">
        <f>_xlfn.CONCAT(TEXT(J2,"0.0"),K2,TEXT(L2,"0.0"))</f>
        <v>93.1 ± 2.5</v>
      </c>
      <c r="N2" s="10" t="s">
        <v>471</v>
      </c>
      <c r="O2" s="6">
        <v>87</v>
      </c>
      <c r="P2" s="6">
        <v>93</v>
      </c>
      <c r="Q2" s="6">
        <v>90</v>
      </c>
      <c r="R2" s="6">
        <v>90</v>
      </c>
      <c r="S2" s="6">
        <v>97</v>
      </c>
      <c r="T2" s="6">
        <v>98</v>
      </c>
      <c r="U2" s="6">
        <v>93</v>
      </c>
      <c r="V2" s="6">
        <v>98</v>
      </c>
      <c r="W2" s="7">
        <f>ROUND(AVERAGE(O2:V2),1)</f>
        <v>93.3</v>
      </c>
      <c r="X2" s="8" t="s">
        <v>5</v>
      </c>
      <c r="Y2" s="7">
        <f>ROUND((STDEV(O2:V2)/SQRT(8)),1)</f>
        <v>1.5</v>
      </c>
      <c r="Z2" s="9" t="str">
        <f>_xlfn.CONCAT(TEXT(W2,"0.0"),X2,TEXT(Y2,"0.0"))</f>
        <v>93.3 ± 1.5</v>
      </c>
      <c r="AA2" s="10" t="s">
        <v>472</v>
      </c>
      <c r="AB2" s="6">
        <v>95</v>
      </c>
      <c r="AC2" s="6">
        <v>95</v>
      </c>
      <c r="AD2" s="6">
        <v>95</v>
      </c>
      <c r="AE2" s="6">
        <v>91</v>
      </c>
      <c r="AF2" s="6">
        <v>83</v>
      </c>
      <c r="AG2" s="6">
        <v>88</v>
      </c>
      <c r="AH2" s="6">
        <v>103</v>
      </c>
      <c r="AI2" s="6">
        <v>94</v>
      </c>
      <c r="AJ2" s="7">
        <f>ROUND(AVERAGE(AB2:AI2),1)</f>
        <v>93</v>
      </c>
      <c r="AK2" s="8" t="s">
        <v>5</v>
      </c>
      <c r="AL2" s="7">
        <f>ROUND((STDEV(AB2:AI2)/SQRT(8)),1)</f>
        <v>2.1</v>
      </c>
      <c r="AM2" s="9" t="str">
        <f>_xlfn.CONCAT(TEXT(AJ2,"0.0"),AK2,TEXT(AL2,"0.0"))</f>
        <v>93.0 ± 2.1</v>
      </c>
      <c r="AN2" s="10" t="s">
        <v>473</v>
      </c>
      <c r="AO2" s="11">
        <v>92</v>
      </c>
      <c r="AP2" s="11">
        <v>103</v>
      </c>
      <c r="AQ2" s="11">
        <v>92</v>
      </c>
      <c r="AR2" s="11">
        <v>102</v>
      </c>
      <c r="AS2" s="11">
        <v>95</v>
      </c>
      <c r="AT2" s="11">
        <v>103</v>
      </c>
      <c r="AU2" s="11">
        <v>103</v>
      </c>
      <c r="AV2" s="11">
        <v>96</v>
      </c>
      <c r="AW2" s="7">
        <f>ROUND(AVERAGE(AO2:AV2),1)</f>
        <v>98.3</v>
      </c>
      <c r="AX2" s="8" t="s">
        <v>5</v>
      </c>
      <c r="AY2" s="7">
        <f>ROUND((STDEV(AO2:AV2)/SQRT(8)),1)</f>
        <v>1.8</v>
      </c>
      <c r="AZ2" s="9" t="str">
        <f>_xlfn.CONCAT(TEXT(AW2,"0.0"),AX2,TEXT(AY2,"0.0"))</f>
        <v>98.3 ± 1.8</v>
      </c>
      <c r="BA2" s="10" t="s">
        <v>220</v>
      </c>
    </row>
    <row r="3" spans="1:53" s="11" customFormat="1" x14ac:dyDescent="0.3">
      <c r="A3" s="5">
        <v>0.5</v>
      </c>
      <c r="B3" s="6">
        <v>84</v>
      </c>
      <c r="C3" s="6">
        <v>85</v>
      </c>
      <c r="D3" s="6">
        <v>86</v>
      </c>
      <c r="E3" s="6">
        <v>105</v>
      </c>
      <c r="F3" s="6">
        <v>103</v>
      </c>
      <c r="G3" s="6">
        <v>104</v>
      </c>
      <c r="H3" s="6">
        <v>90</v>
      </c>
      <c r="I3" s="6">
        <v>91</v>
      </c>
      <c r="J3" s="7">
        <f t="shared" ref="J3:J10" si="0">ROUND(AVERAGE(B3:I3),1)</f>
        <v>93.5</v>
      </c>
      <c r="K3" s="8" t="s">
        <v>5</v>
      </c>
      <c r="L3" s="7">
        <f t="shared" ref="L3:L10" si="1">ROUND((STDEV(B3:I3)/SQRT(8)),1)</f>
        <v>3.2</v>
      </c>
      <c r="M3" s="9" t="str">
        <f t="shared" ref="M3:M10" si="2">_xlfn.CONCAT(TEXT(J3,"0.0"),K3,TEXT(L3,"0.0"))</f>
        <v>93.5 ± 3.2</v>
      </c>
      <c r="N3" s="10" t="s">
        <v>474</v>
      </c>
      <c r="O3" s="6">
        <v>86</v>
      </c>
      <c r="P3" s="6">
        <v>91</v>
      </c>
      <c r="Q3" s="6">
        <v>87</v>
      </c>
      <c r="R3" s="6">
        <v>97</v>
      </c>
      <c r="S3" s="6">
        <v>98</v>
      </c>
      <c r="T3" s="6">
        <v>94</v>
      </c>
      <c r="U3" s="6">
        <v>93</v>
      </c>
      <c r="V3" s="6">
        <v>97</v>
      </c>
      <c r="W3" s="7">
        <f t="shared" ref="W3:W10" si="3">ROUND(AVERAGE(O3:V3),1)</f>
        <v>92.9</v>
      </c>
      <c r="X3" s="8" t="s">
        <v>5</v>
      </c>
      <c r="Y3" s="7">
        <f t="shared" ref="Y3:Y10" si="4">ROUND((STDEV(O3:V3)/SQRT(8)),1)</f>
        <v>1.6</v>
      </c>
      <c r="Z3" s="9" t="str">
        <f t="shared" ref="Z3:Z10" si="5">_xlfn.CONCAT(TEXT(W3,"0.0"),X3,TEXT(Y3,"0.0"))</f>
        <v>92.9 ± 1.6</v>
      </c>
      <c r="AA3" s="10" t="s">
        <v>475</v>
      </c>
      <c r="AB3" s="6">
        <v>92</v>
      </c>
      <c r="AC3" s="6">
        <v>90</v>
      </c>
      <c r="AD3" s="6">
        <v>96</v>
      </c>
      <c r="AE3" s="6">
        <v>89</v>
      </c>
      <c r="AF3" s="6">
        <v>91</v>
      </c>
      <c r="AG3" s="6">
        <v>95</v>
      </c>
      <c r="AH3" s="6">
        <v>99</v>
      </c>
      <c r="AI3" s="6">
        <v>92</v>
      </c>
      <c r="AJ3" s="7">
        <f t="shared" ref="AJ3:AJ10" si="6">ROUND(AVERAGE(AB3:AI3),1)</f>
        <v>93</v>
      </c>
      <c r="AK3" s="8" t="s">
        <v>5</v>
      </c>
      <c r="AL3" s="7">
        <f t="shared" ref="AL3:AL10" si="7">ROUND((STDEV(AB3:AI3)/SQRT(8)),1)</f>
        <v>1.2</v>
      </c>
      <c r="AM3" s="9" t="str">
        <f t="shared" ref="AM3:AM10" si="8">_xlfn.CONCAT(TEXT(AJ3,"0.0"),AK3,TEXT(AL3,"0.0"))</f>
        <v>93.0 ± 1.2</v>
      </c>
      <c r="AN3" s="10" t="s">
        <v>476</v>
      </c>
      <c r="AO3" s="11">
        <v>98</v>
      </c>
      <c r="AP3" s="11">
        <v>98</v>
      </c>
      <c r="AQ3" s="11">
        <v>92</v>
      </c>
      <c r="AR3" s="11">
        <v>103</v>
      </c>
      <c r="AS3" s="11">
        <v>95</v>
      </c>
      <c r="AT3" s="11">
        <v>103</v>
      </c>
      <c r="AU3" s="11">
        <v>103</v>
      </c>
      <c r="AV3" s="11">
        <v>94</v>
      </c>
      <c r="AW3" s="7">
        <f t="shared" ref="AW3:AW10" si="9">ROUND(AVERAGE(AO3:AV3),1)</f>
        <v>98.3</v>
      </c>
      <c r="AX3" s="8" t="s">
        <v>5</v>
      </c>
      <c r="AY3" s="7">
        <f t="shared" ref="AY3:AY10" si="10">ROUND((STDEV(AO3:AV3)/SQRT(8)),1)</f>
        <v>1.6</v>
      </c>
      <c r="AZ3" s="9" t="str">
        <f t="shared" ref="AZ3:AZ10" si="11">_xlfn.CONCAT(TEXT(AW3,"0.0"),AX3,TEXT(AY3,"0.0"))</f>
        <v>98.3 ± 1.6</v>
      </c>
      <c r="BA3" s="10" t="s">
        <v>477</v>
      </c>
    </row>
    <row r="4" spans="1:53" s="11" customFormat="1" x14ac:dyDescent="0.3">
      <c r="A4" s="5">
        <v>1</v>
      </c>
      <c r="B4" s="6">
        <v>85</v>
      </c>
      <c r="C4" s="6">
        <v>88</v>
      </c>
      <c r="D4" s="6">
        <v>86</v>
      </c>
      <c r="E4" s="6">
        <v>101</v>
      </c>
      <c r="F4" s="6">
        <v>99</v>
      </c>
      <c r="G4" s="6">
        <v>105</v>
      </c>
      <c r="H4" s="6">
        <v>91</v>
      </c>
      <c r="I4" s="6">
        <v>92</v>
      </c>
      <c r="J4" s="7">
        <f t="shared" si="0"/>
        <v>93.4</v>
      </c>
      <c r="K4" s="8" t="s">
        <v>5</v>
      </c>
      <c r="L4" s="7">
        <f t="shared" si="1"/>
        <v>2.6</v>
      </c>
      <c r="M4" s="9" t="str">
        <f t="shared" si="2"/>
        <v>93.4 ± 2.6</v>
      </c>
      <c r="N4" s="10" t="s">
        <v>478</v>
      </c>
      <c r="O4" s="6">
        <v>87</v>
      </c>
      <c r="P4" s="6">
        <v>91</v>
      </c>
      <c r="Q4" s="6">
        <v>83</v>
      </c>
      <c r="R4" s="6">
        <v>91</v>
      </c>
      <c r="S4" s="6">
        <v>97</v>
      </c>
      <c r="T4" s="6">
        <v>95</v>
      </c>
      <c r="U4" s="6">
        <v>94</v>
      </c>
      <c r="V4" s="6">
        <v>93</v>
      </c>
      <c r="W4" s="7">
        <f t="shared" si="3"/>
        <v>91.4</v>
      </c>
      <c r="X4" s="8" t="s">
        <v>5</v>
      </c>
      <c r="Y4" s="7">
        <f t="shared" si="4"/>
        <v>1.6</v>
      </c>
      <c r="Z4" s="9" t="str">
        <f t="shared" si="5"/>
        <v>91.4 ± 1.6</v>
      </c>
      <c r="AA4" s="10" t="s">
        <v>479</v>
      </c>
      <c r="AB4" s="6">
        <v>89</v>
      </c>
      <c r="AC4" s="6">
        <v>87</v>
      </c>
      <c r="AD4" s="6">
        <v>94</v>
      </c>
      <c r="AE4" s="6">
        <v>89</v>
      </c>
      <c r="AF4" s="6">
        <v>84</v>
      </c>
      <c r="AG4" s="6">
        <v>94</v>
      </c>
      <c r="AH4" s="6">
        <v>100</v>
      </c>
      <c r="AI4" s="6">
        <v>88</v>
      </c>
      <c r="AJ4" s="7">
        <f t="shared" si="6"/>
        <v>90.6</v>
      </c>
      <c r="AK4" s="8" t="s">
        <v>5</v>
      </c>
      <c r="AL4" s="7">
        <f t="shared" si="7"/>
        <v>1.8</v>
      </c>
      <c r="AM4" s="9" t="str">
        <f t="shared" si="8"/>
        <v>90.6 ± 1.8</v>
      </c>
      <c r="AN4" s="10" t="s">
        <v>480</v>
      </c>
      <c r="AO4" s="11">
        <v>97</v>
      </c>
      <c r="AP4" s="11">
        <v>98</v>
      </c>
      <c r="AQ4" s="11">
        <v>83</v>
      </c>
      <c r="AR4" s="11">
        <v>100</v>
      </c>
      <c r="AS4" s="11">
        <v>92</v>
      </c>
      <c r="AT4" s="11">
        <v>105</v>
      </c>
      <c r="AU4" s="11">
        <v>102</v>
      </c>
      <c r="AV4" s="11">
        <v>94</v>
      </c>
      <c r="AW4" s="7">
        <f t="shared" si="9"/>
        <v>96.4</v>
      </c>
      <c r="AX4" s="8" t="s">
        <v>5</v>
      </c>
      <c r="AY4" s="7">
        <f t="shared" si="10"/>
        <v>2.4</v>
      </c>
      <c r="AZ4" s="9" t="str">
        <f t="shared" si="11"/>
        <v>96.4 ± 2.4</v>
      </c>
      <c r="BA4" s="10" t="s">
        <v>481</v>
      </c>
    </row>
    <row r="5" spans="1:53" s="11" customFormat="1" x14ac:dyDescent="0.3">
      <c r="A5" s="5">
        <v>1.5</v>
      </c>
      <c r="B5" s="6">
        <v>87</v>
      </c>
      <c r="C5" s="6">
        <v>88</v>
      </c>
      <c r="D5" s="6">
        <v>86</v>
      </c>
      <c r="E5" s="6">
        <v>93</v>
      </c>
      <c r="F5" s="6">
        <v>95</v>
      </c>
      <c r="G5" s="6">
        <v>105</v>
      </c>
      <c r="H5" s="6">
        <v>90</v>
      </c>
      <c r="I5" s="6">
        <v>86</v>
      </c>
      <c r="J5" s="7">
        <f t="shared" si="0"/>
        <v>91.3</v>
      </c>
      <c r="K5" s="8" t="s">
        <v>5</v>
      </c>
      <c r="L5" s="7">
        <f t="shared" si="1"/>
        <v>2.2999999999999998</v>
      </c>
      <c r="M5" s="9" t="str">
        <f t="shared" si="2"/>
        <v>91.3 ± 2.3</v>
      </c>
      <c r="N5" s="10" t="s">
        <v>482</v>
      </c>
      <c r="O5" s="6">
        <v>89</v>
      </c>
      <c r="P5" s="6">
        <v>92</v>
      </c>
      <c r="Q5" s="6">
        <v>79</v>
      </c>
      <c r="R5" s="6">
        <v>88</v>
      </c>
      <c r="S5" s="6">
        <v>95</v>
      </c>
      <c r="T5" s="6">
        <v>102</v>
      </c>
      <c r="U5" s="6">
        <v>94</v>
      </c>
      <c r="V5" s="6">
        <v>88</v>
      </c>
      <c r="W5" s="7">
        <f t="shared" si="3"/>
        <v>90.9</v>
      </c>
      <c r="X5" s="8" t="s">
        <v>5</v>
      </c>
      <c r="Y5" s="7">
        <f t="shared" si="4"/>
        <v>2.4</v>
      </c>
      <c r="Z5" s="9" t="str">
        <f t="shared" si="5"/>
        <v>90.9 ± 2.4</v>
      </c>
      <c r="AA5" s="10" t="s">
        <v>483</v>
      </c>
      <c r="AB5" s="6">
        <v>92</v>
      </c>
      <c r="AC5" s="6">
        <v>86</v>
      </c>
      <c r="AD5" s="6">
        <v>93</v>
      </c>
      <c r="AE5" s="6">
        <v>97</v>
      </c>
      <c r="AF5" s="6">
        <v>83</v>
      </c>
      <c r="AG5" s="6">
        <v>94</v>
      </c>
      <c r="AH5" s="6">
        <v>100</v>
      </c>
      <c r="AI5" s="6">
        <v>87</v>
      </c>
      <c r="AJ5" s="7">
        <f t="shared" si="6"/>
        <v>91.5</v>
      </c>
      <c r="AK5" s="8" t="s">
        <v>5</v>
      </c>
      <c r="AL5" s="7">
        <f t="shared" si="7"/>
        <v>2</v>
      </c>
      <c r="AM5" s="9" t="str">
        <f t="shared" si="8"/>
        <v>91.5 ± 2.0</v>
      </c>
      <c r="AN5" s="10" t="s">
        <v>484</v>
      </c>
      <c r="AO5" s="11">
        <v>94</v>
      </c>
      <c r="AP5" s="11">
        <v>100</v>
      </c>
      <c r="AQ5" s="11">
        <v>89</v>
      </c>
      <c r="AR5" s="11">
        <v>90</v>
      </c>
      <c r="AS5" s="11">
        <v>92</v>
      </c>
      <c r="AT5" s="11">
        <v>103</v>
      </c>
      <c r="AU5" s="11">
        <v>99</v>
      </c>
      <c r="AV5" s="11">
        <v>97</v>
      </c>
      <c r="AW5" s="7">
        <f t="shared" si="9"/>
        <v>95.5</v>
      </c>
      <c r="AX5" s="8" t="s">
        <v>5</v>
      </c>
      <c r="AY5" s="7">
        <f t="shared" si="10"/>
        <v>1.8</v>
      </c>
      <c r="AZ5" s="9" t="str">
        <f t="shared" si="11"/>
        <v>95.5 ± 1.8</v>
      </c>
      <c r="BA5" s="10" t="s">
        <v>485</v>
      </c>
    </row>
    <row r="6" spans="1:53" s="11" customFormat="1" x14ac:dyDescent="0.3">
      <c r="A6" s="5">
        <v>2</v>
      </c>
      <c r="B6" s="6">
        <v>88</v>
      </c>
      <c r="C6" s="6">
        <v>86</v>
      </c>
      <c r="D6" s="6">
        <v>84</v>
      </c>
      <c r="E6" s="6">
        <v>90</v>
      </c>
      <c r="F6" s="6">
        <v>94</v>
      </c>
      <c r="G6" s="6">
        <v>104</v>
      </c>
      <c r="H6" s="6">
        <v>90</v>
      </c>
      <c r="I6" s="6">
        <v>86</v>
      </c>
      <c r="J6" s="7">
        <f t="shared" si="0"/>
        <v>90.3</v>
      </c>
      <c r="K6" s="8" t="s">
        <v>5</v>
      </c>
      <c r="L6" s="7">
        <f t="shared" si="1"/>
        <v>2.2999999999999998</v>
      </c>
      <c r="M6" s="9" t="str">
        <f t="shared" si="2"/>
        <v>90.3 ± 2.3</v>
      </c>
      <c r="N6" s="10" t="s">
        <v>486</v>
      </c>
      <c r="O6" s="6">
        <v>86</v>
      </c>
      <c r="P6" s="6">
        <v>97</v>
      </c>
      <c r="Q6" s="6">
        <v>82</v>
      </c>
      <c r="R6" s="6">
        <v>88</v>
      </c>
      <c r="S6" s="6">
        <v>96</v>
      </c>
      <c r="T6" s="6">
        <v>98</v>
      </c>
      <c r="U6" s="6">
        <v>93</v>
      </c>
      <c r="V6" s="6">
        <v>87</v>
      </c>
      <c r="W6" s="7">
        <f t="shared" si="3"/>
        <v>90.9</v>
      </c>
      <c r="X6" s="8" t="s">
        <v>5</v>
      </c>
      <c r="Y6" s="7">
        <f t="shared" si="4"/>
        <v>2.1</v>
      </c>
      <c r="Z6" s="9" t="str">
        <f t="shared" si="5"/>
        <v>90.9 ± 2.1</v>
      </c>
      <c r="AA6" s="10" t="s">
        <v>487</v>
      </c>
      <c r="AB6" s="6">
        <v>91</v>
      </c>
      <c r="AC6" s="6">
        <v>89</v>
      </c>
      <c r="AD6" s="6">
        <v>95</v>
      </c>
      <c r="AE6" s="6">
        <v>91</v>
      </c>
      <c r="AF6" s="6">
        <v>82</v>
      </c>
      <c r="AG6" s="6">
        <v>93</v>
      </c>
      <c r="AH6" s="6">
        <v>95</v>
      </c>
      <c r="AI6" s="6">
        <v>87</v>
      </c>
      <c r="AJ6" s="7">
        <f t="shared" si="6"/>
        <v>90.4</v>
      </c>
      <c r="AK6" s="8" t="s">
        <v>5</v>
      </c>
      <c r="AL6" s="7">
        <f t="shared" si="7"/>
        <v>1.5</v>
      </c>
      <c r="AM6" s="9" t="str">
        <f t="shared" si="8"/>
        <v>90.4 ± 1.5</v>
      </c>
      <c r="AN6" s="10" t="s">
        <v>488</v>
      </c>
      <c r="AO6" s="11">
        <v>94</v>
      </c>
      <c r="AP6" s="11">
        <v>99</v>
      </c>
      <c r="AQ6" s="11">
        <v>90</v>
      </c>
      <c r="AR6" s="11">
        <v>89</v>
      </c>
      <c r="AS6" s="11">
        <v>92</v>
      </c>
      <c r="AT6" s="11">
        <v>101</v>
      </c>
      <c r="AU6" s="11">
        <v>99</v>
      </c>
      <c r="AV6" s="11">
        <v>94</v>
      </c>
      <c r="AW6" s="7">
        <f t="shared" si="9"/>
        <v>94.8</v>
      </c>
      <c r="AX6" s="8" t="s">
        <v>5</v>
      </c>
      <c r="AY6" s="7">
        <f t="shared" si="10"/>
        <v>1.6</v>
      </c>
      <c r="AZ6" s="9" t="str">
        <f t="shared" si="11"/>
        <v>94.8 ± 1.6</v>
      </c>
      <c r="BA6" s="10" t="s">
        <v>489</v>
      </c>
    </row>
    <row r="7" spans="1:53" s="11" customFormat="1" x14ac:dyDescent="0.3">
      <c r="A7" s="5">
        <v>2.5</v>
      </c>
      <c r="B7" s="6">
        <v>87</v>
      </c>
      <c r="C7" s="6">
        <v>86</v>
      </c>
      <c r="D7" s="6">
        <v>87</v>
      </c>
      <c r="E7" s="6">
        <v>88</v>
      </c>
      <c r="F7" s="6">
        <v>98</v>
      </c>
      <c r="G7" s="6">
        <v>108</v>
      </c>
      <c r="H7" s="6">
        <v>88</v>
      </c>
      <c r="I7" s="6">
        <v>85</v>
      </c>
      <c r="J7" s="7">
        <f t="shared" si="0"/>
        <v>90.9</v>
      </c>
      <c r="K7" s="8" t="s">
        <v>5</v>
      </c>
      <c r="L7" s="7">
        <f t="shared" si="1"/>
        <v>2.8</v>
      </c>
      <c r="M7" s="9" t="str">
        <f t="shared" si="2"/>
        <v>90.9 ± 2.8</v>
      </c>
      <c r="N7" s="10" t="s">
        <v>490</v>
      </c>
      <c r="O7" s="6">
        <v>90</v>
      </c>
      <c r="P7" s="6">
        <v>98</v>
      </c>
      <c r="Q7" s="6">
        <v>84</v>
      </c>
      <c r="R7" s="6">
        <v>93</v>
      </c>
      <c r="S7" s="6">
        <v>96</v>
      </c>
      <c r="T7" s="6">
        <v>95</v>
      </c>
      <c r="U7" s="6">
        <v>90</v>
      </c>
      <c r="V7" s="6">
        <v>89</v>
      </c>
      <c r="W7" s="7">
        <f t="shared" si="3"/>
        <v>91.9</v>
      </c>
      <c r="X7" s="8" t="s">
        <v>5</v>
      </c>
      <c r="Y7" s="7">
        <f t="shared" si="4"/>
        <v>1.6</v>
      </c>
      <c r="Z7" s="9" t="str">
        <f t="shared" si="5"/>
        <v>91.9 ± 1.6</v>
      </c>
      <c r="AA7" s="10" t="s">
        <v>491</v>
      </c>
      <c r="AB7" s="6">
        <v>96</v>
      </c>
      <c r="AC7" s="6">
        <v>92</v>
      </c>
      <c r="AD7" s="6">
        <v>94</v>
      </c>
      <c r="AE7" s="6">
        <v>90</v>
      </c>
      <c r="AF7" s="6">
        <v>79</v>
      </c>
      <c r="AG7" s="6">
        <v>94</v>
      </c>
      <c r="AH7" s="6">
        <v>93</v>
      </c>
      <c r="AI7" s="6">
        <v>88</v>
      </c>
      <c r="AJ7" s="7">
        <f t="shared" si="6"/>
        <v>90.8</v>
      </c>
      <c r="AK7" s="8" t="s">
        <v>5</v>
      </c>
      <c r="AL7" s="7">
        <f t="shared" si="7"/>
        <v>1.9</v>
      </c>
      <c r="AM7" s="9" t="str">
        <f t="shared" si="8"/>
        <v>90.8 ± 1.9</v>
      </c>
      <c r="AN7" s="10" t="s">
        <v>492</v>
      </c>
      <c r="AO7" s="11">
        <v>94</v>
      </c>
      <c r="AP7" s="11">
        <v>93</v>
      </c>
      <c r="AQ7" s="11">
        <v>89</v>
      </c>
      <c r="AR7" s="11">
        <v>90</v>
      </c>
      <c r="AS7" s="11">
        <v>92</v>
      </c>
      <c r="AT7" s="11">
        <v>97</v>
      </c>
      <c r="AU7" s="11">
        <v>97</v>
      </c>
      <c r="AV7" s="11">
        <v>93</v>
      </c>
      <c r="AW7" s="7">
        <f t="shared" si="9"/>
        <v>93.1</v>
      </c>
      <c r="AX7" s="8" t="s">
        <v>5</v>
      </c>
      <c r="AY7" s="7">
        <f t="shared" si="10"/>
        <v>1</v>
      </c>
      <c r="AZ7" s="9" t="str">
        <f t="shared" si="11"/>
        <v>93.1 ± 1.0</v>
      </c>
      <c r="BA7" s="10" t="s">
        <v>493</v>
      </c>
    </row>
    <row r="8" spans="1:53" s="11" customFormat="1" x14ac:dyDescent="0.3">
      <c r="A8" s="5">
        <v>3</v>
      </c>
      <c r="B8" s="6">
        <v>89</v>
      </c>
      <c r="C8" s="6">
        <v>86</v>
      </c>
      <c r="D8" s="6">
        <v>88</v>
      </c>
      <c r="E8" s="6">
        <v>89</v>
      </c>
      <c r="F8" s="6">
        <v>100</v>
      </c>
      <c r="G8" s="6">
        <v>108</v>
      </c>
      <c r="H8" s="6">
        <v>93</v>
      </c>
      <c r="I8" s="6">
        <v>90</v>
      </c>
      <c r="J8" s="7">
        <f t="shared" si="0"/>
        <v>92.9</v>
      </c>
      <c r="K8" s="8" t="s">
        <v>5</v>
      </c>
      <c r="L8" s="7">
        <f t="shared" si="1"/>
        <v>2.6</v>
      </c>
      <c r="M8" s="9" t="str">
        <f t="shared" si="2"/>
        <v>92.9 ± 2.6</v>
      </c>
      <c r="N8" s="10" t="s">
        <v>494</v>
      </c>
      <c r="O8" s="6">
        <v>90</v>
      </c>
      <c r="P8" s="6">
        <v>97</v>
      </c>
      <c r="Q8" s="6">
        <v>84</v>
      </c>
      <c r="R8" s="6">
        <v>91</v>
      </c>
      <c r="S8" s="6">
        <v>92</v>
      </c>
      <c r="T8" s="6">
        <v>98</v>
      </c>
      <c r="U8" s="6">
        <v>88</v>
      </c>
      <c r="V8" s="6">
        <v>89</v>
      </c>
      <c r="W8" s="7">
        <f t="shared" si="3"/>
        <v>91.1</v>
      </c>
      <c r="X8" s="8" t="s">
        <v>5</v>
      </c>
      <c r="Y8" s="7">
        <f t="shared" si="4"/>
        <v>1.6</v>
      </c>
      <c r="Z8" s="9" t="str">
        <f t="shared" si="5"/>
        <v>91.1 ± 1.6</v>
      </c>
      <c r="AA8" s="10" t="s">
        <v>495</v>
      </c>
      <c r="AB8" s="6">
        <v>95</v>
      </c>
      <c r="AC8" s="6">
        <v>94</v>
      </c>
      <c r="AD8" s="6">
        <v>98</v>
      </c>
      <c r="AE8" s="6">
        <v>92</v>
      </c>
      <c r="AF8" s="6">
        <v>78</v>
      </c>
      <c r="AG8" s="6">
        <v>90</v>
      </c>
      <c r="AH8" s="6">
        <v>95</v>
      </c>
      <c r="AI8" s="6">
        <v>89</v>
      </c>
      <c r="AJ8" s="7">
        <f t="shared" si="6"/>
        <v>91.4</v>
      </c>
      <c r="AK8" s="8" t="s">
        <v>5</v>
      </c>
      <c r="AL8" s="7">
        <f t="shared" si="7"/>
        <v>2.2000000000000002</v>
      </c>
      <c r="AM8" s="9" t="str">
        <f t="shared" si="8"/>
        <v>91.4 ± 2.2</v>
      </c>
      <c r="AN8" s="10" t="s">
        <v>496</v>
      </c>
      <c r="AO8" s="11">
        <v>93</v>
      </c>
      <c r="AP8" s="11">
        <v>100</v>
      </c>
      <c r="AQ8" s="11">
        <v>91</v>
      </c>
      <c r="AR8" s="11">
        <v>87</v>
      </c>
      <c r="AS8" s="11">
        <v>93</v>
      </c>
      <c r="AT8" s="11">
        <v>101</v>
      </c>
      <c r="AU8" s="11">
        <v>95</v>
      </c>
      <c r="AV8" s="11">
        <v>95</v>
      </c>
      <c r="AW8" s="7">
        <f t="shared" si="9"/>
        <v>94.4</v>
      </c>
      <c r="AX8" s="8" t="s">
        <v>5</v>
      </c>
      <c r="AY8" s="7">
        <f t="shared" si="10"/>
        <v>1.6</v>
      </c>
      <c r="AZ8" s="9" t="str">
        <f t="shared" si="11"/>
        <v>94.4 ± 1.6</v>
      </c>
      <c r="BA8" s="10" t="s">
        <v>219</v>
      </c>
    </row>
    <row r="9" spans="1:53" s="11" customFormat="1" x14ac:dyDescent="0.3">
      <c r="A9" s="5">
        <v>3.5</v>
      </c>
      <c r="B9" s="6">
        <v>90</v>
      </c>
      <c r="C9" s="6">
        <v>88</v>
      </c>
      <c r="D9" s="6">
        <v>90</v>
      </c>
      <c r="E9" s="6">
        <v>93</v>
      </c>
      <c r="F9" s="6">
        <v>100</v>
      </c>
      <c r="G9" s="6">
        <v>109</v>
      </c>
      <c r="H9" s="6">
        <v>93</v>
      </c>
      <c r="I9" s="6">
        <v>93</v>
      </c>
      <c r="J9" s="7">
        <f t="shared" si="0"/>
        <v>94.5</v>
      </c>
      <c r="K9" s="8" t="s">
        <v>5</v>
      </c>
      <c r="L9" s="7">
        <f t="shared" si="1"/>
        <v>2.4</v>
      </c>
      <c r="M9" s="9" t="str">
        <f t="shared" si="2"/>
        <v>94.5 ± 2.4</v>
      </c>
      <c r="N9" s="10" t="s">
        <v>497</v>
      </c>
      <c r="O9" s="6">
        <v>89</v>
      </c>
      <c r="P9" s="6">
        <v>103</v>
      </c>
      <c r="Q9" s="6">
        <v>83</v>
      </c>
      <c r="R9" s="6">
        <v>90</v>
      </c>
      <c r="S9" s="6">
        <v>93</v>
      </c>
      <c r="T9" s="6">
        <v>98</v>
      </c>
      <c r="U9" s="6">
        <v>86</v>
      </c>
      <c r="V9" s="6">
        <v>88</v>
      </c>
      <c r="W9" s="7">
        <f t="shared" si="3"/>
        <v>91.3</v>
      </c>
      <c r="X9" s="8" t="s">
        <v>5</v>
      </c>
      <c r="Y9" s="7">
        <f t="shared" si="4"/>
        <v>2.2999999999999998</v>
      </c>
      <c r="Z9" s="9" t="str">
        <f t="shared" si="5"/>
        <v>91.3 ± 2.3</v>
      </c>
      <c r="AA9" s="10" t="s">
        <v>482</v>
      </c>
      <c r="AB9" s="6">
        <v>98</v>
      </c>
      <c r="AC9" s="6">
        <v>96</v>
      </c>
      <c r="AD9" s="6">
        <v>100</v>
      </c>
      <c r="AE9" s="6">
        <v>95</v>
      </c>
      <c r="AF9" s="6">
        <v>85</v>
      </c>
      <c r="AG9" s="6">
        <v>90</v>
      </c>
      <c r="AH9" s="6">
        <v>96</v>
      </c>
      <c r="AI9" s="6">
        <v>88</v>
      </c>
      <c r="AJ9" s="7">
        <f t="shared" si="6"/>
        <v>93.5</v>
      </c>
      <c r="AK9" s="8" t="s">
        <v>5</v>
      </c>
      <c r="AL9" s="7">
        <f t="shared" si="7"/>
        <v>1.9</v>
      </c>
      <c r="AM9" s="9" t="str">
        <f t="shared" si="8"/>
        <v>93.5 ± 1.9</v>
      </c>
      <c r="AN9" s="10" t="s">
        <v>235</v>
      </c>
      <c r="AO9" s="11">
        <v>94</v>
      </c>
      <c r="AP9" s="11">
        <v>99</v>
      </c>
      <c r="AQ9" s="11">
        <v>92</v>
      </c>
      <c r="AR9" s="11">
        <v>93</v>
      </c>
      <c r="AS9" s="11">
        <v>94</v>
      </c>
      <c r="AT9" s="11">
        <v>102</v>
      </c>
      <c r="AU9" s="11">
        <v>99</v>
      </c>
      <c r="AV9" s="11">
        <v>92</v>
      </c>
      <c r="AW9" s="7">
        <f t="shared" si="9"/>
        <v>95.6</v>
      </c>
      <c r="AX9" s="8" t="s">
        <v>5</v>
      </c>
      <c r="AY9" s="7">
        <f t="shared" si="10"/>
        <v>1.3</v>
      </c>
      <c r="AZ9" s="9" t="str">
        <f t="shared" si="11"/>
        <v>95.6 ± 1.3</v>
      </c>
      <c r="BA9" s="10" t="s">
        <v>498</v>
      </c>
    </row>
    <row r="10" spans="1:53" s="11" customFormat="1" x14ac:dyDescent="0.3">
      <c r="A10" s="5">
        <v>4</v>
      </c>
      <c r="B10" s="6">
        <v>93</v>
      </c>
      <c r="C10" s="6">
        <v>88</v>
      </c>
      <c r="D10" s="6">
        <v>89</v>
      </c>
      <c r="E10" s="6">
        <v>108</v>
      </c>
      <c r="F10" s="6">
        <v>98</v>
      </c>
      <c r="G10" s="6">
        <v>106</v>
      </c>
      <c r="H10" s="6">
        <v>93</v>
      </c>
      <c r="I10" s="6">
        <v>95</v>
      </c>
      <c r="J10" s="7">
        <f t="shared" si="0"/>
        <v>96.3</v>
      </c>
      <c r="K10" s="8" t="s">
        <v>5</v>
      </c>
      <c r="L10" s="7">
        <f t="shared" si="1"/>
        <v>2.6</v>
      </c>
      <c r="M10" s="9" t="str">
        <f t="shared" si="2"/>
        <v>96.3 ± 2.6</v>
      </c>
      <c r="N10" s="10" t="s">
        <v>499</v>
      </c>
      <c r="O10" s="6">
        <v>92</v>
      </c>
      <c r="P10" s="6">
        <v>96</v>
      </c>
      <c r="Q10" s="6">
        <v>83</v>
      </c>
      <c r="R10" s="6">
        <v>91</v>
      </c>
      <c r="S10" s="6">
        <v>94</v>
      </c>
      <c r="T10" s="6">
        <v>103</v>
      </c>
      <c r="U10" s="6">
        <v>86</v>
      </c>
      <c r="V10" s="6">
        <v>89</v>
      </c>
      <c r="W10" s="7">
        <f t="shared" si="3"/>
        <v>91.8</v>
      </c>
      <c r="X10" s="8" t="s">
        <v>5</v>
      </c>
      <c r="Y10" s="7">
        <f t="shared" si="4"/>
        <v>2.2000000000000002</v>
      </c>
      <c r="Z10" s="9" t="str">
        <f t="shared" si="5"/>
        <v>91.8 ± 2.2</v>
      </c>
      <c r="AA10" s="10" t="s">
        <v>500</v>
      </c>
      <c r="AB10" s="6">
        <v>97</v>
      </c>
      <c r="AC10" s="6">
        <v>97</v>
      </c>
      <c r="AD10" s="6">
        <v>103</v>
      </c>
      <c r="AE10" s="6">
        <v>95</v>
      </c>
      <c r="AF10" s="6">
        <v>83</v>
      </c>
      <c r="AG10" s="6">
        <v>92</v>
      </c>
      <c r="AH10" s="6">
        <v>91</v>
      </c>
      <c r="AI10" s="6">
        <v>89</v>
      </c>
      <c r="AJ10" s="7">
        <f t="shared" si="6"/>
        <v>93.4</v>
      </c>
      <c r="AK10" s="8" t="s">
        <v>5</v>
      </c>
      <c r="AL10" s="7">
        <f t="shared" si="7"/>
        <v>2.1</v>
      </c>
      <c r="AM10" s="9" t="str">
        <f t="shared" si="8"/>
        <v>93.4 ± 2.1</v>
      </c>
      <c r="AN10" s="10" t="s">
        <v>501</v>
      </c>
      <c r="AO10" s="11">
        <v>96</v>
      </c>
      <c r="AP10" s="11">
        <v>99</v>
      </c>
      <c r="AQ10" s="11">
        <v>100</v>
      </c>
      <c r="AR10" s="11">
        <v>102</v>
      </c>
      <c r="AS10" s="11">
        <v>93</v>
      </c>
      <c r="AT10" s="11">
        <v>107</v>
      </c>
      <c r="AU10" s="11">
        <v>101</v>
      </c>
      <c r="AV10" s="11">
        <v>97</v>
      </c>
      <c r="AW10" s="7">
        <f t="shared" si="9"/>
        <v>99.4</v>
      </c>
      <c r="AX10" s="8" t="s">
        <v>5</v>
      </c>
      <c r="AY10" s="7">
        <f t="shared" si="10"/>
        <v>1.5</v>
      </c>
      <c r="AZ10" s="9" t="str">
        <f t="shared" si="11"/>
        <v>99.4 ± 1.5</v>
      </c>
      <c r="BA10" s="10" t="s">
        <v>502</v>
      </c>
    </row>
    <row r="12" spans="1:53" x14ac:dyDescent="0.3">
      <c r="A12" t="s">
        <v>33</v>
      </c>
    </row>
    <row r="13" spans="1:53" s="11" customFormat="1" x14ac:dyDescent="0.3">
      <c r="A13" s="5" t="s">
        <v>4</v>
      </c>
      <c r="B13" s="6">
        <v>115</v>
      </c>
      <c r="C13" s="6">
        <v>149</v>
      </c>
      <c r="D13" s="6">
        <v>132</v>
      </c>
      <c r="E13" s="6">
        <v>150</v>
      </c>
      <c r="F13" s="6">
        <v>148</v>
      </c>
      <c r="G13" s="6">
        <v>143</v>
      </c>
      <c r="H13" s="6">
        <v>126</v>
      </c>
      <c r="I13" s="6">
        <v>129</v>
      </c>
      <c r="J13" s="7">
        <f t="shared" ref="J13:J21" si="12">ROUND(AVERAGE(B13:I13),1)</f>
        <v>136.5</v>
      </c>
      <c r="K13" s="8" t="s">
        <v>5</v>
      </c>
      <c r="L13" s="7">
        <f t="shared" ref="L13:L21" si="13">ROUND((STDEV(B13:I13)/SQRT(8)),1)</f>
        <v>4.5999999999999996</v>
      </c>
      <c r="M13" s="9" t="str">
        <f>_xlfn.CONCAT(TEXT(J13,"0.0"),K13,TEXT(L13,"0.0"))</f>
        <v>136.5 ± 4.6</v>
      </c>
      <c r="N13" s="10" t="s">
        <v>503</v>
      </c>
      <c r="O13" s="6">
        <v>160</v>
      </c>
      <c r="P13" s="6">
        <v>140</v>
      </c>
      <c r="Q13" s="6">
        <v>144</v>
      </c>
      <c r="R13" s="6">
        <v>133</v>
      </c>
      <c r="S13" s="6">
        <v>135</v>
      </c>
      <c r="T13" s="6">
        <v>131</v>
      </c>
      <c r="U13" s="6">
        <v>146</v>
      </c>
      <c r="V13" s="6">
        <v>124</v>
      </c>
      <c r="W13" s="7">
        <f t="shared" ref="W13:W21" si="14">ROUND(AVERAGE(O13:V13),1)</f>
        <v>139.1</v>
      </c>
      <c r="X13" s="8" t="s">
        <v>5</v>
      </c>
      <c r="Y13" s="7">
        <f t="shared" ref="Y13:Y21" si="15">ROUND((STDEV(O13:V13)/SQRT(8)),1)</f>
        <v>3.9</v>
      </c>
      <c r="Z13" s="9" t="str">
        <f>_xlfn.CONCAT(TEXT(W13,"0.0"),X13,TEXT(Y13,"0.0"))</f>
        <v>139.1 ± 3.9</v>
      </c>
      <c r="AA13" s="10" t="s">
        <v>504</v>
      </c>
      <c r="AB13" s="6">
        <v>146</v>
      </c>
      <c r="AC13" s="6">
        <v>171</v>
      </c>
      <c r="AD13" s="6">
        <v>148</v>
      </c>
      <c r="AE13" s="6">
        <v>136</v>
      </c>
      <c r="AF13" s="6">
        <v>123</v>
      </c>
      <c r="AG13" s="6">
        <v>131</v>
      </c>
      <c r="AH13" s="6">
        <v>136</v>
      </c>
      <c r="AI13" s="6">
        <v>150</v>
      </c>
      <c r="AJ13" s="7">
        <f t="shared" ref="AJ13:AJ21" si="16">ROUND(AVERAGE(AB13:AI13),1)</f>
        <v>142.6</v>
      </c>
      <c r="AK13" s="8" t="s">
        <v>5</v>
      </c>
      <c r="AL13" s="7">
        <f t="shared" ref="AL13:AL21" si="17">ROUND((STDEV(AB13:AI13)/SQRT(8)),1)</f>
        <v>5.2</v>
      </c>
      <c r="AM13" s="9" t="str">
        <f>_xlfn.CONCAT(TEXT(AJ13,"0.0"),AK13,TEXT(AL13,"0.0"))</f>
        <v>142.6 ± 5.2</v>
      </c>
      <c r="AN13" s="10" t="s">
        <v>505</v>
      </c>
      <c r="AO13" s="11">
        <v>139</v>
      </c>
      <c r="AP13" s="11">
        <v>134</v>
      </c>
      <c r="AQ13" s="11">
        <v>133</v>
      </c>
      <c r="AR13" s="11">
        <v>124</v>
      </c>
      <c r="AS13" s="11">
        <v>138</v>
      </c>
      <c r="AT13" s="11">
        <v>154</v>
      </c>
      <c r="AU13" s="11">
        <v>126</v>
      </c>
      <c r="AV13" s="11">
        <v>135</v>
      </c>
      <c r="AW13" s="7">
        <f t="shared" ref="AW13:AW21" si="18">ROUND(AVERAGE(AO13:AV13),1)</f>
        <v>135.4</v>
      </c>
      <c r="AX13" s="8" t="s">
        <v>5</v>
      </c>
      <c r="AY13" s="7">
        <f t="shared" ref="AY13:AY21" si="19">ROUND((STDEV(AO13:AV13)/SQRT(8)),1)</f>
        <v>3.3</v>
      </c>
      <c r="AZ13" s="9" t="str">
        <f>_xlfn.CONCAT(TEXT(AW13,"0.0"),AX13,TEXT(AY13,"0.0"))</f>
        <v>135.4 ± 3.3</v>
      </c>
      <c r="BA13" s="10" t="s">
        <v>506</v>
      </c>
    </row>
    <row r="14" spans="1:53" s="11" customFormat="1" x14ac:dyDescent="0.3">
      <c r="A14" s="5">
        <v>0.5</v>
      </c>
      <c r="B14" s="6">
        <v>132</v>
      </c>
      <c r="C14" s="6">
        <v>173</v>
      </c>
      <c r="D14" s="6">
        <v>151</v>
      </c>
      <c r="E14" s="6">
        <v>180</v>
      </c>
      <c r="F14" s="6">
        <v>184</v>
      </c>
      <c r="G14" s="6">
        <v>201</v>
      </c>
      <c r="H14" s="6">
        <v>142</v>
      </c>
      <c r="I14" s="6">
        <v>142</v>
      </c>
      <c r="J14" s="7">
        <f t="shared" si="12"/>
        <v>163.1</v>
      </c>
      <c r="K14" s="8" t="s">
        <v>5</v>
      </c>
      <c r="L14" s="7">
        <f t="shared" si="13"/>
        <v>8.6999999999999993</v>
      </c>
      <c r="M14" s="9" t="str">
        <f t="shared" ref="M14:M21" si="20">_xlfn.CONCAT(TEXT(J14,"0.0"),K14,TEXT(L14,"0.0"))</f>
        <v>163.1 ± 8.7</v>
      </c>
      <c r="N14" s="10" t="s">
        <v>507</v>
      </c>
      <c r="O14" s="6">
        <v>166</v>
      </c>
      <c r="P14" s="6">
        <v>147</v>
      </c>
      <c r="Q14" s="6">
        <v>165</v>
      </c>
      <c r="R14" s="6">
        <v>154</v>
      </c>
      <c r="S14" s="6">
        <v>163</v>
      </c>
      <c r="T14" s="6">
        <v>181</v>
      </c>
      <c r="U14" s="6">
        <v>169</v>
      </c>
      <c r="V14" s="6">
        <v>153</v>
      </c>
      <c r="W14" s="7">
        <f t="shared" si="14"/>
        <v>162.30000000000001</v>
      </c>
      <c r="X14" s="8" t="s">
        <v>5</v>
      </c>
      <c r="Y14" s="7">
        <f t="shared" si="15"/>
        <v>3.8</v>
      </c>
      <c r="Z14" s="9" t="str">
        <f t="shared" ref="Z14:Z21" si="21">_xlfn.CONCAT(TEXT(W14,"0.0"),X14,TEXT(Y14,"0.0"))</f>
        <v>162.3 ± 3.8</v>
      </c>
      <c r="AA14" s="10" t="s">
        <v>508</v>
      </c>
      <c r="AB14" s="6">
        <v>183</v>
      </c>
      <c r="AC14" s="6">
        <v>176</v>
      </c>
      <c r="AD14" s="6">
        <v>167</v>
      </c>
      <c r="AE14" s="6">
        <v>153</v>
      </c>
      <c r="AF14" s="6">
        <v>161</v>
      </c>
      <c r="AG14" s="6">
        <v>146</v>
      </c>
      <c r="AH14" s="6">
        <v>165</v>
      </c>
      <c r="AI14" s="6">
        <v>176</v>
      </c>
      <c r="AJ14" s="7">
        <f t="shared" si="16"/>
        <v>165.9</v>
      </c>
      <c r="AK14" s="8" t="s">
        <v>5</v>
      </c>
      <c r="AL14" s="7">
        <f t="shared" si="17"/>
        <v>4.4000000000000004</v>
      </c>
      <c r="AM14" s="9" t="str">
        <f t="shared" ref="AM14:AM21" si="22">_xlfn.CONCAT(TEXT(AJ14,"0.0"),AK14,TEXT(AL14,"0.0"))</f>
        <v>165.9 ± 4.4</v>
      </c>
      <c r="AN14" s="10" t="s">
        <v>509</v>
      </c>
      <c r="AO14" s="11">
        <v>161</v>
      </c>
      <c r="AP14" s="11">
        <v>157</v>
      </c>
      <c r="AQ14" s="11">
        <v>177</v>
      </c>
      <c r="AR14" s="11">
        <v>146</v>
      </c>
      <c r="AS14" s="11">
        <v>165</v>
      </c>
      <c r="AT14" s="11">
        <v>196</v>
      </c>
      <c r="AU14" s="11">
        <v>170</v>
      </c>
      <c r="AV14" s="11">
        <v>176</v>
      </c>
      <c r="AW14" s="7">
        <f t="shared" si="18"/>
        <v>168.5</v>
      </c>
      <c r="AX14" s="8" t="s">
        <v>5</v>
      </c>
      <c r="AY14" s="7">
        <f t="shared" si="19"/>
        <v>5.3</v>
      </c>
      <c r="AZ14" s="9" t="str">
        <f t="shared" ref="AZ14:AZ21" si="23">_xlfn.CONCAT(TEXT(AW14,"0.0"),AX14,TEXT(AY14,"0.0"))</f>
        <v>168.5 ± 5.3</v>
      </c>
      <c r="BA14" s="10" t="s">
        <v>510</v>
      </c>
    </row>
    <row r="15" spans="1:53" s="11" customFormat="1" x14ac:dyDescent="0.3">
      <c r="A15" s="5">
        <v>1</v>
      </c>
      <c r="B15" s="6">
        <v>140</v>
      </c>
      <c r="C15" s="6">
        <v>186</v>
      </c>
      <c r="D15" s="6">
        <v>162</v>
      </c>
      <c r="E15" s="6">
        <v>188</v>
      </c>
      <c r="F15" s="6">
        <v>198</v>
      </c>
      <c r="G15" s="6">
        <v>234</v>
      </c>
      <c r="H15" s="6">
        <v>154</v>
      </c>
      <c r="I15" s="6">
        <v>166</v>
      </c>
      <c r="J15" s="7">
        <f t="shared" si="12"/>
        <v>178.5</v>
      </c>
      <c r="K15" s="8" t="s">
        <v>5</v>
      </c>
      <c r="L15" s="7">
        <f t="shared" si="13"/>
        <v>10.5</v>
      </c>
      <c r="M15" s="9" t="str">
        <f t="shared" si="20"/>
        <v>178.5 ± 10.5</v>
      </c>
      <c r="N15" s="10" t="s">
        <v>511</v>
      </c>
      <c r="O15" s="6">
        <v>175</v>
      </c>
      <c r="P15" s="6">
        <v>180</v>
      </c>
      <c r="Q15" s="6">
        <v>191</v>
      </c>
      <c r="R15" s="6">
        <v>168</v>
      </c>
      <c r="S15" s="6">
        <v>189</v>
      </c>
      <c r="T15" s="6">
        <v>213</v>
      </c>
      <c r="U15" s="6">
        <v>188</v>
      </c>
      <c r="V15" s="6">
        <v>185</v>
      </c>
      <c r="W15" s="7">
        <f t="shared" si="14"/>
        <v>186.1</v>
      </c>
      <c r="X15" s="8" t="s">
        <v>5</v>
      </c>
      <c r="Y15" s="7">
        <f t="shared" si="15"/>
        <v>4.7</v>
      </c>
      <c r="Z15" s="9" t="str">
        <f t="shared" si="21"/>
        <v>186.1 ± 4.7</v>
      </c>
      <c r="AA15" s="10" t="s">
        <v>512</v>
      </c>
      <c r="AB15" s="6">
        <v>202</v>
      </c>
      <c r="AC15" s="6">
        <v>184</v>
      </c>
      <c r="AD15" s="6">
        <v>177</v>
      </c>
      <c r="AE15" s="6">
        <v>155</v>
      </c>
      <c r="AF15" s="6">
        <v>180</v>
      </c>
      <c r="AG15" s="6">
        <v>154</v>
      </c>
      <c r="AH15" s="6">
        <v>183</v>
      </c>
      <c r="AI15" s="6">
        <v>176</v>
      </c>
      <c r="AJ15" s="7">
        <f t="shared" si="16"/>
        <v>176.4</v>
      </c>
      <c r="AK15" s="8" t="s">
        <v>5</v>
      </c>
      <c r="AL15" s="7">
        <f t="shared" si="17"/>
        <v>5.6</v>
      </c>
      <c r="AM15" s="9" t="str">
        <f t="shared" si="22"/>
        <v>176.4 ± 5.6</v>
      </c>
      <c r="AN15" s="10" t="s">
        <v>513</v>
      </c>
      <c r="AO15" s="11">
        <v>179</v>
      </c>
      <c r="AP15" s="11">
        <v>169</v>
      </c>
      <c r="AQ15" s="11">
        <v>171</v>
      </c>
      <c r="AR15" s="11">
        <v>158</v>
      </c>
      <c r="AS15" s="11">
        <v>181</v>
      </c>
      <c r="AT15" s="11">
        <v>215</v>
      </c>
      <c r="AU15" s="11">
        <v>175</v>
      </c>
      <c r="AV15" s="11">
        <v>184</v>
      </c>
      <c r="AW15" s="7">
        <f t="shared" si="18"/>
        <v>179</v>
      </c>
      <c r="AX15" s="8" t="s">
        <v>5</v>
      </c>
      <c r="AY15" s="7">
        <f t="shared" si="19"/>
        <v>5.9</v>
      </c>
      <c r="AZ15" s="9" t="str">
        <f t="shared" si="23"/>
        <v>179.0 ± 5.9</v>
      </c>
      <c r="BA15" s="10" t="s">
        <v>514</v>
      </c>
    </row>
    <row r="16" spans="1:53" s="11" customFormat="1" x14ac:dyDescent="0.3">
      <c r="A16" s="5">
        <v>1.5</v>
      </c>
      <c r="B16" s="6">
        <v>152</v>
      </c>
      <c r="C16" s="6">
        <v>191</v>
      </c>
      <c r="D16" s="6">
        <v>165</v>
      </c>
      <c r="E16" s="6">
        <v>183</v>
      </c>
      <c r="F16" s="6">
        <v>215</v>
      </c>
      <c r="G16" s="6">
        <v>276</v>
      </c>
      <c r="H16" s="6">
        <v>161</v>
      </c>
      <c r="I16" s="6">
        <v>176</v>
      </c>
      <c r="J16" s="7">
        <f t="shared" si="12"/>
        <v>189.9</v>
      </c>
      <c r="K16" s="8" t="s">
        <v>5</v>
      </c>
      <c r="L16" s="7">
        <f t="shared" si="13"/>
        <v>14.1</v>
      </c>
      <c r="M16" s="9" t="str">
        <f t="shared" si="20"/>
        <v>189.9 ± 14.1</v>
      </c>
      <c r="N16" s="10" t="s">
        <v>515</v>
      </c>
      <c r="O16" s="6">
        <v>207</v>
      </c>
      <c r="P16" s="6">
        <v>202</v>
      </c>
      <c r="Q16" s="6">
        <v>190</v>
      </c>
      <c r="R16" s="6">
        <v>177</v>
      </c>
      <c r="S16" s="6">
        <v>188</v>
      </c>
      <c r="T16" s="6">
        <v>212</v>
      </c>
      <c r="U16" s="6">
        <v>181</v>
      </c>
      <c r="V16" s="6">
        <v>181</v>
      </c>
      <c r="W16" s="7">
        <f t="shared" si="14"/>
        <v>192.3</v>
      </c>
      <c r="X16" s="8" t="s">
        <v>5</v>
      </c>
      <c r="Y16" s="7">
        <f t="shared" si="15"/>
        <v>4.7</v>
      </c>
      <c r="Z16" s="9" t="str">
        <f t="shared" si="21"/>
        <v>192.3 ± 4.7</v>
      </c>
      <c r="AA16" s="10" t="s">
        <v>516</v>
      </c>
      <c r="AB16" s="6">
        <v>230</v>
      </c>
      <c r="AC16" s="6">
        <v>167</v>
      </c>
      <c r="AD16" s="6">
        <v>178</v>
      </c>
      <c r="AE16" s="6">
        <v>176</v>
      </c>
      <c r="AF16" s="6">
        <v>188</v>
      </c>
      <c r="AG16" s="6">
        <v>166</v>
      </c>
      <c r="AH16" s="6">
        <v>199</v>
      </c>
      <c r="AI16" s="6">
        <v>184</v>
      </c>
      <c r="AJ16" s="7">
        <f t="shared" si="16"/>
        <v>186</v>
      </c>
      <c r="AK16" s="8" t="s">
        <v>5</v>
      </c>
      <c r="AL16" s="7">
        <f t="shared" si="17"/>
        <v>7.4</v>
      </c>
      <c r="AM16" s="9" t="str">
        <f t="shared" si="22"/>
        <v>186.0 ± 7.4</v>
      </c>
      <c r="AN16" s="10" t="s">
        <v>517</v>
      </c>
      <c r="AO16" s="11">
        <v>185</v>
      </c>
      <c r="AP16" s="11">
        <v>181</v>
      </c>
      <c r="AQ16" s="11">
        <v>190</v>
      </c>
      <c r="AR16" s="11">
        <v>177</v>
      </c>
      <c r="AS16" s="11">
        <v>180</v>
      </c>
      <c r="AT16" s="11">
        <v>231</v>
      </c>
      <c r="AU16" s="11">
        <v>180</v>
      </c>
      <c r="AV16" s="11">
        <v>193</v>
      </c>
      <c r="AW16" s="7">
        <f t="shared" si="18"/>
        <v>189.6</v>
      </c>
      <c r="AX16" s="8" t="s">
        <v>5</v>
      </c>
      <c r="AY16" s="7">
        <f t="shared" si="19"/>
        <v>6.2</v>
      </c>
      <c r="AZ16" s="9" t="str">
        <f t="shared" si="23"/>
        <v>189.6 ± 6.2</v>
      </c>
      <c r="BA16" s="10" t="s">
        <v>518</v>
      </c>
    </row>
    <row r="17" spans="1:53" s="11" customFormat="1" x14ac:dyDescent="0.3">
      <c r="A17" s="5">
        <v>2</v>
      </c>
      <c r="B17" s="6">
        <v>151</v>
      </c>
      <c r="C17" s="6">
        <v>189</v>
      </c>
      <c r="D17" s="6">
        <v>173</v>
      </c>
      <c r="E17" s="6">
        <v>176</v>
      </c>
      <c r="F17" s="6">
        <v>210</v>
      </c>
      <c r="G17" s="6">
        <v>270</v>
      </c>
      <c r="H17" s="6">
        <v>171</v>
      </c>
      <c r="I17" s="6">
        <v>168</v>
      </c>
      <c r="J17" s="7">
        <f t="shared" si="12"/>
        <v>188.5</v>
      </c>
      <c r="K17" s="8" t="s">
        <v>5</v>
      </c>
      <c r="L17" s="7">
        <f t="shared" si="13"/>
        <v>13.1</v>
      </c>
      <c r="M17" s="9" t="str">
        <f t="shared" si="20"/>
        <v>188.5 ± 13.1</v>
      </c>
      <c r="N17" s="10" t="s">
        <v>519</v>
      </c>
      <c r="O17" s="6">
        <v>207</v>
      </c>
      <c r="P17" s="6">
        <v>202</v>
      </c>
      <c r="Q17" s="6">
        <v>206</v>
      </c>
      <c r="R17" s="6">
        <v>170</v>
      </c>
      <c r="S17" s="6">
        <v>199</v>
      </c>
      <c r="T17" s="6">
        <v>205</v>
      </c>
      <c r="U17" s="6">
        <v>180</v>
      </c>
      <c r="V17" s="6">
        <v>177</v>
      </c>
      <c r="W17" s="7">
        <f t="shared" si="14"/>
        <v>193.3</v>
      </c>
      <c r="X17" s="8" t="s">
        <v>5</v>
      </c>
      <c r="Y17" s="7">
        <f t="shared" si="15"/>
        <v>5.3</v>
      </c>
      <c r="Z17" s="9" t="str">
        <f t="shared" si="21"/>
        <v>193.3 ± 5.3</v>
      </c>
      <c r="AA17" s="10" t="s">
        <v>520</v>
      </c>
      <c r="AB17" s="6">
        <v>205</v>
      </c>
      <c r="AC17" s="6">
        <v>170</v>
      </c>
      <c r="AD17" s="6">
        <v>200</v>
      </c>
      <c r="AE17" s="6">
        <v>171</v>
      </c>
      <c r="AF17" s="6">
        <v>193</v>
      </c>
      <c r="AG17" s="6">
        <v>165</v>
      </c>
      <c r="AH17" s="6">
        <v>221</v>
      </c>
      <c r="AI17" s="6">
        <v>179</v>
      </c>
      <c r="AJ17" s="7">
        <f t="shared" si="16"/>
        <v>188</v>
      </c>
      <c r="AK17" s="8" t="s">
        <v>5</v>
      </c>
      <c r="AL17" s="7">
        <f t="shared" si="17"/>
        <v>7</v>
      </c>
      <c r="AM17" s="9" t="str">
        <f t="shared" si="22"/>
        <v>188.0 ± 7.0</v>
      </c>
      <c r="AN17" s="10" t="s">
        <v>521</v>
      </c>
      <c r="AO17" s="11">
        <v>186</v>
      </c>
      <c r="AP17" s="11">
        <v>193</v>
      </c>
      <c r="AQ17" s="11">
        <v>215</v>
      </c>
      <c r="AR17" s="11">
        <v>184</v>
      </c>
      <c r="AS17" s="11">
        <v>175</v>
      </c>
      <c r="AT17" s="11">
        <v>258</v>
      </c>
      <c r="AU17" s="11">
        <v>175</v>
      </c>
      <c r="AV17" s="11">
        <v>200</v>
      </c>
      <c r="AW17" s="7">
        <f t="shared" si="18"/>
        <v>198.3</v>
      </c>
      <c r="AX17" s="8" t="s">
        <v>5</v>
      </c>
      <c r="AY17" s="7">
        <f t="shared" si="19"/>
        <v>9.6999999999999993</v>
      </c>
      <c r="AZ17" s="9" t="str">
        <f t="shared" si="23"/>
        <v>198.3 ± 9.7</v>
      </c>
      <c r="BA17" s="10" t="s">
        <v>522</v>
      </c>
    </row>
    <row r="18" spans="1:53" s="11" customFormat="1" x14ac:dyDescent="0.3">
      <c r="A18" s="5">
        <v>2.5</v>
      </c>
      <c r="B18" s="6">
        <v>154</v>
      </c>
      <c r="C18" s="6">
        <v>195</v>
      </c>
      <c r="D18" s="6">
        <v>175</v>
      </c>
      <c r="E18" s="6">
        <v>184</v>
      </c>
      <c r="F18" s="6">
        <v>216</v>
      </c>
      <c r="G18" s="6">
        <v>292</v>
      </c>
      <c r="H18" s="6">
        <v>165</v>
      </c>
      <c r="I18" s="6">
        <v>169</v>
      </c>
      <c r="J18" s="7">
        <f t="shared" si="12"/>
        <v>193.8</v>
      </c>
      <c r="K18" s="8" t="s">
        <v>5</v>
      </c>
      <c r="L18" s="7">
        <f t="shared" si="13"/>
        <v>15.6</v>
      </c>
      <c r="M18" s="9" t="str">
        <f t="shared" si="20"/>
        <v>193.8 ± 15.6</v>
      </c>
      <c r="N18" s="10" t="s">
        <v>523</v>
      </c>
      <c r="O18" s="6">
        <v>212</v>
      </c>
      <c r="P18" s="6">
        <v>196</v>
      </c>
      <c r="Q18" s="6">
        <v>217</v>
      </c>
      <c r="R18" s="6">
        <v>179</v>
      </c>
      <c r="S18" s="6">
        <v>202</v>
      </c>
      <c r="T18" s="6">
        <v>210</v>
      </c>
      <c r="U18" s="6">
        <v>154</v>
      </c>
      <c r="V18" s="6">
        <v>182</v>
      </c>
      <c r="W18" s="7">
        <f t="shared" si="14"/>
        <v>194</v>
      </c>
      <c r="X18" s="8" t="s">
        <v>5</v>
      </c>
      <c r="Y18" s="7">
        <f t="shared" si="15"/>
        <v>7.5</v>
      </c>
      <c r="Z18" s="9" t="str">
        <f t="shared" si="21"/>
        <v>194.0 ± 7.5</v>
      </c>
      <c r="AA18" s="10" t="s">
        <v>524</v>
      </c>
      <c r="AB18" s="6">
        <v>197</v>
      </c>
      <c r="AC18" s="6">
        <v>178</v>
      </c>
      <c r="AD18" s="6">
        <v>192</v>
      </c>
      <c r="AE18" s="6">
        <v>167</v>
      </c>
      <c r="AF18" s="6">
        <v>200</v>
      </c>
      <c r="AG18" s="6">
        <v>165</v>
      </c>
      <c r="AH18" s="6">
        <v>223</v>
      </c>
      <c r="AI18" s="6">
        <v>176</v>
      </c>
      <c r="AJ18" s="7">
        <f t="shared" si="16"/>
        <v>187.3</v>
      </c>
      <c r="AK18" s="8" t="s">
        <v>5</v>
      </c>
      <c r="AL18" s="7">
        <f t="shared" si="17"/>
        <v>6.9</v>
      </c>
      <c r="AM18" s="9" t="str">
        <f t="shared" si="22"/>
        <v>187.3 ± 6.9</v>
      </c>
      <c r="AN18" s="10" t="s">
        <v>525</v>
      </c>
      <c r="AO18" s="11">
        <v>189</v>
      </c>
      <c r="AP18" s="11">
        <v>196</v>
      </c>
      <c r="AQ18" s="11">
        <v>215</v>
      </c>
      <c r="AR18" s="11">
        <v>174</v>
      </c>
      <c r="AS18" s="11">
        <v>182</v>
      </c>
      <c r="AT18" s="11">
        <v>267</v>
      </c>
      <c r="AU18" s="11">
        <v>188</v>
      </c>
      <c r="AV18" s="11">
        <v>209</v>
      </c>
      <c r="AW18" s="7">
        <f t="shared" si="18"/>
        <v>202.5</v>
      </c>
      <c r="AX18" s="8" t="s">
        <v>5</v>
      </c>
      <c r="AY18" s="7">
        <f t="shared" si="19"/>
        <v>10.4</v>
      </c>
      <c r="AZ18" s="9" t="str">
        <f t="shared" si="23"/>
        <v>202.5 ± 10.4</v>
      </c>
      <c r="BA18" s="10" t="s">
        <v>526</v>
      </c>
    </row>
    <row r="19" spans="1:53" s="11" customFormat="1" x14ac:dyDescent="0.3">
      <c r="A19" s="5">
        <v>3</v>
      </c>
      <c r="B19" s="6">
        <v>162</v>
      </c>
      <c r="C19" s="6">
        <v>210</v>
      </c>
      <c r="D19" s="6">
        <v>177</v>
      </c>
      <c r="E19" s="6">
        <v>201</v>
      </c>
      <c r="F19" s="6">
        <v>221</v>
      </c>
      <c r="G19" s="6">
        <v>282</v>
      </c>
      <c r="H19" s="6">
        <v>173</v>
      </c>
      <c r="I19" s="6">
        <v>167</v>
      </c>
      <c r="J19" s="7">
        <f t="shared" si="12"/>
        <v>199.1</v>
      </c>
      <c r="K19" s="8" t="s">
        <v>5</v>
      </c>
      <c r="L19" s="7">
        <f t="shared" si="13"/>
        <v>14</v>
      </c>
      <c r="M19" s="9" t="str">
        <f t="shared" si="20"/>
        <v>199.1 ± 14.0</v>
      </c>
      <c r="N19" s="10" t="s">
        <v>527</v>
      </c>
      <c r="O19" s="6">
        <v>221</v>
      </c>
      <c r="P19" s="6">
        <v>196</v>
      </c>
      <c r="Q19" s="6">
        <v>198</v>
      </c>
      <c r="R19" s="6">
        <v>184</v>
      </c>
      <c r="S19" s="6">
        <v>189</v>
      </c>
      <c r="T19" s="6">
        <v>233</v>
      </c>
      <c r="U19" s="6">
        <v>176</v>
      </c>
      <c r="V19" s="6">
        <v>195</v>
      </c>
      <c r="W19" s="7">
        <f t="shared" si="14"/>
        <v>199</v>
      </c>
      <c r="X19" s="8" t="s">
        <v>5</v>
      </c>
      <c r="Y19" s="7">
        <f t="shared" si="15"/>
        <v>6.7</v>
      </c>
      <c r="Z19" s="9" t="str">
        <f t="shared" si="21"/>
        <v>199.0 ± 6.7</v>
      </c>
      <c r="AA19" s="10" t="s">
        <v>528</v>
      </c>
      <c r="AB19" s="6">
        <v>205</v>
      </c>
      <c r="AC19" s="6">
        <v>176</v>
      </c>
      <c r="AD19" s="6">
        <v>195</v>
      </c>
      <c r="AE19" s="6">
        <v>170</v>
      </c>
      <c r="AF19" s="6">
        <v>217</v>
      </c>
      <c r="AG19" s="6">
        <v>166</v>
      </c>
      <c r="AH19" s="6">
        <v>221</v>
      </c>
      <c r="AI19" s="6">
        <v>184</v>
      </c>
      <c r="AJ19" s="7">
        <f t="shared" si="16"/>
        <v>191.8</v>
      </c>
      <c r="AK19" s="8" t="s">
        <v>5</v>
      </c>
      <c r="AL19" s="7">
        <f t="shared" si="17"/>
        <v>7.5</v>
      </c>
      <c r="AM19" s="9" t="str">
        <f t="shared" si="22"/>
        <v>191.8 ± 7.5</v>
      </c>
      <c r="AN19" s="10" t="s">
        <v>529</v>
      </c>
      <c r="AO19" s="11">
        <v>185</v>
      </c>
      <c r="AP19" s="11">
        <v>205</v>
      </c>
      <c r="AQ19" s="11">
        <v>230</v>
      </c>
      <c r="AR19" s="11">
        <v>170</v>
      </c>
      <c r="AS19" s="11">
        <v>184</v>
      </c>
      <c r="AT19" s="11">
        <v>278</v>
      </c>
      <c r="AU19" s="11">
        <v>194</v>
      </c>
      <c r="AV19" s="11">
        <v>214</v>
      </c>
      <c r="AW19" s="7">
        <f t="shared" si="18"/>
        <v>207.5</v>
      </c>
      <c r="AX19" s="8" t="s">
        <v>5</v>
      </c>
      <c r="AY19" s="7">
        <f t="shared" si="19"/>
        <v>12.1</v>
      </c>
      <c r="AZ19" s="9" t="str">
        <f t="shared" si="23"/>
        <v>207.5 ± 12.1</v>
      </c>
      <c r="BA19" s="10" t="s">
        <v>530</v>
      </c>
    </row>
    <row r="20" spans="1:53" s="11" customFormat="1" x14ac:dyDescent="0.3">
      <c r="A20" s="5">
        <v>3.5</v>
      </c>
      <c r="B20" s="6">
        <v>164</v>
      </c>
      <c r="C20" s="6">
        <v>215</v>
      </c>
      <c r="D20" s="6">
        <v>183</v>
      </c>
      <c r="E20" s="6">
        <v>220</v>
      </c>
      <c r="F20" s="6">
        <v>224</v>
      </c>
      <c r="G20" s="6">
        <v>280</v>
      </c>
      <c r="H20" s="6">
        <v>180</v>
      </c>
      <c r="I20" s="6">
        <v>177</v>
      </c>
      <c r="J20" s="7">
        <f t="shared" si="12"/>
        <v>205.4</v>
      </c>
      <c r="K20" s="8" t="s">
        <v>5</v>
      </c>
      <c r="L20" s="7">
        <f t="shared" si="13"/>
        <v>13.3</v>
      </c>
      <c r="M20" s="9" t="str">
        <f t="shared" si="20"/>
        <v>205.4 ± 13.3</v>
      </c>
      <c r="N20" s="10" t="s">
        <v>531</v>
      </c>
      <c r="O20" s="6">
        <v>229</v>
      </c>
      <c r="P20" s="6">
        <v>198</v>
      </c>
      <c r="Q20" s="6">
        <v>194</v>
      </c>
      <c r="R20" s="6">
        <v>183</v>
      </c>
      <c r="S20" s="6">
        <v>202</v>
      </c>
      <c r="T20" s="6">
        <v>219</v>
      </c>
      <c r="U20" s="6">
        <v>166</v>
      </c>
      <c r="V20" s="6">
        <v>207</v>
      </c>
      <c r="W20" s="7">
        <f t="shared" si="14"/>
        <v>199.8</v>
      </c>
      <c r="X20" s="8" t="s">
        <v>5</v>
      </c>
      <c r="Y20" s="7">
        <f t="shared" si="15"/>
        <v>7</v>
      </c>
      <c r="Z20" s="9" t="str">
        <f t="shared" si="21"/>
        <v>199.8 ± 7.0</v>
      </c>
      <c r="AA20" s="10" t="s">
        <v>532</v>
      </c>
      <c r="AB20" s="6">
        <v>239</v>
      </c>
      <c r="AC20" s="6">
        <v>191</v>
      </c>
      <c r="AD20" s="6">
        <v>210</v>
      </c>
      <c r="AE20" s="6">
        <v>188</v>
      </c>
      <c r="AF20" s="6">
        <v>224</v>
      </c>
      <c r="AG20" s="6">
        <v>165</v>
      </c>
      <c r="AH20" s="6">
        <v>220</v>
      </c>
      <c r="AI20" s="6">
        <v>183</v>
      </c>
      <c r="AJ20" s="7">
        <f t="shared" si="16"/>
        <v>202.5</v>
      </c>
      <c r="AK20" s="8" t="s">
        <v>5</v>
      </c>
      <c r="AL20" s="7">
        <f t="shared" si="17"/>
        <v>8.6999999999999993</v>
      </c>
      <c r="AM20" s="9" t="str">
        <f t="shared" si="22"/>
        <v>202.5 ± 8.7</v>
      </c>
      <c r="AN20" s="10" t="s">
        <v>533</v>
      </c>
      <c r="AO20" s="11">
        <v>190</v>
      </c>
      <c r="AP20" s="11">
        <v>205</v>
      </c>
      <c r="AQ20" s="11">
        <v>206</v>
      </c>
      <c r="AR20" s="11">
        <v>180</v>
      </c>
      <c r="AS20" s="11">
        <v>189</v>
      </c>
      <c r="AT20" s="11">
        <v>277</v>
      </c>
      <c r="AU20" s="11">
        <v>190</v>
      </c>
      <c r="AV20" s="11">
        <v>204</v>
      </c>
      <c r="AW20" s="7">
        <f t="shared" si="18"/>
        <v>205.1</v>
      </c>
      <c r="AX20" s="8" t="s">
        <v>5</v>
      </c>
      <c r="AY20" s="7">
        <f t="shared" si="19"/>
        <v>10.8</v>
      </c>
      <c r="AZ20" s="9" t="str">
        <f t="shared" si="23"/>
        <v>205.1 ± 10.8</v>
      </c>
      <c r="BA20" s="10" t="s">
        <v>534</v>
      </c>
    </row>
    <row r="21" spans="1:53" s="11" customFormat="1" x14ac:dyDescent="0.3">
      <c r="A21" s="5">
        <v>4</v>
      </c>
      <c r="B21" s="6">
        <v>173</v>
      </c>
      <c r="C21" s="6">
        <v>227</v>
      </c>
      <c r="D21" s="6">
        <v>196</v>
      </c>
      <c r="E21" s="6">
        <v>257</v>
      </c>
      <c r="F21" s="6">
        <v>232</v>
      </c>
      <c r="G21" s="6">
        <v>274</v>
      </c>
      <c r="H21" s="6">
        <v>186</v>
      </c>
      <c r="I21" s="6">
        <v>184</v>
      </c>
      <c r="J21" s="7">
        <f t="shared" si="12"/>
        <v>216.1</v>
      </c>
      <c r="K21" s="8" t="s">
        <v>5</v>
      </c>
      <c r="L21" s="7">
        <f t="shared" si="13"/>
        <v>13.1</v>
      </c>
      <c r="M21" s="9" t="str">
        <f t="shared" si="20"/>
        <v>216.1 ± 13.1</v>
      </c>
      <c r="N21" s="10" t="s">
        <v>535</v>
      </c>
      <c r="O21" s="6">
        <v>250</v>
      </c>
      <c r="P21" s="6">
        <v>192</v>
      </c>
      <c r="Q21" s="6">
        <v>199</v>
      </c>
      <c r="R21" s="6">
        <v>184</v>
      </c>
      <c r="S21" s="6">
        <v>209</v>
      </c>
      <c r="T21" s="6">
        <v>230</v>
      </c>
      <c r="U21" s="6">
        <v>173</v>
      </c>
      <c r="V21" s="6">
        <v>211</v>
      </c>
      <c r="W21" s="7">
        <f t="shared" si="14"/>
        <v>206</v>
      </c>
      <c r="X21" s="8" t="s">
        <v>5</v>
      </c>
      <c r="Y21" s="7">
        <f t="shared" si="15"/>
        <v>8.8000000000000007</v>
      </c>
      <c r="Z21" s="9" t="str">
        <f t="shared" si="21"/>
        <v>206.0 ± 8.8</v>
      </c>
      <c r="AA21" s="10" t="s">
        <v>536</v>
      </c>
      <c r="AB21" s="6">
        <v>235</v>
      </c>
      <c r="AC21" s="6">
        <v>197</v>
      </c>
      <c r="AD21" s="6">
        <v>231</v>
      </c>
      <c r="AE21" s="6">
        <v>180</v>
      </c>
      <c r="AF21" s="6">
        <v>213</v>
      </c>
      <c r="AG21" s="6">
        <v>181</v>
      </c>
      <c r="AH21" s="6">
        <v>216</v>
      </c>
      <c r="AI21" s="6">
        <v>197</v>
      </c>
      <c r="AJ21" s="7">
        <f t="shared" si="16"/>
        <v>206.3</v>
      </c>
      <c r="AK21" s="8" t="s">
        <v>5</v>
      </c>
      <c r="AL21" s="7">
        <f t="shared" si="17"/>
        <v>7.4</v>
      </c>
      <c r="AM21" s="9" t="str">
        <f t="shared" si="22"/>
        <v>206.3 ± 7.4</v>
      </c>
      <c r="AN21" s="10" t="s">
        <v>537</v>
      </c>
      <c r="AO21" s="11">
        <v>204</v>
      </c>
      <c r="AP21" s="11">
        <v>213</v>
      </c>
      <c r="AQ21" s="11">
        <v>240</v>
      </c>
      <c r="AR21" s="11">
        <v>201</v>
      </c>
      <c r="AS21" s="11">
        <v>194</v>
      </c>
      <c r="AT21" s="11">
        <v>286</v>
      </c>
      <c r="AU21" s="11">
        <v>199</v>
      </c>
      <c r="AV21" s="11">
        <v>218</v>
      </c>
      <c r="AW21" s="7">
        <f t="shared" si="18"/>
        <v>219.4</v>
      </c>
      <c r="AX21" s="8" t="s">
        <v>5</v>
      </c>
      <c r="AY21" s="7">
        <f t="shared" si="19"/>
        <v>10.8</v>
      </c>
      <c r="AZ21" s="9" t="str">
        <f t="shared" si="23"/>
        <v>219.4 ± 10.8</v>
      </c>
      <c r="BA21" s="10" t="s">
        <v>538</v>
      </c>
    </row>
    <row r="23" spans="1:53" x14ac:dyDescent="0.3">
      <c r="A23" t="s">
        <v>61</v>
      </c>
    </row>
    <row r="24" spans="1:53" s="11" customFormat="1" x14ac:dyDescent="0.3">
      <c r="A24" s="5" t="s">
        <v>4</v>
      </c>
      <c r="B24" s="6">
        <v>74</v>
      </c>
      <c r="C24" s="6">
        <v>95</v>
      </c>
      <c r="D24" s="6">
        <v>81</v>
      </c>
      <c r="E24" s="6">
        <v>101</v>
      </c>
      <c r="F24" s="6">
        <v>97</v>
      </c>
      <c r="G24" s="6">
        <v>93</v>
      </c>
      <c r="H24" s="6">
        <v>80</v>
      </c>
      <c r="I24" s="6">
        <v>79</v>
      </c>
      <c r="J24" s="7">
        <f t="shared" ref="J24:J32" si="24">ROUND(AVERAGE(B24:I24),1)</f>
        <v>87.5</v>
      </c>
      <c r="K24" s="8" t="s">
        <v>5</v>
      </c>
      <c r="L24" s="7">
        <f t="shared" ref="L24:L32" si="25">ROUND((STDEV(B24:I24)/SQRT(8)),1)</f>
        <v>3.6</v>
      </c>
      <c r="M24" s="9" t="str">
        <f>_xlfn.CONCAT(TEXT(J24,"0.0"),K24,TEXT(L24,"0.0"))</f>
        <v>87.5 ± 3.6</v>
      </c>
      <c r="N24" s="10" t="s">
        <v>539</v>
      </c>
      <c r="O24" s="6">
        <v>104</v>
      </c>
      <c r="P24" s="6">
        <v>89</v>
      </c>
      <c r="Q24" s="6">
        <v>93</v>
      </c>
      <c r="R24" s="6">
        <v>82</v>
      </c>
      <c r="S24" s="6">
        <v>85</v>
      </c>
      <c r="T24" s="6">
        <v>81</v>
      </c>
      <c r="U24" s="6">
        <v>94</v>
      </c>
      <c r="V24" s="6">
        <v>74</v>
      </c>
      <c r="W24" s="7">
        <f t="shared" ref="W24:W32" si="26">ROUND(AVERAGE(O24:V24),1)</f>
        <v>87.8</v>
      </c>
      <c r="X24" s="8" t="s">
        <v>5</v>
      </c>
      <c r="Y24" s="7">
        <f t="shared" ref="Y24:Y32" si="27">ROUND((STDEV(O24:V24)/SQRT(8)),1)</f>
        <v>3.3</v>
      </c>
      <c r="Z24" s="9" t="str">
        <f>_xlfn.CONCAT(TEXT(W24,"0.0"),X24,TEXT(Y24,"0.0"))</f>
        <v>87.8 ± 3.3</v>
      </c>
      <c r="AA24" s="10" t="s">
        <v>540</v>
      </c>
      <c r="AB24" s="6">
        <v>99</v>
      </c>
      <c r="AC24" s="6">
        <v>119</v>
      </c>
      <c r="AD24" s="6">
        <v>96</v>
      </c>
      <c r="AE24" s="6">
        <v>89</v>
      </c>
      <c r="AF24" s="6">
        <v>76</v>
      </c>
      <c r="AG24" s="6">
        <v>83</v>
      </c>
      <c r="AH24" s="6">
        <v>86</v>
      </c>
      <c r="AI24" s="6">
        <v>90</v>
      </c>
      <c r="AJ24" s="7">
        <f t="shared" ref="AJ24:AJ32" si="28">ROUND(AVERAGE(AB24:AI24),1)</f>
        <v>92.3</v>
      </c>
      <c r="AK24" s="8" t="s">
        <v>5</v>
      </c>
      <c r="AL24" s="7">
        <f t="shared" ref="AL24:AL32" si="29">ROUND((STDEV(AB24:AI24)/SQRT(8)),1)</f>
        <v>4.5999999999999996</v>
      </c>
      <c r="AM24" s="9" t="str">
        <f>_xlfn.CONCAT(TEXT(AJ24,"0.0"),AK24,TEXT(AL24,"0.0"))</f>
        <v>92.3 ± 4.6</v>
      </c>
      <c r="AN24" s="10" t="s">
        <v>541</v>
      </c>
      <c r="AO24" s="11">
        <v>94</v>
      </c>
      <c r="AP24" s="11">
        <v>86</v>
      </c>
      <c r="AQ24" s="11">
        <v>81</v>
      </c>
      <c r="AR24" s="11">
        <v>75</v>
      </c>
      <c r="AS24" s="11">
        <v>90</v>
      </c>
      <c r="AT24" s="11">
        <v>101</v>
      </c>
      <c r="AU24" s="11">
        <v>78</v>
      </c>
      <c r="AV24" s="11">
        <v>87</v>
      </c>
      <c r="AW24" s="7">
        <f t="shared" ref="AW24:AW32" si="30">ROUND(AVERAGE(AO24:AV24),1)</f>
        <v>86.5</v>
      </c>
      <c r="AX24" s="8" t="s">
        <v>5</v>
      </c>
      <c r="AY24" s="7">
        <f t="shared" ref="AY24:AY32" si="31">ROUND((STDEV(AO24:AV24)/SQRT(8)),1)</f>
        <v>3</v>
      </c>
      <c r="AZ24" s="9" t="str">
        <f>_xlfn.CONCAT(TEXT(AW24,"0.0"),AX24,TEXT(AY24,"0.0"))</f>
        <v>86.5 ± 3.0</v>
      </c>
      <c r="BA24" s="10" t="s">
        <v>542</v>
      </c>
    </row>
    <row r="25" spans="1:53" s="11" customFormat="1" x14ac:dyDescent="0.3">
      <c r="A25" s="5">
        <v>0.5</v>
      </c>
      <c r="B25" s="6">
        <v>85</v>
      </c>
      <c r="C25" s="6">
        <v>110</v>
      </c>
      <c r="D25" s="6">
        <v>101</v>
      </c>
      <c r="E25" s="6">
        <v>130</v>
      </c>
      <c r="F25" s="6">
        <v>132</v>
      </c>
      <c r="G25" s="6">
        <v>135</v>
      </c>
      <c r="H25" s="6">
        <v>93</v>
      </c>
      <c r="I25" s="6">
        <v>89</v>
      </c>
      <c r="J25" s="7">
        <f t="shared" si="24"/>
        <v>109.4</v>
      </c>
      <c r="K25" s="8" t="s">
        <v>5</v>
      </c>
      <c r="L25" s="7">
        <f t="shared" si="25"/>
        <v>7.2</v>
      </c>
      <c r="M25" s="9" t="str">
        <f t="shared" ref="M25:M32" si="32">_xlfn.CONCAT(TEXT(J25,"0.0"),K25,TEXT(L25,"0.0"))</f>
        <v>109.4 ± 7.2</v>
      </c>
      <c r="N25" s="10" t="s">
        <v>543</v>
      </c>
      <c r="O25" s="6">
        <v>106</v>
      </c>
      <c r="P25" s="6">
        <v>98</v>
      </c>
      <c r="Q25" s="6">
        <v>111</v>
      </c>
      <c r="R25" s="6">
        <v>100</v>
      </c>
      <c r="S25" s="6">
        <v>109</v>
      </c>
      <c r="T25" s="6">
        <v>123</v>
      </c>
      <c r="U25" s="6">
        <v>110</v>
      </c>
      <c r="V25" s="6">
        <v>98</v>
      </c>
      <c r="W25" s="7">
        <f t="shared" si="26"/>
        <v>106.9</v>
      </c>
      <c r="X25" s="8" t="s">
        <v>5</v>
      </c>
      <c r="Y25" s="7">
        <f t="shared" si="27"/>
        <v>3</v>
      </c>
      <c r="Z25" s="9" t="str">
        <f t="shared" ref="Z25:Z32" si="33">_xlfn.CONCAT(TEXT(W25,"0.0"),X25,TEXT(Y25,"0.0"))</f>
        <v>106.9 ± 3.0</v>
      </c>
      <c r="AA25" s="10" t="s">
        <v>544</v>
      </c>
      <c r="AB25" s="6">
        <v>129</v>
      </c>
      <c r="AC25" s="6">
        <v>117</v>
      </c>
      <c r="AD25" s="6">
        <v>113</v>
      </c>
      <c r="AE25" s="6">
        <v>101</v>
      </c>
      <c r="AF25" s="6">
        <v>100</v>
      </c>
      <c r="AG25" s="6">
        <v>92</v>
      </c>
      <c r="AH25" s="6">
        <v>109</v>
      </c>
      <c r="AI25" s="6">
        <v>115</v>
      </c>
      <c r="AJ25" s="7">
        <f t="shared" si="28"/>
        <v>109.5</v>
      </c>
      <c r="AK25" s="8" t="s">
        <v>5</v>
      </c>
      <c r="AL25" s="7">
        <f t="shared" si="29"/>
        <v>4.0999999999999996</v>
      </c>
      <c r="AM25" s="9" t="str">
        <f t="shared" ref="AM25:AM32" si="34">_xlfn.CONCAT(TEXT(AJ25,"0.0"),AK25,TEXT(AL25,"0.0"))</f>
        <v>109.5 ± 4.1</v>
      </c>
      <c r="AN25" s="10" t="s">
        <v>545</v>
      </c>
      <c r="AO25" s="11">
        <v>113</v>
      </c>
      <c r="AP25" s="11">
        <v>106</v>
      </c>
      <c r="AQ25" s="11">
        <v>115</v>
      </c>
      <c r="AR25" s="11">
        <v>91</v>
      </c>
      <c r="AS25" s="11">
        <v>110</v>
      </c>
      <c r="AT25" s="11">
        <v>146</v>
      </c>
      <c r="AU25" s="11">
        <v>108</v>
      </c>
      <c r="AV25" s="11">
        <v>123</v>
      </c>
      <c r="AW25" s="7">
        <f t="shared" si="30"/>
        <v>114</v>
      </c>
      <c r="AX25" s="8" t="s">
        <v>5</v>
      </c>
      <c r="AY25" s="7">
        <f t="shared" si="31"/>
        <v>5.6</v>
      </c>
      <c r="AZ25" s="9" t="str">
        <f t="shared" ref="AZ25:AZ32" si="35">_xlfn.CONCAT(TEXT(AW25,"0.0"),AX25,TEXT(AY25,"0.0"))</f>
        <v>114.0 ± 5.6</v>
      </c>
      <c r="BA25" s="10" t="s">
        <v>546</v>
      </c>
    </row>
    <row r="26" spans="1:53" s="11" customFormat="1" x14ac:dyDescent="0.3">
      <c r="A26" s="5">
        <v>1</v>
      </c>
      <c r="B26" s="6">
        <v>92</v>
      </c>
      <c r="C26" s="6">
        <v>116</v>
      </c>
      <c r="D26" s="6">
        <v>114</v>
      </c>
      <c r="E26" s="6">
        <v>132</v>
      </c>
      <c r="F26" s="6">
        <v>141</v>
      </c>
      <c r="G26" s="6">
        <v>163</v>
      </c>
      <c r="H26" s="6">
        <v>101</v>
      </c>
      <c r="I26" s="6">
        <v>117</v>
      </c>
      <c r="J26" s="7">
        <f t="shared" si="24"/>
        <v>122</v>
      </c>
      <c r="K26" s="8" t="s">
        <v>5</v>
      </c>
      <c r="L26" s="7">
        <f t="shared" si="25"/>
        <v>8</v>
      </c>
      <c r="M26" s="9" t="str">
        <f t="shared" si="32"/>
        <v>122.0 ± 8.0</v>
      </c>
      <c r="N26" s="10" t="s">
        <v>547</v>
      </c>
      <c r="O26" s="6">
        <v>111</v>
      </c>
      <c r="P26" s="6">
        <v>132</v>
      </c>
      <c r="Q26" s="6">
        <v>142</v>
      </c>
      <c r="R26" s="6">
        <v>111</v>
      </c>
      <c r="S26" s="6">
        <v>132</v>
      </c>
      <c r="T26" s="6">
        <v>155</v>
      </c>
      <c r="U26" s="6">
        <v>128</v>
      </c>
      <c r="V26" s="6">
        <v>116</v>
      </c>
      <c r="W26" s="7">
        <f t="shared" si="26"/>
        <v>128.4</v>
      </c>
      <c r="X26" s="8" t="s">
        <v>5</v>
      </c>
      <c r="Y26" s="7">
        <f t="shared" si="27"/>
        <v>5.5</v>
      </c>
      <c r="Z26" s="9" t="str">
        <f t="shared" si="33"/>
        <v>128.4 ± 5.5</v>
      </c>
      <c r="AA26" s="10" t="s">
        <v>548</v>
      </c>
      <c r="AB26" s="6">
        <v>150</v>
      </c>
      <c r="AC26" s="6">
        <v>117</v>
      </c>
      <c r="AD26" s="6">
        <v>124</v>
      </c>
      <c r="AE26" s="6">
        <v>106</v>
      </c>
      <c r="AF26" s="6">
        <v>119</v>
      </c>
      <c r="AG26" s="6">
        <v>98</v>
      </c>
      <c r="AH26" s="6">
        <v>126</v>
      </c>
      <c r="AI26" s="6">
        <v>110</v>
      </c>
      <c r="AJ26" s="7">
        <f t="shared" si="28"/>
        <v>118.8</v>
      </c>
      <c r="AK26" s="8" t="s">
        <v>5</v>
      </c>
      <c r="AL26" s="7">
        <f t="shared" si="29"/>
        <v>5.6</v>
      </c>
      <c r="AM26" s="9" t="str">
        <f t="shared" si="34"/>
        <v>118.8 ± 5.6</v>
      </c>
      <c r="AN26" s="10" t="s">
        <v>549</v>
      </c>
      <c r="AO26" s="11">
        <v>129</v>
      </c>
      <c r="AP26" s="11">
        <v>117</v>
      </c>
      <c r="AQ26" s="11">
        <v>121</v>
      </c>
      <c r="AR26" s="11">
        <v>101</v>
      </c>
      <c r="AS26" s="11">
        <v>126</v>
      </c>
      <c r="AT26" s="11">
        <v>157</v>
      </c>
      <c r="AU26" s="11">
        <v>124</v>
      </c>
      <c r="AV26" s="11">
        <v>128</v>
      </c>
      <c r="AW26" s="7">
        <f t="shared" si="30"/>
        <v>125.4</v>
      </c>
      <c r="AX26" s="8" t="s">
        <v>5</v>
      </c>
      <c r="AY26" s="7">
        <f t="shared" si="31"/>
        <v>5.5</v>
      </c>
      <c r="AZ26" s="9" t="str">
        <f t="shared" si="35"/>
        <v>125.4 ± 5.5</v>
      </c>
      <c r="BA26" s="10" t="s">
        <v>550</v>
      </c>
    </row>
    <row r="27" spans="1:53" s="11" customFormat="1" x14ac:dyDescent="0.3">
      <c r="A27" s="5">
        <v>1.5</v>
      </c>
      <c r="B27" s="6">
        <v>98</v>
      </c>
      <c r="C27" s="6">
        <v>122</v>
      </c>
      <c r="D27" s="6">
        <v>109</v>
      </c>
      <c r="E27" s="6">
        <v>124</v>
      </c>
      <c r="F27" s="6">
        <v>154</v>
      </c>
      <c r="G27" s="6">
        <v>203</v>
      </c>
      <c r="H27" s="6">
        <v>103</v>
      </c>
      <c r="I27" s="6">
        <v>118</v>
      </c>
      <c r="J27" s="7">
        <f t="shared" si="24"/>
        <v>128.9</v>
      </c>
      <c r="K27" s="8" t="s">
        <v>5</v>
      </c>
      <c r="L27" s="7">
        <f t="shared" si="25"/>
        <v>12.2</v>
      </c>
      <c r="M27" s="9" t="str">
        <f t="shared" si="32"/>
        <v>128.9 ± 12.2</v>
      </c>
      <c r="N27" s="10" t="s">
        <v>551</v>
      </c>
      <c r="O27" s="6">
        <v>135</v>
      </c>
      <c r="P27" s="6">
        <v>152</v>
      </c>
      <c r="Q27" s="6">
        <v>134</v>
      </c>
      <c r="R27" s="6">
        <v>117</v>
      </c>
      <c r="S27" s="6">
        <v>122</v>
      </c>
      <c r="T27" s="6">
        <v>154</v>
      </c>
      <c r="U27" s="6">
        <v>120</v>
      </c>
      <c r="V27" s="6">
        <v>113</v>
      </c>
      <c r="W27" s="7">
        <f t="shared" si="26"/>
        <v>130.9</v>
      </c>
      <c r="X27" s="8" t="s">
        <v>5</v>
      </c>
      <c r="Y27" s="7">
        <f t="shared" si="27"/>
        <v>5.5</v>
      </c>
      <c r="Z27" s="9" t="str">
        <f t="shared" si="33"/>
        <v>130.9 ± 5.5</v>
      </c>
      <c r="AA27" s="10" t="s">
        <v>552</v>
      </c>
      <c r="AB27" s="6">
        <v>180</v>
      </c>
      <c r="AC27" s="6">
        <v>107</v>
      </c>
      <c r="AD27" s="6">
        <v>120</v>
      </c>
      <c r="AE27" s="6">
        <v>122</v>
      </c>
      <c r="AF27" s="6">
        <v>129</v>
      </c>
      <c r="AG27" s="6">
        <v>106</v>
      </c>
      <c r="AH27" s="6">
        <v>137</v>
      </c>
      <c r="AI27" s="6">
        <v>115</v>
      </c>
      <c r="AJ27" s="7">
        <f t="shared" si="28"/>
        <v>127</v>
      </c>
      <c r="AK27" s="8" t="s">
        <v>5</v>
      </c>
      <c r="AL27" s="7">
        <f t="shared" si="29"/>
        <v>8.4</v>
      </c>
      <c r="AM27" s="9" t="str">
        <f t="shared" si="34"/>
        <v>127.0 ± 8.4</v>
      </c>
      <c r="AN27" s="10" t="s">
        <v>553</v>
      </c>
      <c r="AO27" s="11">
        <v>132</v>
      </c>
      <c r="AP27" s="11">
        <v>135</v>
      </c>
      <c r="AQ27" s="11">
        <v>131</v>
      </c>
      <c r="AR27" s="11">
        <v>114</v>
      </c>
      <c r="AS27" s="11">
        <v>119</v>
      </c>
      <c r="AT27" s="11">
        <v>163</v>
      </c>
      <c r="AU27" s="11">
        <v>116</v>
      </c>
      <c r="AV27" s="11">
        <v>136</v>
      </c>
      <c r="AW27" s="7">
        <f t="shared" si="30"/>
        <v>130.80000000000001</v>
      </c>
      <c r="AX27" s="8" t="s">
        <v>5</v>
      </c>
      <c r="AY27" s="7">
        <f t="shared" si="31"/>
        <v>5.5</v>
      </c>
      <c r="AZ27" s="9" t="str">
        <f t="shared" si="35"/>
        <v>130.8 ± 5.5</v>
      </c>
      <c r="BA27" s="10" t="s">
        <v>554</v>
      </c>
    </row>
    <row r="28" spans="1:53" s="11" customFormat="1" x14ac:dyDescent="0.3">
      <c r="A28" s="5">
        <v>2</v>
      </c>
      <c r="B28" s="6">
        <v>93</v>
      </c>
      <c r="C28" s="6">
        <v>124</v>
      </c>
      <c r="D28" s="6">
        <v>111</v>
      </c>
      <c r="E28" s="6">
        <v>114</v>
      </c>
      <c r="F28" s="6">
        <v>154</v>
      </c>
      <c r="G28" s="6">
        <v>194</v>
      </c>
      <c r="H28" s="6">
        <v>107</v>
      </c>
      <c r="I28" s="6">
        <v>105</v>
      </c>
      <c r="J28" s="7">
        <f t="shared" si="24"/>
        <v>125.3</v>
      </c>
      <c r="K28" s="8" t="s">
        <v>5</v>
      </c>
      <c r="L28" s="7">
        <f t="shared" si="25"/>
        <v>11.7</v>
      </c>
      <c r="M28" s="9" t="str">
        <f t="shared" si="32"/>
        <v>125.3 ± 11.7</v>
      </c>
      <c r="N28" s="10" t="s">
        <v>555</v>
      </c>
      <c r="O28" s="6">
        <v>126</v>
      </c>
      <c r="P28" s="6">
        <v>150</v>
      </c>
      <c r="Q28" s="6">
        <v>155</v>
      </c>
      <c r="R28" s="6">
        <v>108</v>
      </c>
      <c r="S28" s="6">
        <v>126</v>
      </c>
      <c r="T28" s="6">
        <v>131</v>
      </c>
      <c r="U28" s="6">
        <v>117</v>
      </c>
      <c r="V28" s="6">
        <v>121</v>
      </c>
      <c r="W28" s="7">
        <f t="shared" si="26"/>
        <v>129.30000000000001</v>
      </c>
      <c r="X28" s="8" t="s">
        <v>5</v>
      </c>
      <c r="Y28" s="7">
        <f t="shared" si="27"/>
        <v>5.6</v>
      </c>
      <c r="Z28" s="9" t="str">
        <f t="shared" si="33"/>
        <v>129.3 ± 5.6</v>
      </c>
      <c r="AA28" s="10" t="s">
        <v>556</v>
      </c>
      <c r="AB28" s="6">
        <v>153</v>
      </c>
      <c r="AC28" s="6">
        <v>107</v>
      </c>
      <c r="AD28" s="6">
        <v>140</v>
      </c>
      <c r="AE28" s="6">
        <v>116</v>
      </c>
      <c r="AF28" s="6">
        <v>132</v>
      </c>
      <c r="AG28" s="6">
        <v>103</v>
      </c>
      <c r="AH28" s="6">
        <v>155</v>
      </c>
      <c r="AI28" s="6">
        <v>111</v>
      </c>
      <c r="AJ28" s="7">
        <f t="shared" si="28"/>
        <v>127.1</v>
      </c>
      <c r="AK28" s="8" t="s">
        <v>5</v>
      </c>
      <c r="AL28" s="7">
        <f t="shared" si="29"/>
        <v>7.3</v>
      </c>
      <c r="AM28" s="9" t="str">
        <f t="shared" si="34"/>
        <v>127.1 ± 7.3</v>
      </c>
      <c r="AN28" s="10" t="s">
        <v>557</v>
      </c>
      <c r="AO28" s="11">
        <v>131</v>
      </c>
      <c r="AP28" s="11">
        <v>142</v>
      </c>
      <c r="AQ28" s="11">
        <v>145</v>
      </c>
      <c r="AR28" s="11">
        <v>121</v>
      </c>
      <c r="AS28" s="11">
        <v>113</v>
      </c>
      <c r="AT28" s="11">
        <v>193</v>
      </c>
      <c r="AU28" s="11">
        <v>111</v>
      </c>
      <c r="AV28" s="11">
        <v>144</v>
      </c>
      <c r="AW28" s="7">
        <f t="shared" si="30"/>
        <v>137.5</v>
      </c>
      <c r="AX28" s="8" t="s">
        <v>5</v>
      </c>
      <c r="AY28" s="7">
        <f t="shared" si="31"/>
        <v>9.3000000000000007</v>
      </c>
      <c r="AZ28" s="9" t="str">
        <f t="shared" si="35"/>
        <v>137.5 ± 9.3</v>
      </c>
      <c r="BA28" s="10" t="s">
        <v>558</v>
      </c>
    </row>
    <row r="29" spans="1:53" s="11" customFormat="1" x14ac:dyDescent="0.3">
      <c r="A29" s="5">
        <v>2.5</v>
      </c>
      <c r="B29" s="6">
        <v>96</v>
      </c>
      <c r="C29" s="6">
        <v>131</v>
      </c>
      <c r="D29" s="6">
        <v>119</v>
      </c>
      <c r="E29" s="6">
        <v>121</v>
      </c>
      <c r="F29" s="6">
        <v>156</v>
      </c>
      <c r="G29" s="6">
        <v>196</v>
      </c>
      <c r="H29" s="6">
        <v>103</v>
      </c>
      <c r="I29" s="6">
        <v>108</v>
      </c>
      <c r="J29" s="7">
        <f t="shared" si="24"/>
        <v>128.80000000000001</v>
      </c>
      <c r="K29" s="8" t="s">
        <v>5</v>
      </c>
      <c r="L29" s="7">
        <f t="shared" si="25"/>
        <v>11.6</v>
      </c>
      <c r="M29" s="9" t="str">
        <f t="shared" si="32"/>
        <v>128.8 ± 11.6</v>
      </c>
      <c r="N29" s="10" t="s">
        <v>559</v>
      </c>
      <c r="O29" s="6">
        <v>132</v>
      </c>
      <c r="P29" s="6">
        <v>144</v>
      </c>
      <c r="Q29" s="6">
        <v>157</v>
      </c>
      <c r="R29" s="6">
        <v>111</v>
      </c>
      <c r="S29" s="6">
        <v>127</v>
      </c>
      <c r="T29" s="6">
        <v>135</v>
      </c>
      <c r="U29" s="6">
        <v>97</v>
      </c>
      <c r="V29" s="6">
        <v>126</v>
      </c>
      <c r="W29" s="7">
        <f t="shared" si="26"/>
        <v>128.6</v>
      </c>
      <c r="X29" s="8" t="s">
        <v>5</v>
      </c>
      <c r="Y29" s="7">
        <f t="shared" si="27"/>
        <v>6.6</v>
      </c>
      <c r="Z29" s="9" t="str">
        <f t="shared" si="33"/>
        <v>128.6 ± 6.6</v>
      </c>
      <c r="AA29" s="10" t="s">
        <v>560</v>
      </c>
      <c r="AB29" s="6">
        <v>146</v>
      </c>
      <c r="AC29" s="6">
        <v>111</v>
      </c>
      <c r="AD29" s="6">
        <v>132</v>
      </c>
      <c r="AE29" s="6">
        <v>109</v>
      </c>
      <c r="AF29" s="6">
        <v>138</v>
      </c>
      <c r="AG29" s="6">
        <v>103</v>
      </c>
      <c r="AH29" s="6">
        <v>152</v>
      </c>
      <c r="AI29" s="6">
        <v>104</v>
      </c>
      <c r="AJ29" s="7">
        <f t="shared" si="28"/>
        <v>124.4</v>
      </c>
      <c r="AK29" s="8" t="s">
        <v>5</v>
      </c>
      <c r="AL29" s="7">
        <f t="shared" si="29"/>
        <v>7</v>
      </c>
      <c r="AM29" s="9" t="str">
        <f t="shared" si="34"/>
        <v>124.4 ± 7.0</v>
      </c>
      <c r="AN29" s="10" t="s">
        <v>561</v>
      </c>
      <c r="AO29" s="11">
        <v>136</v>
      </c>
      <c r="AP29" s="11">
        <v>144</v>
      </c>
      <c r="AQ29" s="11">
        <v>143</v>
      </c>
      <c r="AR29" s="11">
        <v>111</v>
      </c>
      <c r="AS29" s="11">
        <v>119</v>
      </c>
      <c r="AT29" s="11">
        <v>201</v>
      </c>
      <c r="AU29" s="11">
        <v>122</v>
      </c>
      <c r="AV29" s="11">
        <v>145</v>
      </c>
      <c r="AW29" s="7">
        <f t="shared" si="30"/>
        <v>140.1</v>
      </c>
      <c r="AX29" s="8" t="s">
        <v>5</v>
      </c>
      <c r="AY29" s="7">
        <f t="shared" si="31"/>
        <v>9.8000000000000007</v>
      </c>
      <c r="AZ29" s="9" t="str">
        <f t="shared" si="35"/>
        <v>140.1 ± 9.8</v>
      </c>
      <c r="BA29" s="10" t="s">
        <v>562</v>
      </c>
    </row>
    <row r="30" spans="1:53" s="11" customFormat="1" x14ac:dyDescent="0.3">
      <c r="A30" s="5">
        <v>3</v>
      </c>
      <c r="B30" s="6">
        <v>98</v>
      </c>
      <c r="C30" s="6">
        <v>138</v>
      </c>
      <c r="D30" s="6">
        <v>123</v>
      </c>
      <c r="E30" s="6">
        <v>136</v>
      </c>
      <c r="F30" s="6">
        <v>153</v>
      </c>
      <c r="G30" s="6">
        <v>192</v>
      </c>
      <c r="H30" s="6">
        <v>106</v>
      </c>
      <c r="I30" s="6">
        <v>106</v>
      </c>
      <c r="J30" s="7">
        <f t="shared" si="24"/>
        <v>131.5</v>
      </c>
      <c r="K30" s="8" t="s">
        <v>5</v>
      </c>
      <c r="L30" s="7">
        <f t="shared" si="25"/>
        <v>10.9</v>
      </c>
      <c r="M30" s="9" t="str">
        <f t="shared" si="32"/>
        <v>131.5 ± 10.9</v>
      </c>
      <c r="N30" s="10" t="s">
        <v>563</v>
      </c>
      <c r="O30" s="6">
        <v>130</v>
      </c>
      <c r="P30" s="6">
        <v>138</v>
      </c>
      <c r="Q30" s="6">
        <v>137</v>
      </c>
      <c r="R30" s="6">
        <v>114</v>
      </c>
      <c r="S30" s="6">
        <v>110</v>
      </c>
      <c r="T30" s="6">
        <v>150</v>
      </c>
      <c r="U30" s="6">
        <v>112</v>
      </c>
      <c r="V30" s="6">
        <v>128</v>
      </c>
      <c r="W30" s="7">
        <f t="shared" si="26"/>
        <v>127.4</v>
      </c>
      <c r="X30" s="8" t="s">
        <v>5</v>
      </c>
      <c r="Y30" s="7">
        <f t="shared" si="27"/>
        <v>5.0999999999999996</v>
      </c>
      <c r="Z30" s="9" t="str">
        <f t="shared" si="33"/>
        <v>127.4 ± 5.1</v>
      </c>
      <c r="AA30" s="10" t="s">
        <v>564</v>
      </c>
      <c r="AB30" s="6">
        <v>154</v>
      </c>
      <c r="AC30" s="6">
        <v>110</v>
      </c>
      <c r="AD30" s="6">
        <v>128</v>
      </c>
      <c r="AE30" s="6">
        <v>114</v>
      </c>
      <c r="AF30" s="6">
        <v>154</v>
      </c>
      <c r="AG30" s="6">
        <v>107</v>
      </c>
      <c r="AH30" s="6">
        <v>148</v>
      </c>
      <c r="AI30" s="6">
        <v>108</v>
      </c>
      <c r="AJ30" s="7">
        <f t="shared" si="28"/>
        <v>127.9</v>
      </c>
      <c r="AK30" s="8" t="s">
        <v>5</v>
      </c>
      <c r="AL30" s="7">
        <f t="shared" si="29"/>
        <v>7.5</v>
      </c>
      <c r="AM30" s="9" t="str">
        <f t="shared" si="34"/>
        <v>127.9 ± 7.5</v>
      </c>
      <c r="AN30" s="10" t="s">
        <v>565</v>
      </c>
      <c r="AO30" s="11">
        <v>129</v>
      </c>
      <c r="AP30" s="11">
        <v>153</v>
      </c>
      <c r="AQ30" s="11">
        <v>165</v>
      </c>
      <c r="AR30" s="11">
        <v>108</v>
      </c>
      <c r="AS30" s="11">
        <v>120</v>
      </c>
      <c r="AT30" s="11">
        <v>209</v>
      </c>
      <c r="AU30" s="11">
        <v>126</v>
      </c>
      <c r="AV30" s="11">
        <v>140</v>
      </c>
      <c r="AW30" s="7">
        <f t="shared" si="30"/>
        <v>143.80000000000001</v>
      </c>
      <c r="AX30" s="8" t="s">
        <v>5</v>
      </c>
      <c r="AY30" s="7">
        <f t="shared" si="31"/>
        <v>11.3</v>
      </c>
      <c r="AZ30" s="9" t="str">
        <f t="shared" si="35"/>
        <v>143.8 ± 11.3</v>
      </c>
      <c r="BA30" s="10" t="s">
        <v>566</v>
      </c>
    </row>
    <row r="31" spans="1:53" s="11" customFormat="1" x14ac:dyDescent="0.3">
      <c r="A31" s="5">
        <v>3.5</v>
      </c>
      <c r="B31" s="6">
        <v>100</v>
      </c>
      <c r="C31" s="6">
        <v>134</v>
      </c>
      <c r="D31" s="6">
        <v>130</v>
      </c>
      <c r="E31" s="6">
        <v>148</v>
      </c>
      <c r="F31" s="6">
        <v>151</v>
      </c>
      <c r="G31" s="6">
        <v>172</v>
      </c>
      <c r="H31" s="6">
        <v>108</v>
      </c>
      <c r="I31" s="6">
        <v>113</v>
      </c>
      <c r="J31" s="7">
        <f t="shared" si="24"/>
        <v>132</v>
      </c>
      <c r="K31" s="8" t="s">
        <v>5</v>
      </c>
      <c r="L31" s="7">
        <f t="shared" si="25"/>
        <v>8.6</v>
      </c>
      <c r="M31" s="9" t="str">
        <f t="shared" si="32"/>
        <v>132.0 ± 8.6</v>
      </c>
      <c r="N31" s="10" t="s">
        <v>567</v>
      </c>
      <c r="O31" s="6">
        <v>126</v>
      </c>
      <c r="P31" s="6">
        <v>136</v>
      </c>
      <c r="Q31" s="6">
        <v>129</v>
      </c>
      <c r="R31" s="6">
        <v>115</v>
      </c>
      <c r="S31" s="6">
        <v>119</v>
      </c>
      <c r="T31" s="6">
        <v>146</v>
      </c>
      <c r="U31" s="6">
        <v>108</v>
      </c>
      <c r="V31" s="6">
        <v>123</v>
      </c>
      <c r="W31" s="7">
        <f t="shared" si="26"/>
        <v>125.3</v>
      </c>
      <c r="X31" s="8" t="s">
        <v>5</v>
      </c>
      <c r="Y31" s="7">
        <f t="shared" si="27"/>
        <v>4.2</v>
      </c>
      <c r="Z31" s="9" t="str">
        <f t="shared" si="33"/>
        <v>125.3 ± 4.2</v>
      </c>
      <c r="AA31" s="10" t="s">
        <v>568</v>
      </c>
      <c r="AB31" s="6">
        <v>172</v>
      </c>
      <c r="AC31" s="6">
        <v>118</v>
      </c>
      <c r="AD31" s="6">
        <v>132</v>
      </c>
      <c r="AE31" s="6">
        <v>126</v>
      </c>
      <c r="AF31" s="6">
        <v>151</v>
      </c>
      <c r="AG31" s="6">
        <v>106</v>
      </c>
      <c r="AH31" s="6">
        <v>152</v>
      </c>
      <c r="AI31" s="6">
        <v>106</v>
      </c>
      <c r="AJ31" s="7">
        <f t="shared" si="28"/>
        <v>132.9</v>
      </c>
      <c r="AK31" s="8" t="s">
        <v>5</v>
      </c>
      <c r="AL31" s="7">
        <f t="shared" si="29"/>
        <v>8.4</v>
      </c>
      <c r="AM31" s="9" t="str">
        <f t="shared" si="34"/>
        <v>132.9 ± 8.4</v>
      </c>
      <c r="AN31" s="10" t="s">
        <v>569</v>
      </c>
      <c r="AO31" s="11">
        <v>130</v>
      </c>
      <c r="AP31" s="11">
        <v>147</v>
      </c>
      <c r="AQ31" s="11">
        <v>136</v>
      </c>
      <c r="AR31" s="11">
        <v>114</v>
      </c>
      <c r="AS31" s="11">
        <v>120</v>
      </c>
      <c r="AT31" s="11">
        <v>205</v>
      </c>
      <c r="AU31" s="11">
        <v>126</v>
      </c>
      <c r="AV31" s="11">
        <v>131</v>
      </c>
      <c r="AW31" s="7">
        <f t="shared" si="30"/>
        <v>138.6</v>
      </c>
      <c r="AX31" s="8" t="s">
        <v>5</v>
      </c>
      <c r="AY31" s="7">
        <f t="shared" si="31"/>
        <v>10.1</v>
      </c>
      <c r="AZ31" s="9" t="str">
        <f t="shared" si="35"/>
        <v>138.6 ± 10.1</v>
      </c>
      <c r="BA31" s="10" t="s">
        <v>570</v>
      </c>
    </row>
    <row r="32" spans="1:53" s="11" customFormat="1" x14ac:dyDescent="0.3">
      <c r="A32" s="5">
        <v>4</v>
      </c>
      <c r="B32" s="6">
        <v>105</v>
      </c>
      <c r="C32" s="6">
        <v>134</v>
      </c>
      <c r="D32" s="6">
        <v>138</v>
      </c>
      <c r="E32" s="6">
        <v>173</v>
      </c>
      <c r="F32" s="6">
        <v>149</v>
      </c>
      <c r="G32" s="6">
        <v>160</v>
      </c>
      <c r="H32" s="6">
        <v>110</v>
      </c>
      <c r="I32" s="6">
        <v>117</v>
      </c>
      <c r="J32" s="7">
        <f t="shared" si="24"/>
        <v>135.80000000000001</v>
      </c>
      <c r="K32" s="8" t="s">
        <v>5</v>
      </c>
      <c r="L32" s="7">
        <f t="shared" si="25"/>
        <v>8.6</v>
      </c>
      <c r="M32" s="9" t="str">
        <f t="shared" si="32"/>
        <v>135.8 ± 8.6</v>
      </c>
      <c r="N32" s="10" t="s">
        <v>571</v>
      </c>
      <c r="O32" s="6">
        <v>132</v>
      </c>
      <c r="P32" s="6">
        <v>129</v>
      </c>
      <c r="Q32" s="6">
        <v>129</v>
      </c>
      <c r="R32" s="6">
        <v>112</v>
      </c>
      <c r="S32" s="6">
        <v>119</v>
      </c>
      <c r="T32" s="6">
        <v>159</v>
      </c>
      <c r="U32" s="6">
        <v>112</v>
      </c>
      <c r="V32" s="6">
        <v>131</v>
      </c>
      <c r="W32" s="7">
        <f t="shared" si="26"/>
        <v>127.9</v>
      </c>
      <c r="X32" s="8" t="s">
        <v>5</v>
      </c>
      <c r="Y32" s="7">
        <f t="shared" si="27"/>
        <v>5.3</v>
      </c>
      <c r="Z32" s="9" t="str">
        <f t="shared" si="33"/>
        <v>127.9 ± 5.3</v>
      </c>
      <c r="AA32" s="10" t="s">
        <v>572</v>
      </c>
      <c r="AB32" s="6">
        <v>178</v>
      </c>
      <c r="AC32" s="6">
        <v>118</v>
      </c>
      <c r="AD32" s="6">
        <v>154</v>
      </c>
      <c r="AE32" s="6">
        <v>114</v>
      </c>
      <c r="AF32" s="6">
        <v>127</v>
      </c>
      <c r="AG32" s="6">
        <v>119</v>
      </c>
      <c r="AH32" s="6">
        <v>144</v>
      </c>
      <c r="AI32" s="6">
        <v>113</v>
      </c>
      <c r="AJ32" s="7">
        <f t="shared" si="28"/>
        <v>133.4</v>
      </c>
      <c r="AK32" s="8" t="s">
        <v>5</v>
      </c>
      <c r="AL32" s="7">
        <f t="shared" si="29"/>
        <v>8.1999999999999993</v>
      </c>
      <c r="AM32" s="9" t="str">
        <f t="shared" si="34"/>
        <v>133.4 ± 8.2</v>
      </c>
      <c r="AN32" s="10" t="s">
        <v>573</v>
      </c>
      <c r="AO32" s="11">
        <v>139</v>
      </c>
      <c r="AP32" s="11">
        <v>153</v>
      </c>
      <c r="AQ32" s="11">
        <v>155</v>
      </c>
      <c r="AR32" s="11">
        <v>118</v>
      </c>
      <c r="AS32" s="11">
        <v>120</v>
      </c>
      <c r="AT32" s="11">
        <v>212</v>
      </c>
      <c r="AU32" s="11">
        <v>130</v>
      </c>
      <c r="AV32" s="11">
        <v>143</v>
      </c>
      <c r="AW32" s="7">
        <f t="shared" si="30"/>
        <v>146.30000000000001</v>
      </c>
      <c r="AX32" s="8" t="s">
        <v>5</v>
      </c>
      <c r="AY32" s="7">
        <f t="shared" si="31"/>
        <v>10.6</v>
      </c>
      <c r="AZ32" s="9" t="str">
        <f t="shared" si="35"/>
        <v>146.3 ± 10.6</v>
      </c>
      <c r="BA32" s="10" t="s">
        <v>574</v>
      </c>
    </row>
    <row r="34" spans="1:53" x14ac:dyDescent="0.3">
      <c r="A34" t="s">
        <v>89</v>
      </c>
    </row>
    <row r="35" spans="1:53" s="11" customFormat="1" x14ac:dyDescent="0.3">
      <c r="A35" s="5" t="s">
        <v>4</v>
      </c>
      <c r="B35" s="6">
        <v>312</v>
      </c>
      <c r="C35" s="6">
        <v>271</v>
      </c>
      <c r="D35" s="6">
        <v>295</v>
      </c>
      <c r="E35" s="6">
        <v>255</v>
      </c>
      <c r="F35" s="6">
        <v>269</v>
      </c>
      <c r="G35" s="6">
        <v>274</v>
      </c>
      <c r="H35" s="6">
        <v>293</v>
      </c>
      <c r="I35" s="6">
        <v>290</v>
      </c>
      <c r="J35" s="7">
        <f t="shared" ref="J35:J43" si="36">ROUND(AVERAGE(B35:I35),1)</f>
        <v>282.39999999999998</v>
      </c>
      <c r="K35" s="8" t="s">
        <v>5</v>
      </c>
      <c r="L35" s="7">
        <f t="shared" ref="L35:L43" si="37">ROUND((STDEV(B35:I35)/SQRT(8)),1)</f>
        <v>6.5</v>
      </c>
      <c r="M35" s="9" t="str">
        <f>_xlfn.CONCAT(TEXT(J35,"0.0"),K35,TEXT(L35,"0.0"))</f>
        <v>282.4 ± 6.5</v>
      </c>
      <c r="N35" s="10" t="s">
        <v>575</v>
      </c>
      <c r="O35" s="6">
        <v>265</v>
      </c>
      <c r="P35" s="6">
        <v>271</v>
      </c>
      <c r="Q35" s="6">
        <v>284</v>
      </c>
      <c r="R35" s="6">
        <v>297</v>
      </c>
      <c r="S35" s="6">
        <v>269</v>
      </c>
      <c r="T35" s="6">
        <v>282</v>
      </c>
      <c r="U35" s="6">
        <v>284</v>
      </c>
      <c r="V35" s="6">
        <v>278</v>
      </c>
      <c r="W35" s="7">
        <f t="shared" ref="W35:W43" si="38">ROUND(AVERAGE(O35:V35),1)</f>
        <v>278.8</v>
      </c>
      <c r="X35" s="8" t="s">
        <v>5</v>
      </c>
      <c r="Y35" s="7">
        <f t="shared" ref="Y35:Y43" si="39">ROUND((STDEV(O35:V35)/SQRT(8)),1)</f>
        <v>3.6</v>
      </c>
      <c r="Z35" s="9" t="str">
        <f>_xlfn.CONCAT(TEXT(W35,"0.0"),X35,TEXT(Y35,"0.0"))</f>
        <v>278.8 ± 3.6</v>
      </c>
      <c r="AA35" s="10" t="s">
        <v>576</v>
      </c>
      <c r="AB35" s="6">
        <v>270</v>
      </c>
      <c r="AC35" s="6">
        <v>245</v>
      </c>
      <c r="AD35" s="6">
        <v>265</v>
      </c>
      <c r="AE35" s="6">
        <v>288</v>
      </c>
      <c r="AF35" s="6">
        <v>296</v>
      </c>
      <c r="AG35" s="6">
        <v>287</v>
      </c>
      <c r="AH35" s="6">
        <v>261</v>
      </c>
      <c r="AI35" s="6">
        <v>265</v>
      </c>
      <c r="AJ35" s="7">
        <f t="shared" ref="AJ35:AJ43" si="40">ROUND(AVERAGE(AB35:AI35),1)</f>
        <v>272.10000000000002</v>
      </c>
      <c r="AK35" s="8" t="s">
        <v>5</v>
      </c>
      <c r="AL35" s="7">
        <f t="shared" ref="AL35:AL43" si="41">ROUND((STDEV(AB35:AI35)/SQRT(8)),1)</f>
        <v>6</v>
      </c>
      <c r="AM35" s="9" t="str">
        <f>_xlfn.CONCAT(TEXT(AJ35,"0.0"),AK35,TEXT(AL35,"0.0"))</f>
        <v>272.1 ± 6.0</v>
      </c>
      <c r="AN35" s="10" t="s">
        <v>577</v>
      </c>
      <c r="AO35" s="11">
        <v>272</v>
      </c>
      <c r="AP35" s="11">
        <v>267</v>
      </c>
      <c r="AQ35" s="11">
        <v>279</v>
      </c>
      <c r="AR35" s="11">
        <v>279</v>
      </c>
      <c r="AS35" s="11">
        <v>266</v>
      </c>
      <c r="AT35" s="11">
        <v>247</v>
      </c>
      <c r="AU35" s="11">
        <v>277</v>
      </c>
      <c r="AV35" s="11">
        <v>278</v>
      </c>
      <c r="AW35" s="7">
        <f t="shared" ref="AW35:AW43" si="42">ROUND(AVERAGE(AO35:AV35),1)</f>
        <v>270.60000000000002</v>
      </c>
      <c r="AX35" s="8" t="s">
        <v>5</v>
      </c>
      <c r="AY35" s="7">
        <f t="shared" ref="AY35:AY43" si="43">ROUND((STDEV(AO35:AV35)/SQRT(8)),1)</f>
        <v>3.8</v>
      </c>
      <c r="AZ35" s="9" t="str">
        <f>_xlfn.CONCAT(TEXT(AW35,"0.0"),AX35,TEXT(AY35,"0.0"))</f>
        <v>270.6 ± 3.8</v>
      </c>
      <c r="BA35" s="10" t="s">
        <v>578</v>
      </c>
    </row>
    <row r="36" spans="1:53" s="11" customFormat="1" x14ac:dyDescent="0.3">
      <c r="A36" s="5">
        <v>0.5</v>
      </c>
      <c r="B36" s="6">
        <v>291</v>
      </c>
      <c r="C36" s="6">
        <v>259</v>
      </c>
      <c r="D36" s="6">
        <v>277</v>
      </c>
      <c r="E36" s="6">
        <v>226</v>
      </c>
      <c r="F36" s="6">
        <v>240</v>
      </c>
      <c r="G36" s="6">
        <v>215</v>
      </c>
      <c r="H36" s="6">
        <v>283</v>
      </c>
      <c r="I36" s="6">
        <v>292</v>
      </c>
      <c r="J36" s="7">
        <f t="shared" si="36"/>
        <v>260.39999999999998</v>
      </c>
      <c r="K36" s="8" t="s">
        <v>5</v>
      </c>
      <c r="L36" s="7">
        <f t="shared" si="37"/>
        <v>10.7</v>
      </c>
      <c r="M36" s="9" t="str">
        <f t="shared" ref="M36:M43" si="44">_xlfn.CONCAT(TEXT(J36,"0.0"),K36,TEXT(L36,"0.0"))</f>
        <v>260.4 ± 10.7</v>
      </c>
      <c r="N36" s="10" t="s">
        <v>579</v>
      </c>
      <c r="O36" s="6">
        <v>271</v>
      </c>
      <c r="P36" s="6">
        <v>269</v>
      </c>
      <c r="Q36" s="6">
        <v>276</v>
      </c>
      <c r="R36" s="6">
        <v>264</v>
      </c>
      <c r="S36" s="6">
        <v>246</v>
      </c>
      <c r="T36" s="6">
        <v>250</v>
      </c>
      <c r="U36" s="6">
        <v>267</v>
      </c>
      <c r="V36" s="6">
        <v>251</v>
      </c>
      <c r="W36" s="7">
        <f t="shared" si="38"/>
        <v>261.8</v>
      </c>
      <c r="X36" s="8" t="s">
        <v>5</v>
      </c>
      <c r="Y36" s="7">
        <f t="shared" si="39"/>
        <v>4</v>
      </c>
      <c r="Z36" s="9" t="str">
        <f t="shared" ref="Z36:Z43" si="45">_xlfn.CONCAT(TEXT(W36,"0.0"),X36,TEXT(Y36,"0.0"))</f>
        <v>261.8 ± 4.0</v>
      </c>
      <c r="AA36" s="10" t="s">
        <v>580</v>
      </c>
      <c r="AB36" s="6">
        <v>251</v>
      </c>
      <c r="AC36" s="6">
        <v>252</v>
      </c>
      <c r="AD36" s="6">
        <v>247</v>
      </c>
      <c r="AE36" s="6">
        <v>269</v>
      </c>
      <c r="AF36" s="6">
        <v>261</v>
      </c>
      <c r="AG36" s="6">
        <v>276</v>
      </c>
      <c r="AH36" s="6">
        <v>241</v>
      </c>
      <c r="AI36" s="6">
        <v>247</v>
      </c>
      <c r="AJ36" s="7">
        <f t="shared" si="40"/>
        <v>255.5</v>
      </c>
      <c r="AK36" s="8" t="s">
        <v>5</v>
      </c>
      <c r="AL36" s="7">
        <f t="shared" si="41"/>
        <v>4.3</v>
      </c>
      <c r="AM36" s="9" t="str">
        <f t="shared" ref="AM36:AM43" si="46">_xlfn.CONCAT(TEXT(AJ36,"0.0"),AK36,TEXT(AL36,"0.0"))</f>
        <v>255.5 ± 4.3</v>
      </c>
      <c r="AN36" s="10" t="s">
        <v>581</v>
      </c>
      <c r="AO36" s="11">
        <v>246</v>
      </c>
      <c r="AP36" s="11">
        <v>261</v>
      </c>
      <c r="AQ36" s="11">
        <v>245</v>
      </c>
      <c r="AR36" s="11">
        <v>260</v>
      </c>
      <c r="AS36" s="11">
        <v>241</v>
      </c>
      <c r="AT36" s="11">
        <v>215</v>
      </c>
      <c r="AU36" s="11">
        <v>246</v>
      </c>
      <c r="AV36" s="11">
        <v>247</v>
      </c>
      <c r="AW36" s="7">
        <f t="shared" si="42"/>
        <v>245.1</v>
      </c>
      <c r="AX36" s="8" t="s">
        <v>5</v>
      </c>
      <c r="AY36" s="7">
        <f t="shared" si="43"/>
        <v>5</v>
      </c>
      <c r="AZ36" s="9" t="str">
        <f t="shared" ref="AZ36:AZ43" si="47">_xlfn.CONCAT(TEXT(AW36,"0.0"),AX36,TEXT(AY36,"0.0"))</f>
        <v>245.1 ± 5.0</v>
      </c>
      <c r="BA36" s="10" t="s">
        <v>582</v>
      </c>
    </row>
    <row r="37" spans="1:53" s="11" customFormat="1" x14ac:dyDescent="0.3">
      <c r="A37" s="5">
        <v>1</v>
      </c>
      <c r="B37" s="6">
        <v>286</v>
      </c>
      <c r="C37" s="6">
        <v>246</v>
      </c>
      <c r="D37" s="6">
        <v>261</v>
      </c>
      <c r="E37" s="6">
        <v>228</v>
      </c>
      <c r="F37" s="6">
        <v>242</v>
      </c>
      <c r="G37" s="6">
        <v>201</v>
      </c>
      <c r="H37" s="6">
        <v>270</v>
      </c>
      <c r="I37" s="6">
        <v>252</v>
      </c>
      <c r="J37" s="7">
        <f t="shared" si="36"/>
        <v>248.3</v>
      </c>
      <c r="K37" s="8" t="s">
        <v>5</v>
      </c>
      <c r="L37" s="7">
        <f t="shared" si="37"/>
        <v>9.1999999999999993</v>
      </c>
      <c r="M37" s="9" t="str">
        <f t="shared" si="44"/>
        <v>248.3 ± 9.2</v>
      </c>
      <c r="N37" s="10" t="s">
        <v>583</v>
      </c>
      <c r="O37" s="6">
        <v>265</v>
      </c>
      <c r="P37" s="6">
        <v>242</v>
      </c>
      <c r="Q37" s="6">
        <v>260</v>
      </c>
      <c r="R37" s="6">
        <v>269</v>
      </c>
      <c r="S37" s="6">
        <v>223</v>
      </c>
      <c r="T37" s="6">
        <v>236</v>
      </c>
      <c r="U37" s="6">
        <v>249</v>
      </c>
      <c r="V37" s="6">
        <v>233</v>
      </c>
      <c r="W37" s="7">
        <f t="shared" si="38"/>
        <v>247.1</v>
      </c>
      <c r="X37" s="8" t="s">
        <v>5</v>
      </c>
      <c r="Y37" s="7">
        <f t="shared" si="39"/>
        <v>5.8</v>
      </c>
      <c r="Z37" s="9" t="str">
        <f t="shared" si="45"/>
        <v>247.1 ± 5.8</v>
      </c>
      <c r="AA37" s="10" t="s">
        <v>584</v>
      </c>
      <c r="AB37" s="6">
        <v>240</v>
      </c>
      <c r="AC37" s="6">
        <v>251</v>
      </c>
      <c r="AD37" s="6">
        <v>240</v>
      </c>
      <c r="AE37" s="6">
        <v>274</v>
      </c>
      <c r="AF37" s="6">
        <v>265</v>
      </c>
      <c r="AG37" s="6">
        <v>273</v>
      </c>
      <c r="AH37" s="6">
        <v>230</v>
      </c>
      <c r="AI37" s="6">
        <v>254</v>
      </c>
      <c r="AJ37" s="7">
        <f t="shared" si="40"/>
        <v>253.4</v>
      </c>
      <c r="AK37" s="8" t="s">
        <v>5</v>
      </c>
      <c r="AL37" s="7">
        <f t="shared" si="41"/>
        <v>5.8</v>
      </c>
      <c r="AM37" s="9" t="str">
        <f t="shared" si="46"/>
        <v>253.4 ± 5.8</v>
      </c>
      <c r="AN37" s="10" t="s">
        <v>585</v>
      </c>
      <c r="AO37" s="11">
        <v>236</v>
      </c>
      <c r="AP37" s="11">
        <v>251</v>
      </c>
      <c r="AQ37" s="11">
        <v>254</v>
      </c>
      <c r="AR37" s="11">
        <v>258</v>
      </c>
      <c r="AS37" s="11">
        <v>228</v>
      </c>
      <c r="AT37" s="11">
        <v>207</v>
      </c>
      <c r="AU37" s="11">
        <v>228</v>
      </c>
      <c r="AV37" s="11">
        <v>242</v>
      </c>
      <c r="AW37" s="7">
        <f t="shared" si="42"/>
        <v>238</v>
      </c>
      <c r="AX37" s="8" t="s">
        <v>5</v>
      </c>
      <c r="AY37" s="7">
        <f t="shared" si="43"/>
        <v>6</v>
      </c>
      <c r="AZ37" s="9" t="str">
        <f t="shared" si="47"/>
        <v>238.0 ± 6.0</v>
      </c>
      <c r="BA37" s="10" t="s">
        <v>586</v>
      </c>
    </row>
    <row r="38" spans="1:53" s="11" customFormat="1" x14ac:dyDescent="0.3">
      <c r="A38" s="5">
        <v>1.5</v>
      </c>
      <c r="B38" s="6">
        <v>268</v>
      </c>
      <c r="C38" s="6">
        <v>243</v>
      </c>
      <c r="D38" s="6">
        <v>259</v>
      </c>
      <c r="E38" s="6">
        <v>247</v>
      </c>
      <c r="F38" s="6">
        <v>239</v>
      </c>
      <c r="G38" s="6">
        <v>175</v>
      </c>
      <c r="H38" s="6">
        <v>268</v>
      </c>
      <c r="I38" s="6">
        <v>264</v>
      </c>
      <c r="J38" s="7">
        <f t="shared" si="36"/>
        <v>245.4</v>
      </c>
      <c r="K38" s="8" t="s">
        <v>5</v>
      </c>
      <c r="L38" s="7">
        <f t="shared" si="37"/>
        <v>10.8</v>
      </c>
      <c r="M38" s="9" t="str">
        <f t="shared" si="44"/>
        <v>245.4 ± 10.8</v>
      </c>
      <c r="N38" s="10" t="s">
        <v>587</v>
      </c>
      <c r="O38" s="6">
        <v>231</v>
      </c>
      <c r="P38" s="6">
        <v>222</v>
      </c>
      <c r="Q38" s="6">
        <v>269</v>
      </c>
      <c r="R38" s="6">
        <v>261</v>
      </c>
      <c r="S38" s="6">
        <v>231</v>
      </c>
      <c r="T38" s="6">
        <v>235</v>
      </c>
      <c r="U38" s="6">
        <v>256</v>
      </c>
      <c r="V38" s="6">
        <v>241</v>
      </c>
      <c r="W38" s="7">
        <f t="shared" si="38"/>
        <v>243.3</v>
      </c>
      <c r="X38" s="8" t="s">
        <v>5</v>
      </c>
      <c r="Y38" s="7">
        <f t="shared" si="39"/>
        <v>5.9</v>
      </c>
      <c r="Z38" s="9" t="str">
        <f t="shared" si="45"/>
        <v>243.3 ± 5.9</v>
      </c>
      <c r="AA38" s="10" t="s">
        <v>588</v>
      </c>
      <c r="AB38" s="6">
        <v>215</v>
      </c>
      <c r="AC38" s="6">
        <v>268</v>
      </c>
      <c r="AD38" s="6">
        <v>241</v>
      </c>
      <c r="AE38" s="6">
        <v>240</v>
      </c>
      <c r="AF38" s="6">
        <v>243</v>
      </c>
      <c r="AG38" s="6">
        <v>259</v>
      </c>
      <c r="AH38" s="6">
        <v>226</v>
      </c>
      <c r="AI38" s="6">
        <v>249</v>
      </c>
      <c r="AJ38" s="7">
        <f t="shared" si="40"/>
        <v>242.6</v>
      </c>
      <c r="AK38" s="8" t="s">
        <v>5</v>
      </c>
      <c r="AL38" s="7">
        <f t="shared" si="41"/>
        <v>6</v>
      </c>
      <c r="AM38" s="9" t="str">
        <f t="shared" si="46"/>
        <v>242.6 ± 6.0</v>
      </c>
      <c r="AN38" s="10" t="s">
        <v>589</v>
      </c>
      <c r="AO38" s="11">
        <v>239</v>
      </c>
      <c r="AP38" s="11">
        <v>226</v>
      </c>
      <c r="AQ38" s="11">
        <v>238</v>
      </c>
      <c r="AR38" s="11">
        <v>262</v>
      </c>
      <c r="AS38" s="11">
        <v>234</v>
      </c>
      <c r="AT38" s="11">
        <v>208</v>
      </c>
      <c r="AU38" s="11">
        <v>242</v>
      </c>
      <c r="AV38" s="11">
        <v>228</v>
      </c>
      <c r="AW38" s="7">
        <f t="shared" si="42"/>
        <v>234.6</v>
      </c>
      <c r="AX38" s="8" t="s">
        <v>5</v>
      </c>
      <c r="AY38" s="7">
        <f t="shared" si="43"/>
        <v>5.4</v>
      </c>
      <c r="AZ38" s="9" t="str">
        <f t="shared" si="47"/>
        <v>234.6 ± 5.4</v>
      </c>
      <c r="BA38" s="10" t="s">
        <v>590</v>
      </c>
    </row>
    <row r="39" spans="1:53" s="11" customFormat="1" x14ac:dyDescent="0.3">
      <c r="A39" s="5">
        <v>2</v>
      </c>
      <c r="B39" s="6">
        <v>265</v>
      </c>
      <c r="C39" s="6">
        <v>251</v>
      </c>
      <c r="D39" s="6">
        <v>259</v>
      </c>
      <c r="E39" s="6">
        <v>256</v>
      </c>
      <c r="F39" s="6">
        <v>237</v>
      </c>
      <c r="G39" s="6">
        <v>183</v>
      </c>
      <c r="H39" s="6">
        <v>256</v>
      </c>
      <c r="I39" s="6">
        <v>274</v>
      </c>
      <c r="J39" s="7">
        <f t="shared" si="36"/>
        <v>247.6</v>
      </c>
      <c r="K39" s="8" t="s">
        <v>5</v>
      </c>
      <c r="L39" s="7">
        <f t="shared" si="37"/>
        <v>10</v>
      </c>
      <c r="M39" s="9" t="str">
        <f t="shared" si="44"/>
        <v>247.6 ± 10.0</v>
      </c>
      <c r="N39" s="10" t="s">
        <v>591</v>
      </c>
      <c r="O39" s="6">
        <v>240</v>
      </c>
      <c r="P39" s="6">
        <v>221</v>
      </c>
      <c r="Q39" s="6">
        <v>246</v>
      </c>
      <c r="R39" s="6">
        <v>271</v>
      </c>
      <c r="S39" s="6">
        <v>223</v>
      </c>
      <c r="T39" s="6">
        <v>249</v>
      </c>
      <c r="U39" s="6">
        <v>263</v>
      </c>
      <c r="V39" s="6">
        <v>244</v>
      </c>
      <c r="W39" s="7">
        <f t="shared" si="38"/>
        <v>244.6</v>
      </c>
      <c r="X39" s="8" t="s">
        <v>5</v>
      </c>
      <c r="Y39" s="7">
        <f t="shared" si="39"/>
        <v>6.1</v>
      </c>
      <c r="Z39" s="9" t="str">
        <f t="shared" si="45"/>
        <v>244.6 ± 6.1</v>
      </c>
      <c r="AA39" s="10" t="s">
        <v>592</v>
      </c>
      <c r="AB39" s="6">
        <v>237</v>
      </c>
      <c r="AC39" s="6">
        <v>258</v>
      </c>
      <c r="AD39" s="6">
        <v>225</v>
      </c>
      <c r="AE39" s="6">
        <v>257</v>
      </c>
      <c r="AF39" s="6">
        <v>245</v>
      </c>
      <c r="AG39" s="6">
        <v>266</v>
      </c>
      <c r="AH39" s="6">
        <v>220</v>
      </c>
      <c r="AI39" s="6">
        <v>249</v>
      </c>
      <c r="AJ39" s="7">
        <f t="shared" si="40"/>
        <v>244.6</v>
      </c>
      <c r="AK39" s="8" t="s">
        <v>5</v>
      </c>
      <c r="AL39" s="7">
        <f t="shared" si="41"/>
        <v>5.8</v>
      </c>
      <c r="AM39" s="9" t="str">
        <f t="shared" si="46"/>
        <v>244.6 ± 5.8</v>
      </c>
      <c r="AN39" s="10" t="s">
        <v>593</v>
      </c>
      <c r="AO39" s="11">
        <v>239</v>
      </c>
      <c r="AP39" s="11">
        <v>225</v>
      </c>
      <c r="AQ39" s="11">
        <v>218</v>
      </c>
      <c r="AR39" s="11">
        <v>258</v>
      </c>
      <c r="AS39" s="11">
        <v>236</v>
      </c>
      <c r="AT39" s="11">
        <v>193</v>
      </c>
      <c r="AU39" s="11">
        <v>248</v>
      </c>
      <c r="AV39" s="11">
        <v>228</v>
      </c>
      <c r="AW39" s="7">
        <f t="shared" si="42"/>
        <v>230.6</v>
      </c>
      <c r="AX39" s="8" t="s">
        <v>5</v>
      </c>
      <c r="AY39" s="7">
        <f t="shared" si="43"/>
        <v>7</v>
      </c>
      <c r="AZ39" s="9" t="str">
        <f t="shared" si="47"/>
        <v>230.6 ± 7.0</v>
      </c>
      <c r="BA39" s="10" t="s">
        <v>594</v>
      </c>
    </row>
    <row r="40" spans="1:53" s="11" customFormat="1" x14ac:dyDescent="0.3">
      <c r="A40" s="5">
        <v>2.5</v>
      </c>
      <c r="B40" s="6">
        <v>269</v>
      </c>
      <c r="C40" s="6">
        <v>241</v>
      </c>
      <c r="D40" s="6">
        <v>245</v>
      </c>
      <c r="E40" s="6">
        <v>259</v>
      </c>
      <c r="F40" s="6">
        <v>232</v>
      </c>
      <c r="G40" s="6">
        <v>178</v>
      </c>
      <c r="H40" s="6">
        <v>266</v>
      </c>
      <c r="I40" s="6">
        <v>277</v>
      </c>
      <c r="J40" s="7">
        <f t="shared" si="36"/>
        <v>245.9</v>
      </c>
      <c r="K40" s="8" t="s">
        <v>5</v>
      </c>
      <c r="L40" s="7">
        <f t="shared" si="37"/>
        <v>11.1</v>
      </c>
      <c r="M40" s="9" t="str">
        <f t="shared" si="44"/>
        <v>245.9 ± 11.1</v>
      </c>
      <c r="N40" s="10" t="s">
        <v>595</v>
      </c>
      <c r="O40" s="6">
        <v>231</v>
      </c>
      <c r="P40" s="6">
        <v>216</v>
      </c>
      <c r="Q40" s="6">
        <v>229</v>
      </c>
      <c r="R40" s="6">
        <v>247</v>
      </c>
      <c r="S40" s="6">
        <v>219</v>
      </c>
      <c r="T40" s="6">
        <v>239</v>
      </c>
      <c r="U40" s="6">
        <v>299</v>
      </c>
      <c r="V40" s="6">
        <v>234</v>
      </c>
      <c r="W40" s="7">
        <f t="shared" si="38"/>
        <v>239.3</v>
      </c>
      <c r="X40" s="8" t="s">
        <v>5</v>
      </c>
      <c r="Y40" s="7">
        <f t="shared" si="39"/>
        <v>9.1999999999999993</v>
      </c>
      <c r="Z40" s="9" t="str">
        <f t="shared" si="45"/>
        <v>239.3 ± 9.2</v>
      </c>
      <c r="AA40" s="10" t="s">
        <v>596</v>
      </c>
      <c r="AB40" s="6">
        <v>228</v>
      </c>
      <c r="AC40" s="6">
        <v>243</v>
      </c>
      <c r="AD40" s="6">
        <v>233</v>
      </c>
      <c r="AE40" s="6">
        <v>261</v>
      </c>
      <c r="AF40" s="6">
        <v>244</v>
      </c>
      <c r="AG40" s="6">
        <v>268</v>
      </c>
      <c r="AH40" s="6">
        <v>215</v>
      </c>
      <c r="AI40" s="6">
        <v>251</v>
      </c>
      <c r="AJ40" s="7">
        <f t="shared" si="40"/>
        <v>242.9</v>
      </c>
      <c r="AK40" s="8" t="s">
        <v>5</v>
      </c>
      <c r="AL40" s="7">
        <f t="shared" si="41"/>
        <v>6.2</v>
      </c>
      <c r="AM40" s="9" t="str">
        <f t="shared" si="46"/>
        <v>242.9 ± 6.2</v>
      </c>
      <c r="AN40" s="10" t="s">
        <v>597</v>
      </c>
      <c r="AO40" s="11">
        <v>229</v>
      </c>
      <c r="AP40" s="11">
        <v>237</v>
      </c>
      <c r="AQ40" s="11">
        <v>225</v>
      </c>
      <c r="AR40" s="11">
        <v>266</v>
      </c>
      <c r="AS40" s="11">
        <v>227</v>
      </c>
      <c r="AT40" s="11">
        <v>197</v>
      </c>
      <c r="AU40" s="11">
        <v>249</v>
      </c>
      <c r="AV40" s="11">
        <v>227</v>
      </c>
      <c r="AW40" s="7">
        <f t="shared" si="42"/>
        <v>232.1</v>
      </c>
      <c r="AX40" s="8" t="s">
        <v>5</v>
      </c>
      <c r="AY40" s="7">
        <f t="shared" si="43"/>
        <v>7.1</v>
      </c>
      <c r="AZ40" s="9" t="str">
        <f t="shared" si="47"/>
        <v>232.1 ± 7.1</v>
      </c>
      <c r="BA40" s="10" t="s">
        <v>598</v>
      </c>
    </row>
    <row r="41" spans="1:53" s="11" customFormat="1" x14ac:dyDescent="0.3">
      <c r="A41" s="5">
        <v>3</v>
      </c>
      <c r="B41" s="6">
        <v>258</v>
      </c>
      <c r="C41" s="6">
        <v>230</v>
      </c>
      <c r="D41" s="6">
        <v>240</v>
      </c>
      <c r="E41" s="6">
        <v>239</v>
      </c>
      <c r="F41" s="6">
        <v>219</v>
      </c>
      <c r="G41" s="6">
        <v>172</v>
      </c>
      <c r="H41" s="6">
        <v>252</v>
      </c>
      <c r="I41" s="6">
        <v>261</v>
      </c>
      <c r="J41" s="7">
        <f t="shared" si="36"/>
        <v>233.9</v>
      </c>
      <c r="K41" s="8" t="s">
        <v>5</v>
      </c>
      <c r="L41" s="7">
        <f t="shared" si="37"/>
        <v>10.199999999999999</v>
      </c>
      <c r="M41" s="9" t="str">
        <f t="shared" si="44"/>
        <v>233.9 ± 10.2</v>
      </c>
      <c r="N41" s="10" t="s">
        <v>599</v>
      </c>
      <c r="O41" s="6">
        <v>221</v>
      </c>
      <c r="P41" s="6">
        <v>232</v>
      </c>
      <c r="Q41" s="6">
        <v>257</v>
      </c>
      <c r="R41" s="6">
        <v>250</v>
      </c>
      <c r="S41" s="6">
        <v>244</v>
      </c>
      <c r="T41" s="6">
        <v>227</v>
      </c>
      <c r="U41" s="6">
        <v>284</v>
      </c>
      <c r="V41" s="6">
        <v>228</v>
      </c>
      <c r="W41" s="7">
        <f t="shared" si="38"/>
        <v>242.9</v>
      </c>
      <c r="X41" s="8" t="s">
        <v>5</v>
      </c>
      <c r="Y41" s="7">
        <f t="shared" si="39"/>
        <v>7.3</v>
      </c>
      <c r="Z41" s="9" t="str">
        <f t="shared" si="45"/>
        <v>242.9 ± 7.3</v>
      </c>
      <c r="AA41" s="10" t="s">
        <v>600</v>
      </c>
      <c r="AB41" s="6">
        <v>217</v>
      </c>
      <c r="AC41" s="6">
        <v>246</v>
      </c>
      <c r="AD41" s="6">
        <v>218</v>
      </c>
      <c r="AE41" s="6">
        <v>250</v>
      </c>
      <c r="AF41" s="6">
        <v>228</v>
      </c>
      <c r="AG41" s="6">
        <v>274</v>
      </c>
      <c r="AH41" s="6">
        <v>214</v>
      </c>
      <c r="AI41" s="6">
        <v>244</v>
      </c>
      <c r="AJ41" s="7">
        <f t="shared" si="40"/>
        <v>236.4</v>
      </c>
      <c r="AK41" s="8" t="s">
        <v>5</v>
      </c>
      <c r="AL41" s="7">
        <f t="shared" si="41"/>
        <v>7.4</v>
      </c>
      <c r="AM41" s="9" t="str">
        <f t="shared" si="46"/>
        <v>236.4 ± 7.4</v>
      </c>
      <c r="AN41" s="10" t="s">
        <v>601</v>
      </c>
      <c r="AO41" s="11">
        <v>231</v>
      </c>
      <c r="AP41" s="11">
        <v>211</v>
      </c>
      <c r="AQ41" s="11">
        <v>212</v>
      </c>
      <c r="AR41" s="11">
        <v>286</v>
      </c>
      <c r="AS41" s="11">
        <v>228</v>
      </c>
      <c r="AT41" s="11">
        <v>184</v>
      </c>
      <c r="AU41" s="11">
        <v>253</v>
      </c>
      <c r="AV41" s="11">
        <v>225</v>
      </c>
      <c r="AW41" s="7">
        <f t="shared" si="42"/>
        <v>228.8</v>
      </c>
      <c r="AX41" s="8" t="s">
        <v>5</v>
      </c>
      <c r="AY41" s="7">
        <f t="shared" si="43"/>
        <v>10.8</v>
      </c>
      <c r="AZ41" s="9" t="str">
        <f t="shared" si="47"/>
        <v>228.8 ± 10.8</v>
      </c>
      <c r="BA41" s="10" t="s">
        <v>602</v>
      </c>
    </row>
    <row r="42" spans="1:53" s="11" customFormat="1" x14ac:dyDescent="0.3">
      <c r="A42" s="5">
        <v>3.5</v>
      </c>
      <c r="B42" s="6">
        <v>259</v>
      </c>
      <c r="C42" s="6">
        <v>223</v>
      </c>
      <c r="D42" s="6">
        <v>231</v>
      </c>
      <c r="E42" s="6">
        <v>222</v>
      </c>
      <c r="F42" s="6">
        <v>214</v>
      </c>
      <c r="G42" s="6">
        <v>181</v>
      </c>
      <c r="H42" s="6">
        <v>240</v>
      </c>
      <c r="I42" s="6">
        <v>242</v>
      </c>
      <c r="J42" s="7">
        <f t="shared" si="36"/>
        <v>226.5</v>
      </c>
      <c r="K42" s="8" t="s">
        <v>5</v>
      </c>
      <c r="L42" s="7">
        <f t="shared" si="37"/>
        <v>8.1999999999999993</v>
      </c>
      <c r="M42" s="9" t="str">
        <f t="shared" si="44"/>
        <v>226.5 ± 8.2</v>
      </c>
      <c r="N42" s="10" t="s">
        <v>603</v>
      </c>
      <c r="O42" s="6">
        <v>226</v>
      </c>
      <c r="P42" s="6">
        <v>226</v>
      </c>
      <c r="Q42" s="6">
        <v>253</v>
      </c>
      <c r="R42" s="6">
        <v>254</v>
      </c>
      <c r="S42" s="6">
        <v>230</v>
      </c>
      <c r="T42" s="6">
        <v>221</v>
      </c>
      <c r="U42" s="6">
        <v>296</v>
      </c>
      <c r="V42" s="6">
        <v>229</v>
      </c>
      <c r="W42" s="7">
        <f t="shared" si="38"/>
        <v>241.9</v>
      </c>
      <c r="X42" s="8" t="s">
        <v>5</v>
      </c>
      <c r="Y42" s="7">
        <f t="shared" si="39"/>
        <v>8.9</v>
      </c>
      <c r="Z42" s="9" t="str">
        <f t="shared" si="45"/>
        <v>241.9 ± 8.9</v>
      </c>
      <c r="AA42" s="10" t="s">
        <v>604</v>
      </c>
      <c r="AB42" s="6">
        <v>201</v>
      </c>
      <c r="AC42" s="6">
        <v>231</v>
      </c>
      <c r="AD42" s="6">
        <v>213</v>
      </c>
      <c r="AE42" s="6">
        <v>232</v>
      </c>
      <c r="AF42" s="6">
        <v>220</v>
      </c>
      <c r="AG42" s="6">
        <v>281</v>
      </c>
      <c r="AH42" s="6">
        <v>210</v>
      </c>
      <c r="AI42" s="6">
        <v>248</v>
      </c>
      <c r="AJ42" s="7">
        <f t="shared" si="40"/>
        <v>229.5</v>
      </c>
      <c r="AK42" s="8" t="s">
        <v>5</v>
      </c>
      <c r="AL42" s="7">
        <f t="shared" si="41"/>
        <v>9</v>
      </c>
      <c r="AM42" s="9" t="str">
        <f t="shared" si="46"/>
        <v>229.5 ± 9.0</v>
      </c>
      <c r="AN42" s="10" t="s">
        <v>605</v>
      </c>
      <c r="AO42" s="11">
        <v>227</v>
      </c>
      <c r="AP42" s="11">
        <v>215</v>
      </c>
      <c r="AQ42" s="11">
        <v>221</v>
      </c>
      <c r="AR42" s="11">
        <v>274</v>
      </c>
      <c r="AS42" s="11">
        <v>223</v>
      </c>
      <c r="AT42" s="11">
        <v>181</v>
      </c>
      <c r="AU42" s="11">
        <v>248</v>
      </c>
      <c r="AV42" s="11">
        <v>237</v>
      </c>
      <c r="AW42" s="7">
        <f t="shared" si="42"/>
        <v>228.3</v>
      </c>
      <c r="AX42" s="8" t="s">
        <v>5</v>
      </c>
      <c r="AY42" s="7">
        <f t="shared" si="43"/>
        <v>9.5</v>
      </c>
      <c r="AZ42" s="9" t="str">
        <f t="shared" si="47"/>
        <v>228.3 ± 9.5</v>
      </c>
      <c r="BA42" s="10" t="s">
        <v>606</v>
      </c>
    </row>
    <row r="43" spans="1:53" s="11" customFormat="1" x14ac:dyDescent="0.3">
      <c r="A43" s="5">
        <v>4</v>
      </c>
      <c r="B43" s="6">
        <v>248</v>
      </c>
      <c r="C43" s="6">
        <v>215</v>
      </c>
      <c r="D43" s="6">
        <v>225</v>
      </c>
      <c r="E43" s="6">
        <v>189</v>
      </c>
      <c r="F43" s="6">
        <v>216</v>
      </c>
      <c r="G43" s="6">
        <v>181</v>
      </c>
      <c r="H43" s="6">
        <v>235</v>
      </c>
      <c r="I43" s="6">
        <v>235</v>
      </c>
      <c r="J43" s="7">
        <f t="shared" si="36"/>
        <v>218</v>
      </c>
      <c r="K43" s="8" t="s">
        <v>5</v>
      </c>
      <c r="L43" s="7">
        <f t="shared" si="37"/>
        <v>8.1999999999999993</v>
      </c>
      <c r="M43" s="9" t="str">
        <f t="shared" si="44"/>
        <v>218.0 ± 8.2</v>
      </c>
      <c r="N43" s="10" t="s">
        <v>607</v>
      </c>
      <c r="O43" s="6">
        <v>210</v>
      </c>
      <c r="P43" s="6">
        <v>241</v>
      </c>
      <c r="Q43" s="6">
        <v>246</v>
      </c>
      <c r="R43" s="6">
        <v>248</v>
      </c>
      <c r="S43" s="6">
        <v>222</v>
      </c>
      <c r="T43" s="6">
        <v>211</v>
      </c>
      <c r="U43" s="6">
        <v>287</v>
      </c>
      <c r="V43" s="6">
        <v>225</v>
      </c>
      <c r="W43" s="7">
        <f t="shared" si="38"/>
        <v>236.3</v>
      </c>
      <c r="X43" s="8" t="s">
        <v>5</v>
      </c>
      <c r="Y43" s="7">
        <f t="shared" si="39"/>
        <v>9</v>
      </c>
      <c r="Z43" s="9" t="str">
        <f t="shared" si="45"/>
        <v>236.3 ± 9.0</v>
      </c>
      <c r="AA43" s="10" t="s">
        <v>608</v>
      </c>
      <c r="AB43" s="6">
        <v>202</v>
      </c>
      <c r="AC43" s="6">
        <v>226</v>
      </c>
      <c r="AD43" s="6">
        <v>195</v>
      </c>
      <c r="AE43" s="6">
        <v>242</v>
      </c>
      <c r="AF43" s="6">
        <v>240</v>
      </c>
      <c r="AG43" s="6">
        <v>270</v>
      </c>
      <c r="AH43" s="6">
        <v>223</v>
      </c>
      <c r="AI43" s="6">
        <v>233</v>
      </c>
      <c r="AJ43" s="7">
        <f t="shared" si="40"/>
        <v>228.9</v>
      </c>
      <c r="AK43" s="8" t="s">
        <v>5</v>
      </c>
      <c r="AL43" s="7">
        <f t="shared" si="41"/>
        <v>8.4</v>
      </c>
      <c r="AM43" s="9" t="str">
        <f t="shared" si="46"/>
        <v>228.9 ± 8.4</v>
      </c>
      <c r="AN43" s="10" t="s">
        <v>609</v>
      </c>
      <c r="AO43" s="11">
        <v>214</v>
      </c>
      <c r="AP43" s="11">
        <v>217</v>
      </c>
      <c r="AQ43" s="11">
        <v>197</v>
      </c>
      <c r="AR43" s="11">
        <v>232</v>
      </c>
      <c r="AS43" s="11">
        <v>220</v>
      </c>
      <c r="AT43" s="11">
        <v>166</v>
      </c>
      <c r="AU43" s="11">
        <v>235</v>
      </c>
      <c r="AV43" s="11">
        <v>218</v>
      </c>
      <c r="AW43" s="7">
        <f t="shared" si="42"/>
        <v>212.4</v>
      </c>
      <c r="AX43" s="8" t="s">
        <v>5</v>
      </c>
      <c r="AY43" s="7">
        <f t="shared" si="43"/>
        <v>7.8</v>
      </c>
      <c r="AZ43" s="9" t="str">
        <f t="shared" si="47"/>
        <v>212.4 ± 7.8</v>
      </c>
      <c r="BA43" s="10" t="s">
        <v>610</v>
      </c>
    </row>
    <row r="45" spans="1:53" x14ac:dyDescent="0.3">
      <c r="A45" t="s">
        <v>117</v>
      </c>
    </row>
    <row r="46" spans="1:53" s="15" customFormat="1" x14ac:dyDescent="0.3">
      <c r="A46" s="12" t="s">
        <v>4</v>
      </c>
      <c r="B46" s="13">
        <v>1.52</v>
      </c>
      <c r="C46" s="13">
        <v>1.77</v>
      </c>
      <c r="D46" s="13">
        <v>1.66</v>
      </c>
      <c r="E46" s="13">
        <v>2.02</v>
      </c>
      <c r="F46" s="13">
        <v>1.83</v>
      </c>
      <c r="G46" s="13">
        <v>1.23</v>
      </c>
      <c r="H46" s="13">
        <v>1.24</v>
      </c>
      <c r="I46" s="13">
        <v>1.51</v>
      </c>
      <c r="J46" s="14">
        <f>ROUND(AVERAGE(B46:I46),2)</f>
        <v>1.6</v>
      </c>
      <c r="K46" s="8" t="s">
        <v>5</v>
      </c>
      <c r="L46" s="14">
        <f>ROUND((STDEV(B46:I46)/SQRT(8)),2)</f>
        <v>0.1</v>
      </c>
      <c r="M46" s="9" t="str">
        <f>_xlfn.CONCAT(TEXT(J46,"0.00"),K46,TEXT(L46,"0.00"))</f>
        <v>1.60 ± 0.10</v>
      </c>
      <c r="N46" s="10" t="s">
        <v>611</v>
      </c>
      <c r="O46" s="13">
        <v>1.4</v>
      </c>
      <c r="P46" s="13">
        <v>2.1</v>
      </c>
      <c r="Q46" s="13">
        <v>1.08</v>
      </c>
      <c r="R46" s="13">
        <v>1.66</v>
      </c>
      <c r="S46" s="13">
        <v>1.75</v>
      </c>
      <c r="T46" s="13">
        <v>1.59</v>
      </c>
      <c r="U46" s="13">
        <v>1.02</v>
      </c>
      <c r="V46" s="13">
        <v>1.51</v>
      </c>
      <c r="W46" s="14">
        <f>ROUND(AVERAGE(O46:V46),2)</f>
        <v>1.51</v>
      </c>
      <c r="X46" s="8" t="s">
        <v>5</v>
      </c>
      <c r="Y46" s="14">
        <f>ROUND((STDEV(O46:V46)/SQRT(8)),2)</f>
        <v>0.12</v>
      </c>
      <c r="Z46" s="9" t="str">
        <f>_xlfn.CONCAT(TEXT(W46,"0.00"),X46,TEXT(Y46,"0.00"))</f>
        <v>1.51 ± 0.12</v>
      </c>
      <c r="AA46" s="10" t="s">
        <v>612</v>
      </c>
      <c r="AB46" s="13">
        <v>1.0900000000000001</v>
      </c>
      <c r="AC46" s="13">
        <v>2.66</v>
      </c>
      <c r="AD46" s="13">
        <v>1.66</v>
      </c>
      <c r="AE46" s="13">
        <v>1.22</v>
      </c>
      <c r="AF46" s="13">
        <v>1.4</v>
      </c>
      <c r="AG46" s="13">
        <v>1.1200000000000001</v>
      </c>
      <c r="AH46" s="13">
        <v>1.69</v>
      </c>
      <c r="AI46" s="13">
        <v>2.19</v>
      </c>
      <c r="AJ46" s="14">
        <f>ROUND(AVERAGE(AB46:AI46),2)</f>
        <v>1.63</v>
      </c>
      <c r="AK46" s="8" t="s">
        <v>5</v>
      </c>
      <c r="AL46" s="14">
        <f>ROUND((STDEV(AB46:AI46)/SQRT(8)),2)</f>
        <v>0.2</v>
      </c>
      <c r="AM46" s="9" t="str">
        <f>_xlfn.CONCAT(TEXT(AJ46,"0.00"),AK46,TEXT(AL46,"0.00"))</f>
        <v>1.63 ± 0.20</v>
      </c>
      <c r="AN46" s="10" t="s">
        <v>613</v>
      </c>
      <c r="AO46" s="15">
        <v>1.65</v>
      </c>
      <c r="AP46" s="15">
        <v>1.79</v>
      </c>
      <c r="AQ46" s="15">
        <v>1.59</v>
      </c>
      <c r="AR46" s="15">
        <v>1.45</v>
      </c>
      <c r="AS46" s="15">
        <v>2.41</v>
      </c>
      <c r="AT46" s="15">
        <v>1.79</v>
      </c>
      <c r="AU46" s="15">
        <v>1.37</v>
      </c>
      <c r="AV46" s="15">
        <v>1.41</v>
      </c>
      <c r="AW46" s="14">
        <f>ROUND(AVERAGE(AO46:AV46),2)</f>
        <v>1.68</v>
      </c>
      <c r="AX46" s="8" t="s">
        <v>5</v>
      </c>
      <c r="AY46" s="14">
        <f>ROUND((STDEV(AO46:AV46)/SQRT(8)),2)</f>
        <v>0.12</v>
      </c>
      <c r="AZ46" s="9" t="str">
        <f>_xlfn.CONCAT(TEXT(AW46,"0.00"),AX46,TEXT(AY46,"0.00"))</f>
        <v>1.68 ± 0.12</v>
      </c>
      <c r="BA46" s="10" t="s">
        <v>614</v>
      </c>
    </row>
    <row r="47" spans="1:53" s="15" customFormat="1" x14ac:dyDescent="0.3">
      <c r="A47" s="12">
        <v>0.5</v>
      </c>
      <c r="B47" s="13">
        <v>1.3</v>
      </c>
      <c r="C47" s="13">
        <v>2</v>
      </c>
      <c r="D47" s="13">
        <v>1.88</v>
      </c>
      <c r="E47" s="13">
        <v>2.25</v>
      </c>
      <c r="F47" s="13">
        <v>1.94</v>
      </c>
      <c r="G47" s="13">
        <v>1.52</v>
      </c>
      <c r="H47" s="13">
        <v>1.23</v>
      </c>
      <c r="I47" s="13">
        <v>1.67</v>
      </c>
      <c r="J47" s="14">
        <f t="shared" ref="J47:J54" si="48">ROUND(AVERAGE(B47:I47),2)</f>
        <v>1.72</v>
      </c>
      <c r="K47" s="8" t="s">
        <v>5</v>
      </c>
      <c r="L47" s="14">
        <f t="shared" ref="L47:L54" si="49">ROUND((STDEV(B47:I47)/SQRT(8)),2)</f>
        <v>0.13</v>
      </c>
      <c r="M47" s="9" t="str">
        <f t="shared" ref="M47:M54" si="50">_xlfn.CONCAT(TEXT(J47,"0.00"),K47,TEXT(L47,"0.00"))</f>
        <v>1.72 ± 0.13</v>
      </c>
      <c r="N47" s="10" t="s">
        <v>615</v>
      </c>
      <c r="O47" s="13">
        <v>1.29</v>
      </c>
      <c r="P47" s="13">
        <v>2.19</v>
      </c>
      <c r="Q47" s="13">
        <v>1.43</v>
      </c>
      <c r="R47" s="13">
        <v>1.89</v>
      </c>
      <c r="S47" s="13">
        <v>1.73</v>
      </c>
      <c r="T47" s="13">
        <v>1.83</v>
      </c>
      <c r="U47" s="13">
        <v>1.39</v>
      </c>
      <c r="V47" s="13">
        <v>1.53</v>
      </c>
      <c r="W47" s="14">
        <f t="shared" ref="W47:W54" si="51">ROUND(AVERAGE(O47:V47),2)</f>
        <v>1.66</v>
      </c>
      <c r="X47" s="8" t="s">
        <v>5</v>
      </c>
      <c r="Y47" s="14">
        <f t="shared" ref="Y47:Y54" si="52">ROUND((STDEV(O47:V47)/SQRT(8)),2)</f>
        <v>0.11</v>
      </c>
      <c r="Z47" s="9" t="str">
        <f t="shared" ref="Z47:Z54" si="53">_xlfn.CONCAT(TEXT(W47,"0.00"),X47,TEXT(Y47,"0.00"))</f>
        <v>1.66 ± 0.11</v>
      </c>
      <c r="AA47" s="10" t="s">
        <v>616</v>
      </c>
      <c r="AB47" s="13">
        <v>1.21</v>
      </c>
      <c r="AC47" s="13">
        <v>2.36</v>
      </c>
      <c r="AD47" s="13">
        <v>1.6</v>
      </c>
      <c r="AE47" s="13">
        <v>1.43</v>
      </c>
      <c r="AF47" s="13">
        <v>1.59</v>
      </c>
      <c r="AG47" s="13">
        <v>1.34</v>
      </c>
      <c r="AH47" s="13">
        <v>1.47</v>
      </c>
      <c r="AI47" s="13">
        <v>1.9</v>
      </c>
      <c r="AJ47" s="14">
        <f t="shared" ref="AJ47:AJ54" si="54">ROUND(AVERAGE(AB47:AI47),2)</f>
        <v>1.61</v>
      </c>
      <c r="AK47" s="8" t="s">
        <v>5</v>
      </c>
      <c r="AL47" s="14">
        <f t="shared" ref="AL47:AL54" si="55">ROUND((STDEV(AB47:AI47)/SQRT(8)),2)</f>
        <v>0.13</v>
      </c>
      <c r="AM47" s="9" t="str">
        <f t="shared" ref="AM47:AM54" si="56">_xlfn.CONCAT(TEXT(AJ47,"0.00"),AK47,TEXT(AL47,"0.00"))</f>
        <v>1.61 ± 0.13</v>
      </c>
      <c r="AN47" s="10" t="s">
        <v>617</v>
      </c>
      <c r="AO47" s="15">
        <v>1.43</v>
      </c>
      <c r="AP47" s="15">
        <v>1.61</v>
      </c>
      <c r="AQ47" s="15">
        <v>1.57</v>
      </c>
      <c r="AR47" s="15">
        <v>1.19</v>
      </c>
      <c r="AS47" s="15">
        <v>2.35</v>
      </c>
      <c r="AT47" s="15">
        <v>1.74</v>
      </c>
      <c r="AU47" s="15">
        <v>1.2</v>
      </c>
      <c r="AV47" s="15">
        <v>1.54</v>
      </c>
      <c r="AW47" s="14">
        <f t="shared" ref="AW47:AW54" si="57">ROUND(AVERAGE(AO47:AV47),2)</f>
        <v>1.58</v>
      </c>
      <c r="AX47" s="8" t="s">
        <v>5</v>
      </c>
      <c r="AY47" s="14">
        <f t="shared" ref="AY47:AY54" si="58">ROUND((STDEV(AO47:AV47)/SQRT(8)),2)</f>
        <v>0.13</v>
      </c>
      <c r="AZ47" s="9" t="str">
        <f t="shared" ref="AZ47:AZ54" si="59">_xlfn.CONCAT(TEXT(AW47,"0.00"),AX47,TEXT(AY47,"0.00"))</f>
        <v>1.58 ± 0.13</v>
      </c>
      <c r="BA47" s="10" t="s">
        <v>618</v>
      </c>
    </row>
    <row r="48" spans="1:53" s="15" customFormat="1" x14ac:dyDescent="0.3">
      <c r="A48" s="12">
        <v>1</v>
      </c>
      <c r="B48" s="13">
        <v>1.62</v>
      </c>
      <c r="C48" s="13">
        <v>1.86</v>
      </c>
      <c r="D48" s="13">
        <v>1.92</v>
      </c>
      <c r="E48" s="13">
        <v>2.4300000000000002</v>
      </c>
      <c r="F48" s="13">
        <v>1.95</v>
      </c>
      <c r="G48" s="13">
        <v>1.61</v>
      </c>
      <c r="H48" s="13">
        <v>1.31</v>
      </c>
      <c r="I48" s="13">
        <v>1.67</v>
      </c>
      <c r="J48" s="14">
        <f t="shared" si="48"/>
        <v>1.8</v>
      </c>
      <c r="K48" s="8" t="s">
        <v>5</v>
      </c>
      <c r="L48" s="14">
        <f t="shared" si="49"/>
        <v>0.12</v>
      </c>
      <c r="M48" s="9" t="str">
        <f t="shared" si="50"/>
        <v>1.80 ± 0.12</v>
      </c>
      <c r="N48" s="10" t="s">
        <v>619</v>
      </c>
      <c r="O48" s="13">
        <v>1.2</v>
      </c>
      <c r="P48" s="13">
        <v>1.96</v>
      </c>
      <c r="Q48" s="13">
        <v>1.8</v>
      </c>
      <c r="R48" s="13">
        <v>1.95</v>
      </c>
      <c r="S48" s="13">
        <v>1.84</v>
      </c>
      <c r="T48" s="13">
        <v>1.94</v>
      </c>
      <c r="U48" s="13">
        <v>1.32</v>
      </c>
      <c r="V48" s="13">
        <v>1.7</v>
      </c>
      <c r="W48" s="14">
        <f t="shared" si="51"/>
        <v>1.71</v>
      </c>
      <c r="X48" s="8" t="s">
        <v>5</v>
      </c>
      <c r="Y48" s="14">
        <f t="shared" si="52"/>
        <v>0.1</v>
      </c>
      <c r="Z48" s="9" t="str">
        <f t="shared" si="53"/>
        <v>1.71 ± 0.10</v>
      </c>
      <c r="AA48" s="10" t="s">
        <v>620</v>
      </c>
      <c r="AB48" s="13">
        <v>1.41</v>
      </c>
      <c r="AC48" s="13">
        <v>2.52</v>
      </c>
      <c r="AD48" s="13">
        <v>1.68</v>
      </c>
      <c r="AE48" s="13">
        <v>1.58</v>
      </c>
      <c r="AF48" s="13">
        <v>1.86</v>
      </c>
      <c r="AG48" s="13">
        <v>1.19</v>
      </c>
      <c r="AH48" s="13">
        <v>1.5</v>
      </c>
      <c r="AI48" s="13">
        <v>1.86</v>
      </c>
      <c r="AJ48" s="14">
        <f t="shared" si="54"/>
        <v>1.7</v>
      </c>
      <c r="AK48" s="8" t="s">
        <v>5</v>
      </c>
      <c r="AL48" s="14">
        <f t="shared" si="55"/>
        <v>0.14000000000000001</v>
      </c>
      <c r="AM48" s="9" t="str">
        <f t="shared" si="56"/>
        <v>1.70 ± 0.14</v>
      </c>
      <c r="AN48" s="10" t="s">
        <v>621</v>
      </c>
      <c r="AO48" s="15">
        <v>1.53</v>
      </c>
      <c r="AP48" s="15">
        <v>1.56</v>
      </c>
      <c r="AQ48" s="15">
        <v>1.7</v>
      </c>
      <c r="AR48" s="15">
        <v>1.1499999999999999</v>
      </c>
      <c r="AS48" s="15">
        <v>2.2599999999999998</v>
      </c>
      <c r="AT48" s="15">
        <v>1.6</v>
      </c>
      <c r="AU48" s="15">
        <v>1.27</v>
      </c>
      <c r="AV48" s="15">
        <v>1.49</v>
      </c>
      <c r="AW48" s="14">
        <f t="shared" si="57"/>
        <v>1.57</v>
      </c>
      <c r="AX48" s="8" t="s">
        <v>5</v>
      </c>
      <c r="AY48" s="14">
        <f t="shared" si="58"/>
        <v>0.12</v>
      </c>
      <c r="AZ48" s="9" t="str">
        <f t="shared" si="59"/>
        <v>1.57 ± 0.12</v>
      </c>
      <c r="BA48" s="10" t="s">
        <v>622</v>
      </c>
    </row>
    <row r="49" spans="1:53" s="15" customFormat="1" x14ac:dyDescent="0.3">
      <c r="A49" s="12">
        <v>1.5</v>
      </c>
      <c r="B49" s="13">
        <v>1.51</v>
      </c>
      <c r="C49" s="13">
        <v>1.87</v>
      </c>
      <c r="D49" s="13">
        <v>1.77</v>
      </c>
      <c r="E49" s="13">
        <v>2.13</v>
      </c>
      <c r="F49" s="13">
        <v>2.0499999999999998</v>
      </c>
      <c r="G49" s="13">
        <v>1.71</v>
      </c>
      <c r="H49" s="13">
        <v>1.4</v>
      </c>
      <c r="I49" s="13">
        <v>1.79</v>
      </c>
      <c r="J49" s="14">
        <f t="shared" si="48"/>
        <v>1.78</v>
      </c>
      <c r="K49" s="8" t="s">
        <v>5</v>
      </c>
      <c r="L49" s="14">
        <f t="shared" si="49"/>
        <v>0.09</v>
      </c>
      <c r="M49" s="9" t="str">
        <f t="shared" si="50"/>
        <v>1.78 ± 0.09</v>
      </c>
      <c r="N49" s="10" t="s">
        <v>623</v>
      </c>
      <c r="O49" s="13">
        <v>1.5</v>
      </c>
      <c r="P49" s="13">
        <v>2.0499999999999998</v>
      </c>
      <c r="Q49" s="13">
        <v>1.73</v>
      </c>
      <c r="R49" s="13">
        <v>2.2799999999999998</v>
      </c>
      <c r="S49" s="13">
        <v>1.82</v>
      </c>
      <c r="T49" s="13">
        <v>1.92</v>
      </c>
      <c r="U49" s="13">
        <v>1.26</v>
      </c>
      <c r="V49" s="13">
        <v>1.76</v>
      </c>
      <c r="W49" s="14">
        <f t="shared" si="51"/>
        <v>1.79</v>
      </c>
      <c r="X49" s="8" t="s">
        <v>5</v>
      </c>
      <c r="Y49" s="14">
        <f t="shared" si="52"/>
        <v>0.11</v>
      </c>
      <c r="Z49" s="9" t="str">
        <f t="shared" si="53"/>
        <v>1.79 ± 0.11</v>
      </c>
      <c r="AA49" s="10" t="s">
        <v>624</v>
      </c>
      <c r="AB49" s="13">
        <v>1.43</v>
      </c>
      <c r="AC49" s="13">
        <v>2.31</v>
      </c>
      <c r="AD49" s="13">
        <v>1.6</v>
      </c>
      <c r="AE49" s="13">
        <v>1.68</v>
      </c>
      <c r="AF49" s="13">
        <v>1.91</v>
      </c>
      <c r="AG49" s="13">
        <v>1.1599999999999999</v>
      </c>
      <c r="AH49" s="13">
        <v>1.58</v>
      </c>
      <c r="AI49" s="13">
        <v>1.92</v>
      </c>
      <c r="AJ49" s="14">
        <f t="shared" si="54"/>
        <v>1.7</v>
      </c>
      <c r="AK49" s="8" t="s">
        <v>5</v>
      </c>
      <c r="AL49" s="14">
        <f t="shared" si="55"/>
        <v>0.12</v>
      </c>
      <c r="AM49" s="9" t="str">
        <f t="shared" si="56"/>
        <v>1.70 ± 0.12</v>
      </c>
      <c r="AN49" s="10" t="s">
        <v>625</v>
      </c>
      <c r="AO49" s="15">
        <v>1.4</v>
      </c>
      <c r="AP49" s="15">
        <v>1.72</v>
      </c>
      <c r="AQ49" s="15">
        <v>1.67</v>
      </c>
      <c r="AR49" s="15">
        <v>1.36</v>
      </c>
      <c r="AS49" s="15">
        <v>2.14</v>
      </c>
      <c r="AT49" s="15">
        <v>1.62</v>
      </c>
      <c r="AU49" s="15">
        <v>1.17</v>
      </c>
      <c r="AV49" s="15">
        <v>1.49</v>
      </c>
      <c r="AW49" s="14">
        <f t="shared" si="57"/>
        <v>1.57</v>
      </c>
      <c r="AX49" s="8" t="s">
        <v>5</v>
      </c>
      <c r="AY49" s="14">
        <f t="shared" si="58"/>
        <v>0.1</v>
      </c>
      <c r="AZ49" s="9" t="str">
        <f t="shared" si="59"/>
        <v>1.57 ± 0.10</v>
      </c>
      <c r="BA49" s="10" t="s">
        <v>626</v>
      </c>
    </row>
    <row r="50" spans="1:53" s="15" customFormat="1" x14ac:dyDescent="0.3">
      <c r="A50" s="12">
        <v>2</v>
      </c>
      <c r="B50" s="13">
        <v>1.43</v>
      </c>
      <c r="C50" s="13">
        <v>1.97</v>
      </c>
      <c r="D50" s="13">
        <v>1.73</v>
      </c>
      <c r="E50" s="13">
        <v>2.25</v>
      </c>
      <c r="F50" s="13">
        <v>2.08</v>
      </c>
      <c r="G50" s="13">
        <v>1.71</v>
      </c>
      <c r="H50" s="13">
        <v>1.4</v>
      </c>
      <c r="I50" s="13">
        <v>1.61</v>
      </c>
      <c r="J50" s="14">
        <f t="shared" si="48"/>
        <v>1.77</v>
      </c>
      <c r="K50" s="8" t="s">
        <v>5</v>
      </c>
      <c r="L50" s="14">
        <f t="shared" si="49"/>
        <v>0.11</v>
      </c>
      <c r="M50" s="9" t="str">
        <f t="shared" si="50"/>
        <v>1.77 ± 0.11</v>
      </c>
      <c r="N50" s="10" t="s">
        <v>372</v>
      </c>
      <c r="O50" s="13">
        <v>1.45</v>
      </c>
      <c r="P50" s="13">
        <v>2.1</v>
      </c>
      <c r="Q50" s="13">
        <v>1.98</v>
      </c>
      <c r="R50" s="13">
        <v>2.35</v>
      </c>
      <c r="S50" s="13">
        <v>1.95</v>
      </c>
      <c r="T50" s="13">
        <v>1.61</v>
      </c>
      <c r="U50" s="13">
        <v>1.27</v>
      </c>
      <c r="V50" s="13">
        <v>1.94</v>
      </c>
      <c r="W50" s="14">
        <f t="shared" si="51"/>
        <v>1.83</v>
      </c>
      <c r="X50" s="8" t="s">
        <v>5</v>
      </c>
      <c r="Y50" s="14">
        <f t="shared" si="52"/>
        <v>0.13</v>
      </c>
      <c r="Z50" s="9" t="str">
        <f t="shared" si="53"/>
        <v>1.83 ± 0.13</v>
      </c>
      <c r="AA50" s="10" t="s">
        <v>627</v>
      </c>
      <c r="AB50" s="13">
        <v>1.44</v>
      </c>
      <c r="AC50" s="13">
        <v>2.46</v>
      </c>
      <c r="AD50" s="13">
        <v>1.54</v>
      </c>
      <c r="AE50" s="13">
        <v>1.53</v>
      </c>
      <c r="AF50" s="13">
        <v>1.96</v>
      </c>
      <c r="AG50" s="13">
        <v>1.23</v>
      </c>
      <c r="AH50" s="13">
        <v>1.76</v>
      </c>
      <c r="AI50" s="13">
        <v>2.0099999999999998</v>
      </c>
      <c r="AJ50" s="14">
        <f t="shared" si="54"/>
        <v>1.74</v>
      </c>
      <c r="AK50" s="8" t="s">
        <v>5</v>
      </c>
      <c r="AL50" s="14">
        <f t="shared" si="55"/>
        <v>0.14000000000000001</v>
      </c>
      <c r="AM50" s="9" t="str">
        <f t="shared" si="56"/>
        <v>1.74 ± 0.14</v>
      </c>
      <c r="AN50" s="10" t="s">
        <v>628</v>
      </c>
      <c r="AO50" s="15">
        <v>1.38</v>
      </c>
      <c r="AP50" s="15">
        <v>1.64</v>
      </c>
      <c r="AQ50" s="15">
        <v>1.63</v>
      </c>
      <c r="AR50" s="15">
        <v>1.4</v>
      </c>
      <c r="AS50" s="15">
        <v>1.92</v>
      </c>
      <c r="AT50" s="15">
        <v>1.85</v>
      </c>
      <c r="AU50" s="15">
        <v>1.1100000000000001</v>
      </c>
      <c r="AV50" s="15">
        <v>1.73</v>
      </c>
      <c r="AW50" s="14">
        <f t="shared" si="57"/>
        <v>1.58</v>
      </c>
      <c r="AX50" s="8" t="s">
        <v>5</v>
      </c>
      <c r="AY50" s="14">
        <f t="shared" si="58"/>
        <v>0.1</v>
      </c>
      <c r="AZ50" s="9" t="str">
        <f t="shared" si="59"/>
        <v>1.58 ± 0.10</v>
      </c>
      <c r="BA50" s="10" t="s">
        <v>629</v>
      </c>
    </row>
    <row r="51" spans="1:53" s="15" customFormat="1" x14ac:dyDescent="0.3">
      <c r="A51" s="12">
        <v>2.5</v>
      </c>
      <c r="B51" s="13">
        <v>1.48</v>
      </c>
      <c r="C51" s="13">
        <v>1.78</v>
      </c>
      <c r="D51" s="13">
        <v>1.73</v>
      </c>
      <c r="E51" s="13">
        <v>2.39</v>
      </c>
      <c r="F51" s="13">
        <v>1.91</v>
      </c>
      <c r="G51" s="13">
        <v>1.65</v>
      </c>
      <c r="H51" s="13">
        <v>1.36</v>
      </c>
      <c r="I51" s="13">
        <v>1.69</v>
      </c>
      <c r="J51" s="14">
        <f t="shared" si="48"/>
        <v>1.75</v>
      </c>
      <c r="K51" s="8" t="s">
        <v>5</v>
      </c>
      <c r="L51" s="14">
        <f t="shared" si="49"/>
        <v>0.11</v>
      </c>
      <c r="M51" s="9" t="str">
        <f t="shared" si="50"/>
        <v>1.75 ± 0.11</v>
      </c>
      <c r="N51" s="10" t="s">
        <v>386</v>
      </c>
      <c r="O51" s="13">
        <v>1.44</v>
      </c>
      <c r="P51" s="13">
        <v>2.1</v>
      </c>
      <c r="Q51" s="13">
        <v>1.91</v>
      </c>
      <c r="R51" s="13">
        <v>2.29</v>
      </c>
      <c r="S51" s="13">
        <v>1.93</v>
      </c>
      <c r="T51" s="13">
        <v>1.71</v>
      </c>
      <c r="U51" s="13">
        <v>1.21</v>
      </c>
      <c r="V51" s="13">
        <v>1.85</v>
      </c>
      <c r="W51" s="14">
        <f t="shared" si="51"/>
        <v>1.81</v>
      </c>
      <c r="X51" s="8" t="s">
        <v>5</v>
      </c>
      <c r="Y51" s="14">
        <f t="shared" si="52"/>
        <v>0.12</v>
      </c>
      <c r="Z51" s="9" t="str">
        <f t="shared" si="53"/>
        <v>1.81 ± 0.12</v>
      </c>
      <c r="AA51" s="10" t="s">
        <v>630</v>
      </c>
      <c r="AB51" s="13">
        <v>1.41</v>
      </c>
      <c r="AC51" s="13">
        <v>2.56</v>
      </c>
      <c r="AD51" s="13">
        <v>1.55</v>
      </c>
      <c r="AE51" s="13">
        <v>1.49</v>
      </c>
      <c r="AF51" s="13">
        <v>1.95</v>
      </c>
      <c r="AG51" s="13">
        <v>1.06</v>
      </c>
      <c r="AH51" s="13">
        <v>1.71</v>
      </c>
      <c r="AI51" s="13">
        <v>1.9</v>
      </c>
      <c r="AJ51" s="14">
        <f t="shared" si="54"/>
        <v>1.7</v>
      </c>
      <c r="AK51" s="8" t="s">
        <v>5</v>
      </c>
      <c r="AL51" s="14">
        <f t="shared" si="55"/>
        <v>0.16</v>
      </c>
      <c r="AM51" s="9" t="str">
        <f t="shared" si="56"/>
        <v>1.70 ± 0.16</v>
      </c>
      <c r="AN51" s="10" t="s">
        <v>631</v>
      </c>
      <c r="AO51" s="15">
        <v>1.42</v>
      </c>
      <c r="AP51" s="15">
        <v>1.59</v>
      </c>
      <c r="AQ51" s="15">
        <v>1.52</v>
      </c>
      <c r="AR51" s="15">
        <v>1.31</v>
      </c>
      <c r="AS51" s="15">
        <v>2.0699999999999998</v>
      </c>
      <c r="AT51" s="15">
        <v>1.84</v>
      </c>
      <c r="AU51" s="15">
        <v>0.98</v>
      </c>
      <c r="AV51" s="15">
        <v>1.3</v>
      </c>
      <c r="AW51" s="14">
        <f t="shared" si="57"/>
        <v>1.5</v>
      </c>
      <c r="AX51" s="8" t="s">
        <v>5</v>
      </c>
      <c r="AY51" s="14">
        <f t="shared" si="58"/>
        <v>0.12</v>
      </c>
      <c r="AZ51" s="9" t="str">
        <f t="shared" si="59"/>
        <v>1.50 ± 0.12</v>
      </c>
      <c r="BA51" s="10" t="s">
        <v>632</v>
      </c>
    </row>
    <row r="52" spans="1:53" s="15" customFormat="1" x14ac:dyDescent="0.3">
      <c r="A52" s="12">
        <v>3</v>
      </c>
      <c r="B52" s="13">
        <v>1.33</v>
      </c>
      <c r="C52" s="13">
        <v>1.85</v>
      </c>
      <c r="D52" s="13">
        <v>1.86</v>
      </c>
      <c r="E52" s="13">
        <v>2.29</v>
      </c>
      <c r="F52" s="13">
        <v>1.81</v>
      </c>
      <c r="G52" s="13">
        <v>1.73</v>
      </c>
      <c r="H52" s="13">
        <v>1.1399999999999999</v>
      </c>
      <c r="I52" s="13">
        <v>1.5</v>
      </c>
      <c r="J52" s="14">
        <f t="shared" si="48"/>
        <v>1.69</v>
      </c>
      <c r="K52" s="8" t="s">
        <v>5</v>
      </c>
      <c r="L52" s="14">
        <f t="shared" si="49"/>
        <v>0.13</v>
      </c>
      <c r="M52" s="9" t="str">
        <f t="shared" si="50"/>
        <v>1.69 ± 0.13</v>
      </c>
      <c r="N52" s="10" t="s">
        <v>633</v>
      </c>
      <c r="O52" s="13">
        <v>1.52</v>
      </c>
      <c r="P52" s="13">
        <v>1.82</v>
      </c>
      <c r="Q52" s="13">
        <v>1.62</v>
      </c>
      <c r="R52" s="13">
        <v>2.09</v>
      </c>
      <c r="S52" s="13">
        <v>1.89</v>
      </c>
      <c r="T52" s="13">
        <v>1.75</v>
      </c>
      <c r="U52" s="13">
        <v>1.2</v>
      </c>
      <c r="V52" s="13">
        <v>1.89</v>
      </c>
      <c r="W52" s="14">
        <f t="shared" si="51"/>
        <v>1.72</v>
      </c>
      <c r="X52" s="8" t="s">
        <v>5</v>
      </c>
      <c r="Y52" s="14">
        <f t="shared" si="52"/>
        <v>0.1</v>
      </c>
      <c r="Z52" s="9" t="str">
        <f t="shared" si="53"/>
        <v>1.72 ± 0.10</v>
      </c>
      <c r="AA52" s="10" t="s">
        <v>634</v>
      </c>
      <c r="AB52" s="13">
        <v>1.35</v>
      </c>
      <c r="AC52" s="13">
        <v>2</v>
      </c>
      <c r="AD52" s="13">
        <v>1.34</v>
      </c>
      <c r="AE52" s="13">
        <v>1.69</v>
      </c>
      <c r="AF52" s="13">
        <v>2.09</v>
      </c>
      <c r="AG52" s="13">
        <v>0.9</v>
      </c>
      <c r="AH52" s="13">
        <v>1.71</v>
      </c>
      <c r="AI52" s="13">
        <v>1.69</v>
      </c>
      <c r="AJ52" s="14">
        <f t="shared" si="54"/>
        <v>1.6</v>
      </c>
      <c r="AK52" s="8" t="s">
        <v>5</v>
      </c>
      <c r="AL52" s="14">
        <f t="shared" si="55"/>
        <v>0.14000000000000001</v>
      </c>
      <c r="AM52" s="9" t="str">
        <f t="shared" si="56"/>
        <v>1.60 ± 0.14</v>
      </c>
      <c r="AN52" s="10" t="s">
        <v>635</v>
      </c>
      <c r="AO52" s="15">
        <v>1.42</v>
      </c>
      <c r="AP52" s="15">
        <v>1.74</v>
      </c>
      <c r="AQ52" s="15">
        <v>1.52</v>
      </c>
      <c r="AR52" s="15">
        <v>1.26</v>
      </c>
      <c r="AS52" s="15">
        <v>1.91</v>
      </c>
      <c r="AT52" s="15">
        <v>1.73</v>
      </c>
      <c r="AU52" s="15">
        <v>0.91</v>
      </c>
      <c r="AV52" s="15">
        <v>1.1100000000000001</v>
      </c>
      <c r="AW52" s="14">
        <f t="shared" si="57"/>
        <v>1.45</v>
      </c>
      <c r="AX52" s="8" t="s">
        <v>5</v>
      </c>
      <c r="AY52" s="14">
        <f t="shared" si="58"/>
        <v>0.12</v>
      </c>
      <c r="AZ52" s="9" t="str">
        <f t="shared" si="59"/>
        <v>1.45 ± 0.12</v>
      </c>
      <c r="BA52" s="10" t="s">
        <v>636</v>
      </c>
    </row>
    <row r="53" spans="1:53" s="15" customFormat="1" x14ac:dyDescent="0.3">
      <c r="A53" s="12">
        <v>3.5</v>
      </c>
      <c r="B53" s="13">
        <v>1.22</v>
      </c>
      <c r="C53" s="13">
        <v>1.76</v>
      </c>
      <c r="D53" s="13">
        <v>1.98</v>
      </c>
      <c r="E53" s="13">
        <v>2.25</v>
      </c>
      <c r="F53" s="13">
        <v>1.76</v>
      </c>
      <c r="G53" s="13">
        <v>1.48</v>
      </c>
      <c r="H53" s="13">
        <v>1.32</v>
      </c>
      <c r="I53" s="13">
        <v>1.45</v>
      </c>
      <c r="J53" s="14">
        <f t="shared" si="48"/>
        <v>1.65</v>
      </c>
      <c r="K53" s="8" t="s">
        <v>5</v>
      </c>
      <c r="L53" s="14">
        <f t="shared" si="49"/>
        <v>0.12</v>
      </c>
      <c r="M53" s="9" t="str">
        <f t="shared" si="50"/>
        <v>1.65 ± 0.12</v>
      </c>
      <c r="N53" s="10" t="s">
        <v>391</v>
      </c>
      <c r="O53" s="13">
        <v>1.48</v>
      </c>
      <c r="P53" s="13">
        <v>1.69</v>
      </c>
      <c r="Q53" s="13">
        <v>1.55</v>
      </c>
      <c r="R53" s="13">
        <v>2.02</v>
      </c>
      <c r="S53" s="13">
        <v>1.93</v>
      </c>
      <c r="T53" s="13">
        <v>1.6</v>
      </c>
      <c r="U53" s="13">
        <v>1.1299999999999999</v>
      </c>
      <c r="V53" s="13">
        <v>1.87</v>
      </c>
      <c r="W53" s="14">
        <f t="shared" si="51"/>
        <v>1.66</v>
      </c>
      <c r="X53" s="8" t="s">
        <v>5</v>
      </c>
      <c r="Y53" s="14">
        <f t="shared" si="52"/>
        <v>0.1</v>
      </c>
      <c r="Z53" s="9" t="str">
        <f t="shared" si="53"/>
        <v>1.66 ± 0.10</v>
      </c>
      <c r="AA53" s="10" t="s">
        <v>376</v>
      </c>
      <c r="AB53" s="13">
        <v>1.45</v>
      </c>
      <c r="AC53" s="13">
        <v>1.91</v>
      </c>
      <c r="AD53" s="13">
        <v>1.3</v>
      </c>
      <c r="AE53" s="13">
        <v>1.79</v>
      </c>
      <c r="AF53" s="13">
        <v>1.9</v>
      </c>
      <c r="AG53" s="13">
        <v>0.96</v>
      </c>
      <c r="AH53" s="13">
        <v>1.79</v>
      </c>
      <c r="AI53" s="13">
        <v>1.81</v>
      </c>
      <c r="AJ53" s="14">
        <f t="shared" si="54"/>
        <v>1.61</v>
      </c>
      <c r="AK53" s="8" t="s">
        <v>5</v>
      </c>
      <c r="AL53" s="14">
        <f t="shared" si="55"/>
        <v>0.12</v>
      </c>
      <c r="AM53" s="9" t="str">
        <f t="shared" si="56"/>
        <v>1.61 ± 0.12</v>
      </c>
      <c r="AN53" s="10" t="s">
        <v>637</v>
      </c>
      <c r="AO53" s="15">
        <v>1.33</v>
      </c>
      <c r="AP53" s="15">
        <v>1.66</v>
      </c>
      <c r="AQ53" s="15">
        <v>1.44</v>
      </c>
      <c r="AR53" s="15">
        <v>1.35</v>
      </c>
      <c r="AS53" s="15">
        <v>1.97</v>
      </c>
      <c r="AT53" s="15">
        <v>1.7</v>
      </c>
      <c r="AU53" s="15">
        <v>1.07</v>
      </c>
      <c r="AV53" s="15">
        <v>1.07</v>
      </c>
      <c r="AW53" s="14">
        <f t="shared" si="57"/>
        <v>1.45</v>
      </c>
      <c r="AX53" s="8" t="s">
        <v>5</v>
      </c>
      <c r="AY53" s="14">
        <f t="shared" si="58"/>
        <v>0.11</v>
      </c>
      <c r="AZ53" s="9" t="str">
        <f t="shared" si="59"/>
        <v>1.45 ± 0.11</v>
      </c>
      <c r="BA53" s="10" t="s">
        <v>638</v>
      </c>
    </row>
    <row r="54" spans="1:53" s="15" customFormat="1" x14ac:dyDescent="0.3">
      <c r="A54" s="12">
        <v>4</v>
      </c>
      <c r="B54" s="13">
        <v>1.22</v>
      </c>
      <c r="C54" s="13">
        <v>1.75</v>
      </c>
      <c r="D54" s="13">
        <v>2.04</v>
      </c>
      <c r="E54" s="13">
        <v>1.93</v>
      </c>
      <c r="F54" s="13">
        <v>1.7</v>
      </c>
      <c r="G54" s="13">
        <v>1.72</v>
      </c>
      <c r="H54" s="13">
        <v>1.36</v>
      </c>
      <c r="I54" s="13">
        <v>1.36</v>
      </c>
      <c r="J54" s="14">
        <f t="shared" si="48"/>
        <v>1.64</v>
      </c>
      <c r="K54" s="8" t="s">
        <v>5</v>
      </c>
      <c r="L54" s="14">
        <f t="shared" si="49"/>
        <v>0.1</v>
      </c>
      <c r="M54" s="9" t="str">
        <f t="shared" si="50"/>
        <v>1.64 ± 0.10</v>
      </c>
      <c r="N54" s="10" t="s">
        <v>639</v>
      </c>
      <c r="O54" s="13">
        <v>1.39</v>
      </c>
      <c r="P54" s="13">
        <v>1.36</v>
      </c>
      <c r="Q54" s="13">
        <v>1.37</v>
      </c>
      <c r="R54" s="13">
        <v>1.92</v>
      </c>
      <c r="S54" s="13">
        <v>2.0299999999999998</v>
      </c>
      <c r="T54" s="13">
        <v>1.59</v>
      </c>
      <c r="U54" s="13">
        <v>1.1000000000000001</v>
      </c>
      <c r="V54" s="13">
        <v>1.74</v>
      </c>
      <c r="W54" s="14">
        <f t="shared" si="51"/>
        <v>1.56</v>
      </c>
      <c r="X54" s="8" t="s">
        <v>5</v>
      </c>
      <c r="Y54" s="14">
        <f t="shared" si="52"/>
        <v>0.11</v>
      </c>
      <c r="Z54" s="9" t="str">
        <f t="shared" si="53"/>
        <v>1.56 ± 0.11</v>
      </c>
      <c r="AA54" s="10" t="s">
        <v>640</v>
      </c>
      <c r="AB54" s="13">
        <v>1.42</v>
      </c>
      <c r="AC54" s="13">
        <v>1.86</v>
      </c>
      <c r="AD54" s="13">
        <v>1.46</v>
      </c>
      <c r="AE54" s="13">
        <v>1.45</v>
      </c>
      <c r="AF54" s="13">
        <v>1.44</v>
      </c>
      <c r="AG54" s="13">
        <v>0.85</v>
      </c>
      <c r="AH54" s="13">
        <v>1.83</v>
      </c>
      <c r="AI54" s="13">
        <v>1.78</v>
      </c>
      <c r="AJ54" s="14">
        <f t="shared" si="54"/>
        <v>1.51</v>
      </c>
      <c r="AK54" s="8" t="s">
        <v>5</v>
      </c>
      <c r="AL54" s="14">
        <f t="shared" si="55"/>
        <v>0.12</v>
      </c>
      <c r="AM54" s="9" t="str">
        <f t="shared" si="56"/>
        <v>1.51 ± 0.12</v>
      </c>
      <c r="AN54" s="10" t="s">
        <v>612</v>
      </c>
      <c r="AO54" s="15">
        <v>1.23</v>
      </c>
      <c r="AP54" s="15">
        <v>1.63</v>
      </c>
      <c r="AQ54" s="15">
        <v>1.1399999999999999</v>
      </c>
      <c r="AR54" s="15">
        <v>1.54</v>
      </c>
      <c r="AS54" s="15">
        <v>1.92</v>
      </c>
      <c r="AT54" s="15">
        <v>1.77</v>
      </c>
      <c r="AU54" s="15">
        <v>1.06</v>
      </c>
      <c r="AV54" s="15">
        <v>1.37</v>
      </c>
      <c r="AW54" s="14">
        <f t="shared" si="57"/>
        <v>1.46</v>
      </c>
      <c r="AX54" s="8" t="s">
        <v>5</v>
      </c>
      <c r="AY54" s="14">
        <f t="shared" si="58"/>
        <v>0.11</v>
      </c>
      <c r="AZ54" s="9" t="str">
        <f t="shared" si="59"/>
        <v>1.46 ± 0.11</v>
      </c>
      <c r="BA54" s="10" t="s">
        <v>641</v>
      </c>
    </row>
    <row r="56" spans="1:53" x14ac:dyDescent="0.3">
      <c r="A56" t="s">
        <v>144</v>
      </c>
    </row>
    <row r="57" spans="1:53" s="15" customFormat="1" x14ac:dyDescent="0.3">
      <c r="A57" s="12" t="s">
        <v>4</v>
      </c>
      <c r="B57" s="13">
        <v>1.17</v>
      </c>
      <c r="C57" s="13">
        <v>1.31</v>
      </c>
      <c r="D57" s="13">
        <v>1.35</v>
      </c>
      <c r="E57" s="13">
        <v>1.68</v>
      </c>
      <c r="F57" s="13">
        <v>1.55</v>
      </c>
      <c r="G57" s="13">
        <v>1.05</v>
      </c>
      <c r="H57" s="13">
        <v>1.05</v>
      </c>
      <c r="I57" s="13">
        <v>1.3</v>
      </c>
      <c r="J57" s="14">
        <f>ROUND(AVERAGE(B57:I57),2)</f>
        <v>1.31</v>
      </c>
      <c r="K57" s="8" t="s">
        <v>5</v>
      </c>
      <c r="L57" s="14">
        <f>ROUND((STDEV(B57:I57)/SQRT(8)),2)</f>
        <v>0.08</v>
      </c>
      <c r="M57" s="9" t="str">
        <f>_xlfn.CONCAT(TEXT(J57,"0.00"),K57,TEXT(L57,"0.00"))</f>
        <v>1.31 ± 0.08</v>
      </c>
      <c r="N57" s="10" t="s">
        <v>642</v>
      </c>
      <c r="O57" s="13">
        <v>0.98</v>
      </c>
      <c r="P57" s="13">
        <v>1.59</v>
      </c>
      <c r="Q57" s="13">
        <v>0.91</v>
      </c>
      <c r="R57" s="13">
        <v>1.43</v>
      </c>
      <c r="S57" s="13">
        <v>1.42</v>
      </c>
      <c r="T57" s="13">
        <v>1.4</v>
      </c>
      <c r="U57" s="13">
        <v>0.9</v>
      </c>
      <c r="V57" s="13">
        <v>1.36</v>
      </c>
      <c r="W57" s="14">
        <f>ROUND(AVERAGE(O57:V57),2)</f>
        <v>1.25</v>
      </c>
      <c r="X57" s="8" t="s">
        <v>5</v>
      </c>
      <c r="Y57" s="14">
        <f>ROUND((STDEV(O57:V57)/SQRT(8)),2)</f>
        <v>0.1</v>
      </c>
      <c r="Z57" s="9" t="str">
        <f>_xlfn.CONCAT(TEXT(W57,"0.00"),X57,TEXT(Y57,"0.00"))</f>
        <v>1.25 ± 0.10</v>
      </c>
      <c r="AA57" s="10" t="s">
        <v>643</v>
      </c>
      <c r="AB57" s="13">
        <v>0.96</v>
      </c>
      <c r="AC57" s="13">
        <v>1.95</v>
      </c>
      <c r="AD57" s="13">
        <v>1.28</v>
      </c>
      <c r="AE57" s="13">
        <v>0.97</v>
      </c>
      <c r="AF57" s="13">
        <v>1.1599999999999999</v>
      </c>
      <c r="AG57" s="13">
        <v>0.99</v>
      </c>
      <c r="AH57" s="13">
        <v>1.4</v>
      </c>
      <c r="AI57" s="13">
        <v>1.74</v>
      </c>
      <c r="AJ57" s="14">
        <f>ROUND(AVERAGE(AB57:AI57),2)</f>
        <v>1.31</v>
      </c>
      <c r="AK57" s="8" t="s">
        <v>5</v>
      </c>
      <c r="AL57" s="14">
        <f>ROUND((STDEV(AB57:AI57)/SQRT(8)),2)</f>
        <v>0.13</v>
      </c>
      <c r="AM57" s="9" t="str">
        <f>_xlfn.CONCAT(TEXT(AJ57,"0.00"),AK57,TEXT(AL57,"0.00"))</f>
        <v>1.31 ± 0.13</v>
      </c>
      <c r="AN57" s="10" t="s">
        <v>644</v>
      </c>
      <c r="AO57" s="15">
        <v>1.28</v>
      </c>
      <c r="AP57" s="15">
        <v>1.57</v>
      </c>
      <c r="AQ57" s="15">
        <v>1.24</v>
      </c>
      <c r="AR57" s="15">
        <v>1.41</v>
      </c>
      <c r="AS57" s="15">
        <v>1.83</v>
      </c>
      <c r="AT57" s="15">
        <v>1.5</v>
      </c>
      <c r="AU57" s="15">
        <v>1.21</v>
      </c>
      <c r="AV57" s="15">
        <v>1.17</v>
      </c>
      <c r="AW57" s="14">
        <f>ROUND(AVERAGE(AO57:AV57),2)</f>
        <v>1.4</v>
      </c>
      <c r="AX57" s="8" t="s">
        <v>5</v>
      </c>
      <c r="AY57" s="14">
        <f>ROUND((STDEV(AO57:AV57)/SQRT(8)),2)</f>
        <v>0.08</v>
      </c>
      <c r="AZ57" s="9" t="str">
        <f>_xlfn.CONCAT(TEXT(AW57,"0.00"),AX57,TEXT(AY57,"0.00"))</f>
        <v>1.40 ± 0.08</v>
      </c>
      <c r="BA57" s="10" t="s">
        <v>645</v>
      </c>
    </row>
    <row r="58" spans="1:53" s="15" customFormat="1" x14ac:dyDescent="0.3">
      <c r="A58" s="12">
        <v>0.5</v>
      </c>
      <c r="B58" s="13">
        <v>0.98</v>
      </c>
      <c r="C58" s="13">
        <v>1.38</v>
      </c>
      <c r="D58" s="13">
        <v>1.42</v>
      </c>
      <c r="E58" s="13">
        <v>1.86</v>
      </c>
      <c r="F58" s="13">
        <v>1.52</v>
      </c>
      <c r="G58" s="13">
        <v>1.1399999999999999</v>
      </c>
      <c r="H58" s="13">
        <v>1.04</v>
      </c>
      <c r="I58" s="13">
        <v>1.36</v>
      </c>
      <c r="J58" s="14">
        <f t="shared" ref="J58:J65" si="60">ROUND(AVERAGE(B58:I58),2)</f>
        <v>1.34</v>
      </c>
      <c r="K58" s="8" t="s">
        <v>5</v>
      </c>
      <c r="L58" s="14">
        <f t="shared" ref="L58:L65" si="61">ROUND((STDEV(B58:I58)/SQRT(8)),2)</f>
        <v>0.1</v>
      </c>
      <c r="M58" s="9" t="str">
        <f t="shared" ref="M58:M65" si="62">_xlfn.CONCAT(TEXT(J58,"0.00"),K58,TEXT(L58,"0.00"))</f>
        <v>1.34 ± 0.10</v>
      </c>
      <c r="N58" s="10" t="s">
        <v>646</v>
      </c>
      <c r="O58" s="13">
        <v>0.92</v>
      </c>
      <c r="P58" s="13">
        <v>1.65</v>
      </c>
      <c r="Q58" s="13">
        <v>1.08</v>
      </c>
      <c r="R58" s="13">
        <v>1.5</v>
      </c>
      <c r="S58" s="13">
        <v>1.29</v>
      </c>
      <c r="T58" s="13">
        <v>1.38</v>
      </c>
      <c r="U58" s="13">
        <v>1.05</v>
      </c>
      <c r="V58" s="13">
        <v>1.21</v>
      </c>
      <c r="W58" s="14">
        <f t="shared" ref="W58:W65" si="63">ROUND(AVERAGE(O58:V58),2)</f>
        <v>1.26</v>
      </c>
      <c r="X58" s="8" t="s">
        <v>5</v>
      </c>
      <c r="Y58" s="14">
        <f t="shared" ref="Y58:Y65" si="64">ROUND((STDEV(O58:V58)/SQRT(8)),2)</f>
        <v>0.09</v>
      </c>
      <c r="Z58" s="9" t="str">
        <f t="shared" ref="Z58:Z65" si="65">_xlfn.CONCAT(TEXT(W58,"0.00"),X58,TEXT(Y58,"0.00"))</f>
        <v>1.26 ± 0.09</v>
      </c>
      <c r="AA58" s="10" t="s">
        <v>647</v>
      </c>
      <c r="AB58" s="13">
        <v>0.97</v>
      </c>
      <c r="AC58" s="13">
        <v>1.7</v>
      </c>
      <c r="AD58" s="13">
        <v>1.1599999999999999</v>
      </c>
      <c r="AE58" s="13">
        <v>1.02</v>
      </c>
      <c r="AF58" s="13">
        <v>1.1399999999999999</v>
      </c>
      <c r="AG58" s="13">
        <v>1.1200000000000001</v>
      </c>
      <c r="AH58" s="13">
        <v>1.1000000000000001</v>
      </c>
      <c r="AI58" s="13">
        <v>1.48</v>
      </c>
      <c r="AJ58" s="14">
        <f t="shared" ref="AJ58:AJ65" si="66">ROUND(AVERAGE(AB58:AI58),2)</f>
        <v>1.21</v>
      </c>
      <c r="AK58" s="8" t="s">
        <v>5</v>
      </c>
      <c r="AL58" s="14">
        <f t="shared" ref="AL58:AL65" si="67">ROUND((STDEV(AB58:AI58)/SQRT(8)),2)</f>
        <v>0.09</v>
      </c>
      <c r="AM58" s="9" t="str">
        <f t="shared" ref="AM58:AM65" si="68">_xlfn.CONCAT(TEXT(AJ58,"0.00"),AK58,TEXT(AL58,"0.00"))</f>
        <v>1.21 ± 0.09</v>
      </c>
      <c r="AN58" s="10" t="s">
        <v>648</v>
      </c>
      <c r="AO58" s="15">
        <v>1.1100000000000001</v>
      </c>
      <c r="AP58" s="15">
        <v>1.33</v>
      </c>
      <c r="AQ58" s="15">
        <v>1.0900000000000001</v>
      </c>
      <c r="AR58" s="15">
        <v>1.1000000000000001</v>
      </c>
      <c r="AS58" s="15">
        <v>1.64</v>
      </c>
      <c r="AT58" s="15">
        <v>1.41</v>
      </c>
      <c r="AU58" s="15">
        <v>0.98</v>
      </c>
      <c r="AV58" s="15">
        <v>1.18</v>
      </c>
      <c r="AW58" s="14">
        <f t="shared" ref="AW58:AW65" si="69">ROUND(AVERAGE(AO58:AV58),2)</f>
        <v>1.23</v>
      </c>
      <c r="AX58" s="8" t="s">
        <v>5</v>
      </c>
      <c r="AY58" s="14">
        <f t="shared" ref="AY58:AY65" si="70">ROUND((STDEV(AO58:AV58)/SQRT(8)),2)</f>
        <v>0.08</v>
      </c>
      <c r="AZ58" s="9" t="str">
        <f t="shared" ref="AZ58:AZ65" si="71">_xlfn.CONCAT(TEXT(AW58,"0.00"),AX58,TEXT(AY58,"0.00"))</f>
        <v>1.23 ± 0.08</v>
      </c>
      <c r="BA58" s="10" t="s">
        <v>649</v>
      </c>
    </row>
    <row r="59" spans="1:53" s="15" customFormat="1" x14ac:dyDescent="0.3">
      <c r="A59" s="12">
        <v>1</v>
      </c>
      <c r="B59" s="13">
        <v>1.1599999999999999</v>
      </c>
      <c r="C59" s="13">
        <v>1.26</v>
      </c>
      <c r="D59" s="13">
        <v>1.36</v>
      </c>
      <c r="E59" s="13">
        <v>1.77</v>
      </c>
      <c r="F59" s="13">
        <v>1.44</v>
      </c>
      <c r="G59" s="13">
        <v>1.17</v>
      </c>
      <c r="H59" s="13">
        <v>1.06</v>
      </c>
      <c r="I59" s="13">
        <v>1.3</v>
      </c>
      <c r="J59" s="14">
        <f t="shared" si="60"/>
        <v>1.32</v>
      </c>
      <c r="K59" s="8" t="s">
        <v>5</v>
      </c>
      <c r="L59" s="14">
        <f t="shared" si="61"/>
        <v>0.08</v>
      </c>
      <c r="M59" s="9" t="str">
        <f t="shared" si="62"/>
        <v>1.32 ± 0.08</v>
      </c>
      <c r="N59" s="10" t="s">
        <v>650</v>
      </c>
      <c r="O59" s="13">
        <v>0.86</v>
      </c>
      <c r="P59" s="13">
        <v>1.44</v>
      </c>
      <c r="Q59" s="13">
        <v>1.25</v>
      </c>
      <c r="R59" s="13">
        <v>1.41</v>
      </c>
      <c r="S59" s="13">
        <v>1.3</v>
      </c>
      <c r="T59" s="13">
        <v>1.5</v>
      </c>
      <c r="U59" s="13">
        <v>1</v>
      </c>
      <c r="V59" s="13">
        <v>1.2</v>
      </c>
      <c r="W59" s="14">
        <f t="shared" si="63"/>
        <v>1.25</v>
      </c>
      <c r="X59" s="8" t="s">
        <v>5</v>
      </c>
      <c r="Y59" s="14">
        <f t="shared" si="64"/>
        <v>0.08</v>
      </c>
      <c r="Z59" s="9" t="str">
        <f t="shared" si="65"/>
        <v>1.25 ± 0.08</v>
      </c>
      <c r="AA59" s="10" t="s">
        <v>651</v>
      </c>
      <c r="AB59" s="13">
        <v>1.07</v>
      </c>
      <c r="AC59" s="13">
        <v>1.61</v>
      </c>
      <c r="AD59" s="13">
        <v>1.1499999999999999</v>
      </c>
      <c r="AE59" s="13">
        <v>1.1599999999999999</v>
      </c>
      <c r="AF59" s="13">
        <v>1.27</v>
      </c>
      <c r="AG59" s="13">
        <v>1</v>
      </c>
      <c r="AH59" s="13">
        <v>1.1399999999999999</v>
      </c>
      <c r="AI59" s="13">
        <v>1.33</v>
      </c>
      <c r="AJ59" s="14">
        <f t="shared" si="66"/>
        <v>1.22</v>
      </c>
      <c r="AK59" s="8" t="s">
        <v>5</v>
      </c>
      <c r="AL59" s="14">
        <f t="shared" si="67"/>
        <v>7.0000000000000007E-2</v>
      </c>
      <c r="AM59" s="9" t="str">
        <f t="shared" si="68"/>
        <v>1.22 ± 0.07</v>
      </c>
      <c r="AN59" s="10" t="s">
        <v>652</v>
      </c>
      <c r="AO59" s="15">
        <v>1.18</v>
      </c>
      <c r="AP59" s="15">
        <v>1.23</v>
      </c>
      <c r="AQ59" s="15">
        <v>1.1000000000000001</v>
      </c>
      <c r="AR59" s="15">
        <v>1.06</v>
      </c>
      <c r="AS59" s="15">
        <v>1.45</v>
      </c>
      <c r="AT59" s="15">
        <v>1.23</v>
      </c>
      <c r="AU59" s="15">
        <v>1.01</v>
      </c>
      <c r="AV59" s="15">
        <v>1.1200000000000001</v>
      </c>
      <c r="AW59" s="14">
        <f t="shared" si="69"/>
        <v>1.17</v>
      </c>
      <c r="AX59" s="8" t="s">
        <v>5</v>
      </c>
      <c r="AY59" s="14">
        <f t="shared" si="70"/>
        <v>0.05</v>
      </c>
      <c r="AZ59" s="9" t="str">
        <f t="shared" si="71"/>
        <v>1.17 ± 0.05</v>
      </c>
      <c r="BA59" s="10" t="s">
        <v>653</v>
      </c>
    </row>
    <row r="60" spans="1:53" s="15" customFormat="1" x14ac:dyDescent="0.3">
      <c r="A60" s="12">
        <v>1.5</v>
      </c>
      <c r="B60" s="13">
        <v>1.07</v>
      </c>
      <c r="C60" s="13">
        <v>1.24</v>
      </c>
      <c r="D60" s="13">
        <v>1.22</v>
      </c>
      <c r="E60" s="13">
        <v>1.46</v>
      </c>
      <c r="F60" s="13">
        <v>1.44</v>
      </c>
      <c r="G60" s="13">
        <v>1.1200000000000001</v>
      </c>
      <c r="H60" s="13">
        <v>1.07</v>
      </c>
      <c r="I60" s="13">
        <v>1.25</v>
      </c>
      <c r="J60" s="14">
        <f t="shared" si="60"/>
        <v>1.23</v>
      </c>
      <c r="K60" s="8" t="s">
        <v>5</v>
      </c>
      <c r="L60" s="14">
        <f t="shared" si="61"/>
        <v>0.05</v>
      </c>
      <c r="M60" s="9" t="str">
        <f t="shared" si="62"/>
        <v>1.23 ± 0.05</v>
      </c>
      <c r="N60" s="10" t="s">
        <v>654</v>
      </c>
      <c r="O60" s="13">
        <v>0.95</v>
      </c>
      <c r="P60" s="13">
        <v>1.46</v>
      </c>
      <c r="Q60" s="13">
        <v>1.17</v>
      </c>
      <c r="R60" s="13">
        <v>1.46</v>
      </c>
      <c r="S60" s="13">
        <v>1.2</v>
      </c>
      <c r="T60" s="13">
        <v>1.63</v>
      </c>
      <c r="U60" s="13">
        <v>0.97</v>
      </c>
      <c r="V60" s="13">
        <v>1.2</v>
      </c>
      <c r="W60" s="14">
        <f t="shared" si="63"/>
        <v>1.26</v>
      </c>
      <c r="X60" s="8" t="s">
        <v>5</v>
      </c>
      <c r="Y60" s="14">
        <f t="shared" si="64"/>
        <v>0.09</v>
      </c>
      <c r="Z60" s="9" t="str">
        <f t="shared" si="65"/>
        <v>1.26 ± 0.09</v>
      </c>
      <c r="AA60" s="10" t="s">
        <v>647</v>
      </c>
      <c r="AB60" s="13">
        <v>1.06</v>
      </c>
      <c r="AC60" s="13">
        <v>1.55</v>
      </c>
      <c r="AD60" s="13">
        <v>1.1000000000000001</v>
      </c>
      <c r="AE60" s="13">
        <v>1.1399999999999999</v>
      </c>
      <c r="AF60" s="13">
        <v>1.19</v>
      </c>
      <c r="AG60" s="13">
        <v>0.95</v>
      </c>
      <c r="AH60" s="13">
        <v>1.2</v>
      </c>
      <c r="AI60" s="13">
        <v>1.32</v>
      </c>
      <c r="AJ60" s="14">
        <f t="shared" si="66"/>
        <v>1.19</v>
      </c>
      <c r="AK60" s="8" t="s">
        <v>5</v>
      </c>
      <c r="AL60" s="14">
        <f t="shared" si="67"/>
        <v>0.06</v>
      </c>
      <c r="AM60" s="9" t="str">
        <f t="shared" si="68"/>
        <v>1.19 ± 0.06</v>
      </c>
      <c r="AN60" s="10" t="s">
        <v>655</v>
      </c>
      <c r="AO60" s="15">
        <v>1.04</v>
      </c>
      <c r="AP60" s="15">
        <v>1.37</v>
      </c>
      <c r="AQ60" s="15">
        <v>1.07</v>
      </c>
      <c r="AR60" s="15">
        <v>1.17</v>
      </c>
      <c r="AS60" s="15">
        <v>1.38</v>
      </c>
      <c r="AT60" s="15">
        <v>1.1499999999999999</v>
      </c>
      <c r="AU60" s="15">
        <v>0.92</v>
      </c>
      <c r="AV60" s="15">
        <v>1.1000000000000001</v>
      </c>
      <c r="AW60" s="14">
        <f t="shared" si="69"/>
        <v>1.1499999999999999</v>
      </c>
      <c r="AX60" s="8" t="s">
        <v>5</v>
      </c>
      <c r="AY60" s="14">
        <f t="shared" si="70"/>
        <v>0.06</v>
      </c>
      <c r="AZ60" s="9" t="str">
        <f t="shared" si="71"/>
        <v>1.15 ± 0.06</v>
      </c>
      <c r="BA60" s="10" t="s">
        <v>656</v>
      </c>
    </row>
    <row r="61" spans="1:53" s="15" customFormat="1" x14ac:dyDescent="0.3">
      <c r="A61" s="12">
        <v>2</v>
      </c>
      <c r="B61" s="13">
        <v>1.04</v>
      </c>
      <c r="C61" s="13">
        <v>1.29</v>
      </c>
      <c r="D61" s="13">
        <v>1.1499999999999999</v>
      </c>
      <c r="E61" s="13">
        <v>1.45</v>
      </c>
      <c r="F61" s="13">
        <v>1.45</v>
      </c>
      <c r="G61" s="13">
        <v>1.1200000000000001</v>
      </c>
      <c r="H61" s="13">
        <v>1.01</v>
      </c>
      <c r="I61" s="13">
        <v>1.1499999999999999</v>
      </c>
      <c r="J61" s="14">
        <f t="shared" si="60"/>
        <v>1.21</v>
      </c>
      <c r="K61" s="8" t="s">
        <v>5</v>
      </c>
      <c r="L61" s="14">
        <f t="shared" si="61"/>
        <v>0.06</v>
      </c>
      <c r="M61" s="9" t="str">
        <f t="shared" si="62"/>
        <v>1.21 ± 0.06</v>
      </c>
      <c r="N61" s="10" t="s">
        <v>657</v>
      </c>
      <c r="O61" s="13">
        <v>0.92</v>
      </c>
      <c r="P61" s="13">
        <v>1.52</v>
      </c>
      <c r="Q61" s="13">
        <v>1.3</v>
      </c>
      <c r="R61" s="13">
        <v>1.52</v>
      </c>
      <c r="S61" s="13">
        <v>1.25</v>
      </c>
      <c r="T61" s="13">
        <v>1.22</v>
      </c>
      <c r="U61" s="13">
        <v>1.02</v>
      </c>
      <c r="V61" s="13">
        <v>1.39</v>
      </c>
      <c r="W61" s="14">
        <f t="shared" si="63"/>
        <v>1.27</v>
      </c>
      <c r="X61" s="8" t="s">
        <v>5</v>
      </c>
      <c r="Y61" s="14">
        <f t="shared" si="64"/>
        <v>0.08</v>
      </c>
      <c r="Z61" s="9" t="str">
        <f t="shared" si="65"/>
        <v>1.27 ± 0.08</v>
      </c>
      <c r="AA61" s="10" t="s">
        <v>418</v>
      </c>
      <c r="AB61" s="13">
        <v>1.17</v>
      </c>
      <c r="AC61" s="13">
        <v>1.62</v>
      </c>
      <c r="AD61" s="13">
        <v>1.04</v>
      </c>
      <c r="AE61" s="13">
        <v>1.07</v>
      </c>
      <c r="AF61" s="13">
        <v>1.1499999999999999</v>
      </c>
      <c r="AG61" s="13">
        <v>0.98</v>
      </c>
      <c r="AH61" s="13">
        <v>1.22</v>
      </c>
      <c r="AI61" s="13">
        <v>1.41</v>
      </c>
      <c r="AJ61" s="14">
        <f t="shared" si="66"/>
        <v>1.21</v>
      </c>
      <c r="AK61" s="8" t="s">
        <v>5</v>
      </c>
      <c r="AL61" s="14">
        <f t="shared" si="67"/>
        <v>7.0000000000000007E-2</v>
      </c>
      <c r="AM61" s="9" t="str">
        <f t="shared" si="68"/>
        <v>1.21 ± 0.07</v>
      </c>
      <c r="AN61" s="10" t="s">
        <v>420</v>
      </c>
      <c r="AO61" s="15">
        <v>1.01</v>
      </c>
      <c r="AP61" s="15">
        <v>1.28</v>
      </c>
      <c r="AQ61" s="15">
        <v>0.99</v>
      </c>
      <c r="AR61" s="15">
        <v>1.1200000000000001</v>
      </c>
      <c r="AS61" s="15">
        <v>1.25</v>
      </c>
      <c r="AT61" s="15">
        <v>1.25</v>
      </c>
      <c r="AU61" s="15">
        <v>0.89</v>
      </c>
      <c r="AV61" s="15">
        <v>1.21</v>
      </c>
      <c r="AW61" s="14">
        <f t="shared" si="69"/>
        <v>1.1299999999999999</v>
      </c>
      <c r="AX61" s="8" t="s">
        <v>5</v>
      </c>
      <c r="AY61" s="14">
        <f t="shared" si="70"/>
        <v>0.05</v>
      </c>
      <c r="AZ61" s="9" t="str">
        <f t="shared" si="71"/>
        <v>1.13 ± 0.05</v>
      </c>
      <c r="BA61" s="10" t="s">
        <v>658</v>
      </c>
    </row>
    <row r="62" spans="1:53" s="15" customFormat="1" x14ac:dyDescent="0.3">
      <c r="A62" s="12">
        <v>2.5</v>
      </c>
      <c r="B62" s="13">
        <v>1.05</v>
      </c>
      <c r="C62" s="13">
        <v>1.17</v>
      </c>
      <c r="D62" s="13">
        <v>1.17</v>
      </c>
      <c r="E62" s="13">
        <v>1.47</v>
      </c>
      <c r="F62" s="13">
        <v>1.36</v>
      </c>
      <c r="G62" s="13">
        <v>1.08</v>
      </c>
      <c r="H62" s="13">
        <v>1</v>
      </c>
      <c r="I62" s="13">
        <v>1.2</v>
      </c>
      <c r="J62" s="14">
        <f t="shared" si="60"/>
        <v>1.19</v>
      </c>
      <c r="K62" s="8" t="s">
        <v>5</v>
      </c>
      <c r="L62" s="14">
        <f t="shared" si="61"/>
        <v>0.06</v>
      </c>
      <c r="M62" s="9" t="str">
        <f t="shared" si="62"/>
        <v>1.19 ± 0.06</v>
      </c>
      <c r="N62" s="10" t="s">
        <v>655</v>
      </c>
      <c r="O62" s="13">
        <v>0.92</v>
      </c>
      <c r="P62" s="13">
        <v>1.56</v>
      </c>
      <c r="Q62" s="13">
        <v>1.1000000000000001</v>
      </c>
      <c r="R62" s="13">
        <v>1.44</v>
      </c>
      <c r="S62" s="13">
        <v>1.21</v>
      </c>
      <c r="T62" s="13">
        <v>1.27</v>
      </c>
      <c r="U62" s="13">
        <v>1.07</v>
      </c>
      <c r="V62" s="13">
        <v>1.2</v>
      </c>
      <c r="W62" s="14">
        <f t="shared" si="63"/>
        <v>1.22</v>
      </c>
      <c r="X62" s="8" t="s">
        <v>5</v>
      </c>
      <c r="Y62" s="14">
        <f t="shared" si="64"/>
        <v>7.0000000000000007E-2</v>
      </c>
      <c r="Z62" s="9" t="str">
        <f t="shared" si="65"/>
        <v>1.22 ± 0.07</v>
      </c>
      <c r="AA62" s="10" t="s">
        <v>652</v>
      </c>
      <c r="AB62" s="13">
        <v>1.0900000000000001</v>
      </c>
      <c r="AC62" s="13">
        <v>1.62</v>
      </c>
      <c r="AD62" s="13">
        <v>1.04</v>
      </c>
      <c r="AE62" s="13">
        <v>1.02</v>
      </c>
      <c r="AF62" s="13">
        <v>1.1200000000000001</v>
      </c>
      <c r="AG62" s="13">
        <v>0.92</v>
      </c>
      <c r="AH62" s="13">
        <v>1.1200000000000001</v>
      </c>
      <c r="AI62" s="13">
        <v>1.33</v>
      </c>
      <c r="AJ62" s="14">
        <f t="shared" si="66"/>
        <v>1.1599999999999999</v>
      </c>
      <c r="AK62" s="8" t="s">
        <v>5</v>
      </c>
      <c r="AL62" s="14">
        <f t="shared" si="67"/>
        <v>0.08</v>
      </c>
      <c r="AM62" s="9" t="str">
        <f t="shared" si="68"/>
        <v>1.16 ± 0.08</v>
      </c>
      <c r="AN62" s="10" t="s">
        <v>425</v>
      </c>
      <c r="AO62" s="15">
        <v>0.99</v>
      </c>
      <c r="AP62" s="15">
        <v>1.21</v>
      </c>
      <c r="AQ62" s="15">
        <v>0.96</v>
      </c>
      <c r="AR62" s="15">
        <v>1.1399999999999999</v>
      </c>
      <c r="AS62" s="15">
        <v>1.29</v>
      </c>
      <c r="AT62" s="15">
        <v>1.18</v>
      </c>
      <c r="AU62" s="15">
        <v>0.82</v>
      </c>
      <c r="AV62" s="15">
        <v>0.95</v>
      </c>
      <c r="AW62" s="14">
        <f t="shared" si="69"/>
        <v>1.07</v>
      </c>
      <c r="AX62" s="8" t="s">
        <v>5</v>
      </c>
      <c r="AY62" s="14">
        <f t="shared" si="70"/>
        <v>0.06</v>
      </c>
      <c r="AZ62" s="9" t="str">
        <f t="shared" si="71"/>
        <v>1.07 ± 0.06</v>
      </c>
      <c r="BA62" s="10" t="s">
        <v>659</v>
      </c>
    </row>
    <row r="63" spans="1:53" s="15" customFormat="1" x14ac:dyDescent="0.3">
      <c r="A63" s="12">
        <v>3</v>
      </c>
      <c r="B63" s="13">
        <v>0.95</v>
      </c>
      <c r="C63" s="13">
        <v>1.21</v>
      </c>
      <c r="D63" s="13">
        <v>1.21</v>
      </c>
      <c r="E63" s="13">
        <v>1.34</v>
      </c>
      <c r="F63" s="13">
        <v>1.21</v>
      </c>
      <c r="G63" s="13">
        <v>1.1000000000000001</v>
      </c>
      <c r="H63" s="13">
        <v>0.87</v>
      </c>
      <c r="I63" s="13">
        <v>1.1000000000000001</v>
      </c>
      <c r="J63" s="14">
        <f t="shared" si="60"/>
        <v>1.1200000000000001</v>
      </c>
      <c r="K63" s="8" t="s">
        <v>5</v>
      </c>
      <c r="L63" s="14">
        <f t="shared" si="61"/>
        <v>0.05</v>
      </c>
      <c r="M63" s="9" t="str">
        <f t="shared" si="62"/>
        <v>1.12 ± 0.05</v>
      </c>
      <c r="N63" s="10" t="s">
        <v>660</v>
      </c>
      <c r="O63" s="13">
        <v>0.91</v>
      </c>
      <c r="P63" s="13">
        <v>1.28</v>
      </c>
      <c r="Q63" s="13">
        <v>1.1200000000000001</v>
      </c>
      <c r="R63" s="13">
        <v>1.31</v>
      </c>
      <c r="S63" s="13">
        <v>1.21</v>
      </c>
      <c r="T63" s="13">
        <v>1.26</v>
      </c>
      <c r="U63" s="13">
        <v>0.98</v>
      </c>
      <c r="V63" s="13">
        <v>1.26</v>
      </c>
      <c r="W63" s="14">
        <f t="shared" si="63"/>
        <v>1.17</v>
      </c>
      <c r="X63" s="8" t="s">
        <v>5</v>
      </c>
      <c r="Y63" s="14">
        <f t="shared" si="64"/>
        <v>0.05</v>
      </c>
      <c r="Z63" s="9" t="str">
        <f t="shared" si="65"/>
        <v>1.17 ± 0.05</v>
      </c>
      <c r="AA63" s="10" t="s">
        <v>653</v>
      </c>
      <c r="AB63" s="13">
        <v>1.01</v>
      </c>
      <c r="AC63" s="13">
        <v>1.36</v>
      </c>
      <c r="AD63" s="13">
        <v>0.89</v>
      </c>
      <c r="AE63" s="13">
        <v>1.1100000000000001</v>
      </c>
      <c r="AF63" s="13">
        <v>1.1200000000000001</v>
      </c>
      <c r="AG63" s="13">
        <v>0.84</v>
      </c>
      <c r="AH63" s="13">
        <v>1.1499999999999999</v>
      </c>
      <c r="AI63" s="13">
        <v>1.1599999999999999</v>
      </c>
      <c r="AJ63" s="14">
        <f t="shared" si="66"/>
        <v>1.08</v>
      </c>
      <c r="AK63" s="8" t="s">
        <v>5</v>
      </c>
      <c r="AL63" s="14">
        <f t="shared" si="67"/>
        <v>0.06</v>
      </c>
      <c r="AM63" s="9" t="str">
        <f t="shared" si="68"/>
        <v>1.08 ± 0.06</v>
      </c>
      <c r="AN63" s="10" t="s">
        <v>661</v>
      </c>
      <c r="AO63" s="15">
        <v>0.95</v>
      </c>
      <c r="AP63" s="15">
        <v>1.24</v>
      </c>
      <c r="AQ63" s="15">
        <v>0.92</v>
      </c>
      <c r="AR63" s="15">
        <v>1.1399999999999999</v>
      </c>
      <c r="AS63" s="15">
        <v>1.22</v>
      </c>
      <c r="AT63" s="15">
        <v>1.0900000000000001</v>
      </c>
      <c r="AU63" s="15">
        <v>0.79</v>
      </c>
      <c r="AV63" s="15">
        <v>0.82</v>
      </c>
      <c r="AW63" s="14">
        <f t="shared" si="69"/>
        <v>1.02</v>
      </c>
      <c r="AX63" s="8" t="s">
        <v>5</v>
      </c>
      <c r="AY63" s="14">
        <f t="shared" si="70"/>
        <v>0.06</v>
      </c>
      <c r="AZ63" s="9" t="str">
        <f t="shared" si="71"/>
        <v>1.02 ± 0.06</v>
      </c>
      <c r="BA63" s="10" t="s">
        <v>662</v>
      </c>
    </row>
    <row r="64" spans="1:53" s="15" customFormat="1" x14ac:dyDescent="0.3">
      <c r="A64" s="12">
        <v>3.5</v>
      </c>
      <c r="B64" s="13">
        <v>0.92</v>
      </c>
      <c r="C64" s="13">
        <v>1.1499999999999999</v>
      </c>
      <c r="D64" s="13">
        <v>1.26</v>
      </c>
      <c r="E64" s="13">
        <v>1.28</v>
      </c>
      <c r="F64" s="13">
        <v>1.1599999999999999</v>
      </c>
      <c r="G64" s="13">
        <v>0.97</v>
      </c>
      <c r="H64" s="13">
        <v>0.95</v>
      </c>
      <c r="I64" s="13">
        <v>1.04</v>
      </c>
      <c r="J64" s="14">
        <f t="shared" si="60"/>
        <v>1.0900000000000001</v>
      </c>
      <c r="K64" s="8" t="s">
        <v>5</v>
      </c>
      <c r="L64" s="14">
        <f t="shared" si="61"/>
        <v>0.05</v>
      </c>
      <c r="M64" s="9" t="str">
        <f t="shared" si="62"/>
        <v>1.09 ± 0.05</v>
      </c>
      <c r="N64" s="10" t="s">
        <v>663</v>
      </c>
      <c r="O64" s="13">
        <v>0.91</v>
      </c>
      <c r="P64" s="13">
        <v>1.17</v>
      </c>
      <c r="Q64" s="13">
        <v>1.03</v>
      </c>
      <c r="R64" s="13">
        <v>1.32</v>
      </c>
      <c r="S64" s="13">
        <v>1.17</v>
      </c>
      <c r="T64" s="13">
        <v>1.1399999999999999</v>
      </c>
      <c r="U64" s="13">
        <v>0.97</v>
      </c>
      <c r="V64" s="13">
        <v>1.27</v>
      </c>
      <c r="W64" s="14">
        <f t="shared" si="63"/>
        <v>1.1200000000000001</v>
      </c>
      <c r="X64" s="8" t="s">
        <v>5</v>
      </c>
      <c r="Y64" s="14">
        <f t="shared" si="64"/>
        <v>0.05</v>
      </c>
      <c r="Z64" s="9" t="str">
        <f t="shared" si="65"/>
        <v>1.12 ± 0.05</v>
      </c>
      <c r="AA64" s="10" t="s">
        <v>660</v>
      </c>
      <c r="AB64" s="13">
        <v>0.94</v>
      </c>
      <c r="AC64" s="13">
        <v>1.27</v>
      </c>
      <c r="AD64" s="13">
        <v>0.87</v>
      </c>
      <c r="AE64" s="13">
        <v>1.1299999999999999</v>
      </c>
      <c r="AF64" s="13">
        <v>1.1000000000000001</v>
      </c>
      <c r="AG64" s="13">
        <v>0.96</v>
      </c>
      <c r="AH64" s="13">
        <v>1.1200000000000001</v>
      </c>
      <c r="AI64" s="13">
        <v>1.25</v>
      </c>
      <c r="AJ64" s="14">
        <f t="shared" si="66"/>
        <v>1.08</v>
      </c>
      <c r="AK64" s="8" t="s">
        <v>5</v>
      </c>
      <c r="AL64" s="14">
        <f t="shared" si="67"/>
        <v>0.05</v>
      </c>
      <c r="AM64" s="9" t="str">
        <f t="shared" si="68"/>
        <v>1.08 ± 0.05</v>
      </c>
      <c r="AN64" s="10" t="s">
        <v>416</v>
      </c>
      <c r="AO64" s="15">
        <v>0.89</v>
      </c>
      <c r="AP64" s="15">
        <v>1.1200000000000001</v>
      </c>
      <c r="AQ64" s="15">
        <v>0.91</v>
      </c>
      <c r="AR64" s="15">
        <v>1.07</v>
      </c>
      <c r="AS64" s="15">
        <v>1.22</v>
      </c>
      <c r="AT64" s="15">
        <v>1.04</v>
      </c>
      <c r="AU64" s="15">
        <v>0.87</v>
      </c>
      <c r="AV64" s="15">
        <v>0.82</v>
      </c>
      <c r="AW64" s="14">
        <f t="shared" si="69"/>
        <v>0.99</v>
      </c>
      <c r="AX64" s="8" t="s">
        <v>5</v>
      </c>
      <c r="AY64" s="14">
        <f t="shared" si="70"/>
        <v>0.05</v>
      </c>
      <c r="AZ64" s="9" t="str">
        <f t="shared" si="71"/>
        <v>0.99 ± 0.05</v>
      </c>
      <c r="BA64" s="10" t="s">
        <v>664</v>
      </c>
    </row>
    <row r="65" spans="1:53" s="15" customFormat="1" x14ac:dyDescent="0.3">
      <c r="A65" s="12">
        <v>4</v>
      </c>
      <c r="B65" s="13">
        <v>0.92</v>
      </c>
      <c r="C65" s="13">
        <v>1.1299999999999999</v>
      </c>
      <c r="D65" s="13">
        <v>1.29</v>
      </c>
      <c r="E65" s="13">
        <v>1.1599999999999999</v>
      </c>
      <c r="F65" s="13">
        <v>1.1000000000000001</v>
      </c>
      <c r="G65" s="13">
        <v>1.1299999999999999</v>
      </c>
      <c r="H65" s="13">
        <v>0.95</v>
      </c>
      <c r="I65" s="13">
        <v>0.99</v>
      </c>
      <c r="J65" s="14">
        <f t="shared" si="60"/>
        <v>1.08</v>
      </c>
      <c r="K65" s="8" t="s">
        <v>5</v>
      </c>
      <c r="L65" s="14">
        <f t="shared" si="61"/>
        <v>0.04</v>
      </c>
      <c r="M65" s="9" t="str">
        <f t="shared" si="62"/>
        <v>1.08 ± 0.04</v>
      </c>
      <c r="N65" s="10" t="s">
        <v>665</v>
      </c>
      <c r="O65" s="13">
        <v>0.88</v>
      </c>
      <c r="P65" s="13">
        <v>0.97</v>
      </c>
      <c r="Q65" s="13">
        <v>0.92</v>
      </c>
      <c r="R65" s="13">
        <v>1.28</v>
      </c>
      <c r="S65" s="13">
        <v>1.2</v>
      </c>
      <c r="T65" s="13">
        <v>1.17</v>
      </c>
      <c r="U65" s="13">
        <v>0.9</v>
      </c>
      <c r="V65" s="13">
        <v>1.21</v>
      </c>
      <c r="W65" s="14">
        <f t="shared" si="63"/>
        <v>1.07</v>
      </c>
      <c r="X65" s="8" t="s">
        <v>5</v>
      </c>
      <c r="Y65" s="14">
        <f t="shared" si="64"/>
        <v>0.06</v>
      </c>
      <c r="Z65" s="9" t="str">
        <f t="shared" si="65"/>
        <v>1.07 ± 0.06</v>
      </c>
      <c r="AA65" s="10" t="s">
        <v>659</v>
      </c>
      <c r="AB65" s="13">
        <v>1.01</v>
      </c>
      <c r="AC65" s="13">
        <v>1.23</v>
      </c>
      <c r="AD65" s="13">
        <v>0.9</v>
      </c>
      <c r="AE65" s="13">
        <v>0.99</v>
      </c>
      <c r="AF65" s="13">
        <v>0.94</v>
      </c>
      <c r="AG65" s="13">
        <v>0.82</v>
      </c>
      <c r="AH65" s="13">
        <v>1.1599999999999999</v>
      </c>
      <c r="AI65" s="13">
        <v>1.17</v>
      </c>
      <c r="AJ65" s="14">
        <f t="shared" si="66"/>
        <v>1.03</v>
      </c>
      <c r="AK65" s="8" t="s">
        <v>5</v>
      </c>
      <c r="AL65" s="14">
        <f t="shared" si="67"/>
        <v>0.05</v>
      </c>
      <c r="AM65" s="9" t="str">
        <f t="shared" si="68"/>
        <v>1.03 ± 0.05</v>
      </c>
      <c r="AN65" s="10" t="s">
        <v>666</v>
      </c>
      <c r="AO65" s="15">
        <v>0.82</v>
      </c>
      <c r="AP65" s="15">
        <v>1.1200000000000001</v>
      </c>
      <c r="AQ65" s="15">
        <v>0.77</v>
      </c>
      <c r="AR65" s="15">
        <v>1.0900000000000001</v>
      </c>
      <c r="AS65" s="15">
        <v>1.1599999999999999</v>
      </c>
      <c r="AT65" s="15">
        <v>1.0900000000000001</v>
      </c>
      <c r="AU65" s="15">
        <v>0.85</v>
      </c>
      <c r="AV65" s="15">
        <v>0.96</v>
      </c>
      <c r="AW65" s="14">
        <f t="shared" si="69"/>
        <v>0.98</v>
      </c>
      <c r="AX65" s="8" t="s">
        <v>5</v>
      </c>
      <c r="AY65" s="14">
        <f t="shared" si="70"/>
        <v>0.05</v>
      </c>
      <c r="AZ65" s="9" t="str">
        <f t="shared" si="71"/>
        <v>0.98 ± 0.05</v>
      </c>
      <c r="BA65" s="10" t="s">
        <v>667</v>
      </c>
    </row>
    <row r="67" spans="1:53" x14ac:dyDescent="0.3">
      <c r="A67" t="s">
        <v>170</v>
      </c>
    </row>
    <row r="68" spans="1:53" s="15" customFormat="1" x14ac:dyDescent="0.3">
      <c r="A68" s="12" t="s">
        <v>4</v>
      </c>
      <c r="B68" s="13">
        <v>0.09</v>
      </c>
      <c r="C68" s="13">
        <v>0.11</v>
      </c>
      <c r="D68" s="13">
        <v>0.1</v>
      </c>
      <c r="E68" s="13">
        <v>0.14000000000000001</v>
      </c>
      <c r="F68" s="13">
        <v>0.12</v>
      </c>
      <c r="G68" s="13">
        <v>7.0000000000000007E-2</v>
      </c>
      <c r="H68" s="13">
        <v>7.0000000000000007E-2</v>
      </c>
      <c r="I68" s="13">
        <v>0.09</v>
      </c>
      <c r="J68" s="14">
        <f>ROUND(AVERAGE(B68:I68),2)</f>
        <v>0.1</v>
      </c>
      <c r="K68" s="8" t="s">
        <v>5</v>
      </c>
      <c r="L68" s="14">
        <f>ROUND((STDEV(B68:I68)/SQRT(8)),2)</f>
        <v>0.01</v>
      </c>
      <c r="M68" s="9" t="str">
        <f>_xlfn.CONCAT(TEXT(J68,"0.00"),K68,TEXT(L68,"0.00"))</f>
        <v>0.10 ± 0.01</v>
      </c>
      <c r="N68" s="10" t="s">
        <v>174</v>
      </c>
      <c r="O68" s="13">
        <v>0.08</v>
      </c>
      <c r="P68" s="13">
        <v>0.13</v>
      </c>
      <c r="Q68" s="13">
        <v>0.06</v>
      </c>
      <c r="R68" s="13">
        <v>0.1</v>
      </c>
      <c r="S68" s="13">
        <v>0.12</v>
      </c>
      <c r="T68" s="13">
        <v>0.11</v>
      </c>
      <c r="U68" s="13">
        <v>0.05</v>
      </c>
      <c r="V68" s="13">
        <v>0.1</v>
      </c>
      <c r="W68" s="14">
        <f>ROUND(AVERAGE(O68:V68),2)</f>
        <v>0.09</v>
      </c>
      <c r="X68" s="8" t="s">
        <v>5</v>
      </c>
      <c r="Y68" s="14">
        <f>ROUND((STDEV(O68:V68)/SQRT(8)),2)</f>
        <v>0.01</v>
      </c>
      <c r="Z68" s="9" t="str">
        <f>_xlfn.CONCAT(TEXT(W68,"0.00"),X68,TEXT(Y68,"0.00"))</f>
        <v>0.09 ± 0.01</v>
      </c>
      <c r="AA68" s="10" t="s">
        <v>171</v>
      </c>
      <c r="AB68" s="13">
        <v>7.0000000000000007E-2</v>
      </c>
      <c r="AC68" s="13">
        <v>0.18</v>
      </c>
      <c r="AD68" s="13">
        <v>0.11</v>
      </c>
      <c r="AE68" s="13">
        <v>7.0000000000000007E-2</v>
      </c>
      <c r="AF68" s="13">
        <v>7.0000000000000007E-2</v>
      </c>
      <c r="AG68" s="13">
        <v>0.06</v>
      </c>
      <c r="AH68" s="13">
        <v>0.11</v>
      </c>
      <c r="AI68" s="13">
        <v>0.13</v>
      </c>
      <c r="AJ68" s="14">
        <f>ROUND(AVERAGE(AB68:AI68),2)</f>
        <v>0.1</v>
      </c>
      <c r="AK68" s="8" t="s">
        <v>5</v>
      </c>
      <c r="AL68" s="14">
        <f>ROUND((STDEV(AB68:AI68)/SQRT(8)),2)</f>
        <v>0.01</v>
      </c>
      <c r="AM68" s="9" t="str">
        <f>_xlfn.CONCAT(TEXT(AJ68,"0.00"),AK68,TEXT(AL68,"0.00"))</f>
        <v>0.10 ± 0.01</v>
      </c>
      <c r="AN68" s="10" t="s">
        <v>174</v>
      </c>
      <c r="AO68" s="15">
        <v>0.1</v>
      </c>
      <c r="AP68" s="15">
        <v>0.13</v>
      </c>
      <c r="AQ68" s="15">
        <v>0.1</v>
      </c>
      <c r="AR68" s="15">
        <v>0.1</v>
      </c>
      <c r="AS68" s="15">
        <v>0.16</v>
      </c>
      <c r="AT68" s="15">
        <v>0.13</v>
      </c>
      <c r="AU68" s="15">
        <v>0.09</v>
      </c>
      <c r="AV68" s="15">
        <v>0.09</v>
      </c>
      <c r="AW68" s="14">
        <f>ROUND(AVERAGE(AO68:AV68),2)</f>
        <v>0.11</v>
      </c>
      <c r="AX68" s="8" t="s">
        <v>5</v>
      </c>
      <c r="AY68" s="14">
        <f>ROUND((STDEV(AO68:AV68)/SQRT(8)),2)</f>
        <v>0.01</v>
      </c>
      <c r="AZ68" s="9" t="str">
        <f>_xlfn.CONCAT(TEXT(AW68,"0.00"),AX68,TEXT(AY68,"0.00"))</f>
        <v>0.11 ± 0.01</v>
      </c>
      <c r="BA68" s="10" t="s">
        <v>173</v>
      </c>
    </row>
    <row r="69" spans="1:53" s="15" customFormat="1" x14ac:dyDescent="0.3">
      <c r="A69" s="12">
        <v>0.5</v>
      </c>
      <c r="B69" s="13">
        <v>7.0000000000000007E-2</v>
      </c>
      <c r="C69" s="13">
        <v>0.12</v>
      </c>
      <c r="D69" s="13">
        <v>0.11</v>
      </c>
      <c r="E69" s="13">
        <v>0.17</v>
      </c>
      <c r="F69" s="13">
        <v>0.13</v>
      </c>
      <c r="G69" s="13">
        <v>0.11</v>
      </c>
      <c r="H69" s="13">
        <v>7.0000000000000007E-2</v>
      </c>
      <c r="I69" s="13">
        <v>0.09</v>
      </c>
      <c r="J69" s="14">
        <f t="shared" ref="J69:J76" si="72">ROUND(AVERAGE(B69:I69),2)</f>
        <v>0.11</v>
      </c>
      <c r="K69" s="8" t="s">
        <v>5</v>
      </c>
      <c r="L69" s="14">
        <f t="shared" ref="L69:L76" si="73">ROUND((STDEV(B69:I69)/SQRT(8)),2)</f>
        <v>0.01</v>
      </c>
      <c r="M69" s="9" t="str">
        <f t="shared" ref="M69:M76" si="74">_xlfn.CONCAT(TEXT(J69,"0.00"),K69,TEXT(L69,"0.00"))</f>
        <v>0.11 ± 0.01</v>
      </c>
      <c r="N69" s="10" t="s">
        <v>173</v>
      </c>
      <c r="O69" s="13">
        <v>7.0000000000000007E-2</v>
      </c>
      <c r="P69" s="13">
        <v>0.14000000000000001</v>
      </c>
      <c r="Q69" s="13">
        <v>0.08</v>
      </c>
      <c r="R69" s="13">
        <v>0.12</v>
      </c>
      <c r="S69" s="13">
        <v>0.11</v>
      </c>
      <c r="T69" s="13">
        <v>0.11</v>
      </c>
      <c r="U69" s="13">
        <v>0.08</v>
      </c>
      <c r="V69" s="13">
        <v>0.1</v>
      </c>
      <c r="W69" s="14">
        <f t="shared" ref="W69:W76" si="75">ROUND(AVERAGE(O69:V69),2)</f>
        <v>0.1</v>
      </c>
      <c r="X69" s="8" t="s">
        <v>5</v>
      </c>
      <c r="Y69" s="14">
        <f t="shared" ref="Y69:Y76" si="76">ROUND((STDEV(O69:V69)/SQRT(8)),2)</f>
        <v>0.01</v>
      </c>
      <c r="Z69" s="9" t="str">
        <f t="shared" ref="Z69:Z76" si="77">_xlfn.CONCAT(TEXT(W69,"0.00"),X69,TEXT(Y69,"0.00"))</f>
        <v>0.10 ± 0.01</v>
      </c>
      <c r="AA69" s="10" t="s">
        <v>174</v>
      </c>
      <c r="AB69" s="13">
        <v>7.0000000000000007E-2</v>
      </c>
      <c r="AC69" s="13">
        <v>0.15</v>
      </c>
      <c r="AD69" s="13">
        <v>0.11</v>
      </c>
      <c r="AE69" s="13">
        <v>0.08</v>
      </c>
      <c r="AF69" s="13">
        <v>0.09</v>
      </c>
      <c r="AG69" s="13">
        <v>0.08</v>
      </c>
      <c r="AH69" s="13">
        <v>0.1</v>
      </c>
      <c r="AI69" s="13">
        <v>0.12</v>
      </c>
      <c r="AJ69" s="14">
        <f t="shared" ref="AJ69:AJ76" si="78">ROUND(AVERAGE(AB69:AI69),2)</f>
        <v>0.1</v>
      </c>
      <c r="AK69" s="8" t="s">
        <v>5</v>
      </c>
      <c r="AL69" s="14">
        <f t="shared" ref="AL69:AL76" si="79">ROUND((STDEV(AB69:AI69)/SQRT(8)),2)</f>
        <v>0.01</v>
      </c>
      <c r="AM69" s="9" t="str">
        <f t="shared" ref="AM69:AM76" si="80">_xlfn.CONCAT(TEXT(AJ69,"0.00"),AK69,TEXT(AL69,"0.00"))</f>
        <v>0.10 ± 0.01</v>
      </c>
      <c r="AN69" s="10" t="s">
        <v>174</v>
      </c>
      <c r="AO69" s="15">
        <v>0.09</v>
      </c>
      <c r="AP69" s="15">
        <v>0.1</v>
      </c>
      <c r="AQ69" s="15">
        <v>0.1</v>
      </c>
      <c r="AR69" s="15">
        <v>0.08</v>
      </c>
      <c r="AS69" s="15">
        <v>0.16</v>
      </c>
      <c r="AT69" s="15">
        <v>0.13</v>
      </c>
      <c r="AU69" s="15">
        <v>7.0000000000000007E-2</v>
      </c>
      <c r="AV69" s="15">
        <v>0.09</v>
      </c>
      <c r="AW69" s="14">
        <f t="shared" ref="AW69:AW76" si="81">ROUND(AVERAGE(AO69:AV69),2)</f>
        <v>0.1</v>
      </c>
      <c r="AX69" s="8" t="s">
        <v>5</v>
      </c>
      <c r="AY69" s="14">
        <f t="shared" ref="AY69:AY76" si="82">ROUND((STDEV(AO69:AV69)/SQRT(8)),2)</f>
        <v>0.01</v>
      </c>
      <c r="AZ69" s="9" t="str">
        <f t="shared" ref="AZ69:AZ76" si="83">_xlfn.CONCAT(TEXT(AW69,"0.00"),AX69,TEXT(AY69,"0.00"))</f>
        <v>0.10 ± 0.01</v>
      </c>
      <c r="BA69" s="10" t="s">
        <v>174</v>
      </c>
    </row>
    <row r="70" spans="1:53" s="15" customFormat="1" x14ac:dyDescent="0.3">
      <c r="A70" s="12">
        <v>1</v>
      </c>
      <c r="B70" s="13">
        <v>0.09</v>
      </c>
      <c r="C70" s="13">
        <v>0.11</v>
      </c>
      <c r="D70" s="13">
        <v>0.12</v>
      </c>
      <c r="E70" s="13">
        <v>0.17</v>
      </c>
      <c r="F70" s="13">
        <v>0.12</v>
      </c>
      <c r="G70" s="13">
        <v>0.12</v>
      </c>
      <c r="H70" s="13">
        <v>7.0000000000000007E-2</v>
      </c>
      <c r="I70" s="13">
        <v>0.11</v>
      </c>
      <c r="J70" s="14">
        <f t="shared" si="72"/>
        <v>0.11</v>
      </c>
      <c r="K70" s="8" t="s">
        <v>5</v>
      </c>
      <c r="L70" s="14">
        <f t="shared" si="73"/>
        <v>0.01</v>
      </c>
      <c r="M70" s="9" t="str">
        <f t="shared" si="74"/>
        <v>0.11 ± 0.01</v>
      </c>
      <c r="N70" s="10" t="s">
        <v>173</v>
      </c>
      <c r="O70" s="13">
        <v>0.06</v>
      </c>
      <c r="P70" s="13">
        <v>0.12</v>
      </c>
      <c r="Q70" s="13">
        <v>0.1</v>
      </c>
      <c r="R70" s="13">
        <v>0.11</v>
      </c>
      <c r="S70" s="13">
        <v>0.12</v>
      </c>
      <c r="T70" s="13">
        <v>0.13</v>
      </c>
      <c r="U70" s="13">
        <v>0.08</v>
      </c>
      <c r="V70" s="13">
        <v>0.11</v>
      </c>
      <c r="W70" s="14">
        <f t="shared" si="75"/>
        <v>0.1</v>
      </c>
      <c r="X70" s="8" t="s">
        <v>5</v>
      </c>
      <c r="Y70" s="14">
        <f t="shared" si="76"/>
        <v>0.01</v>
      </c>
      <c r="Z70" s="9" t="str">
        <f t="shared" si="77"/>
        <v>0.10 ± 0.01</v>
      </c>
      <c r="AA70" s="10" t="s">
        <v>174</v>
      </c>
      <c r="AB70" s="13">
        <v>0.08</v>
      </c>
      <c r="AC70" s="13">
        <v>0.15</v>
      </c>
      <c r="AD70" s="13">
        <v>0.11</v>
      </c>
      <c r="AE70" s="13">
        <v>0.09</v>
      </c>
      <c r="AF70" s="13">
        <v>0.1</v>
      </c>
      <c r="AG70" s="13">
        <v>7.0000000000000007E-2</v>
      </c>
      <c r="AH70" s="13">
        <v>0.1</v>
      </c>
      <c r="AI70" s="13">
        <v>0.1</v>
      </c>
      <c r="AJ70" s="14">
        <f t="shared" si="78"/>
        <v>0.1</v>
      </c>
      <c r="AK70" s="8" t="s">
        <v>5</v>
      </c>
      <c r="AL70" s="14">
        <f t="shared" si="79"/>
        <v>0.01</v>
      </c>
      <c r="AM70" s="9" t="str">
        <f t="shared" si="80"/>
        <v>0.10 ± 0.01</v>
      </c>
      <c r="AN70" s="10" t="s">
        <v>174</v>
      </c>
      <c r="AO70" s="15">
        <v>0.1</v>
      </c>
      <c r="AP70" s="15">
        <v>0.1</v>
      </c>
      <c r="AQ70" s="15">
        <v>0.1</v>
      </c>
      <c r="AR70" s="15">
        <v>7.0000000000000007E-2</v>
      </c>
      <c r="AS70" s="15">
        <v>0.15</v>
      </c>
      <c r="AT70" s="15">
        <v>0.12</v>
      </c>
      <c r="AU70" s="15">
        <v>0.08</v>
      </c>
      <c r="AV70" s="15">
        <v>0.09</v>
      </c>
      <c r="AW70" s="14">
        <f t="shared" si="81"/>
        <v>0.1</v>
      </c>
      <c r="AX70" s="8" t="s">
        <v>5</v>
      </c>
      <c r="AY70" s="14">
        <f t="shared" si="82"/>
        <v>0.01</v>
      </c>
      <c r="AZ70" s="9" t="str">
        <f t="shared" si="83"/>
        <v>0.10 ± 0.01</v>
      </c>
      <c r="BA70" s="10" t="s">
        <v>174</v>
      </c>
    </row>
    <row r="71" spans="1:53" s="15" customFormat="1" x14ac:dyDescent="0.3">
      <c r="A71" s="12">
        <v>1.5</v>
      </c>
      <c r="B71" s="13">
        <v>0.09</v>
      </c>
      <c r="C71" s="13">
        <v>0.11</v>
      </c>
      <c r="D71" s="13">
        <v>0.1</v>
      </c>
      <c r="E71" s="13">
        <v>0.13</v>
      </c>
      <c r="F71" s="13">
        <v>0.12</v>
      </c>
      <c r="G71" s="13">
        <v>0.13</v>
      </c>
      <c r="H71" s="13">
        <v>0.08</v>
      </c>
      <c r="I71" s="13">
        <v>0.1</v>
      </c>
      <c r="J71" s="14">
        <f t="shared" si="72"/>
        <v>0.11</v>
      </c>
      <c r="K71" s="8" t="s">
        <v>5</v>
      </c>
      <c r="L71" s="14">
        <f t="shared" si="73"/>
        <v>0.01</v>
      </c>
      <c r="M71" s="9" t="str">
        <f t="shared" si="74"/>
        <v>0.11 ± 0.01</v>
      </c>
      <c r="N71" s="10" t="s">
        <v>173</v>
      </c>
      <c r="O71" s="13">
        <v>0.09</v>
      </c>
      <c r="P71" s="13">
        <v>0.13</v>
      </c>
      <c r="Q71" s="13">
        <v>0.08</v>
      </c>
      <c r="R71" s="13">
        <v>0.13</v>
      </c>
      <c r="S71" s="13">
        <v>0.11</v>
      </c>
      <c r="T71" s="13">
        <v>0.13</v>
      </c>
      <c r="U71" s="13">
        <v>7.0000000000000007E-2</v>
      </c>
      <c r="V71" s="13">
        <v>0.11</v>
      </c>
      <c r="W71" s="14">
        <f t="shared" si="75"/>
        <v>0.11</v>
      </c>
      <c r="X71" s="8" t="s">
        <v>5</v>
      </c>
      <c r="Y71" s="14">
        <f t="shared" si="76"/>
        <v>0.01</v>
      </c>
      <c r="Z71" s="9" t="str">
        <f t="shared" si="77"/>
        <v>0.11 ± 0.01</v>
      </c>
      <c r="AA71" s="10" t="s">
        <v>173</v>
      </c>
      <c r="AB71" s="13">
        <v>0.09</v>
      </c>
      <c r="AC71" s="13">
        <v>0.13</v>
      </c>
      <c r="AD71" s="13">
        <v>0.1</v>
      </c>
      <c r="AE71" s="13">
        <v>0.11</v>
      </c>
      <c r="AF71" s="13">
        <v>0.11</v>
      </c>
      <c r="AG71" s="13">
        <v>7.0000000000000007E-2</v>
      </c>
      <c r="AH71" s="13">
        <v>0.1</v>
      </c>
      <c r="AI71" s="13">
        <v>0.11</v>
      </c>
      <c r="AJ71" s="14">
        <f t="shared" si="78"/>
        <v>0.1</v>
      </c>
      <c r="AK71" s="8" t="s">
        <v>5</v>
      </c>
      <c r="AL71" s="14">
        <f t="shared" si="79"/>
        <v>0.01</v>
      </c>
      <c r="AM71" s="9" t="str">
        <f t="shared" si="80"/>
        <v>0.10 ± 0.01</v>
      </c>
      <c r="AN71" s="10" t="s">
        <v>174</v>
      </c>
      <c r="AO71" s="15">
        <v>0.08</v>
      </c>
      <c r="AP71" s="15">
        <v>0.12</v>
      </c>
      <c r="AQ71" s="15">
        <v>0.1</v>
      </c>
      <c r="AR71" s="15">
        <v>7.0000000000000007E-2</v>
      </c>
      <c r="AS71" s="15">
        <v>0.13</v>
      </c>
      <c r="AT71" s="15">
        <v>0.11</v>
      </c>
      <c r="AU71" s="15">
        <v>7.0000000000000007E-2</v>
      </c>
      <c r="AV71" s="15">
        <v>0.09</v>
      </c>
      <c r="AW71" s="14">
        <f t="shared" si="81"/>
        <v>0.1</v>
      </c>
      <c r="AX71" s="8" t="s">
        <v>5</v>
      </c>
      <c r="AY71" s="14">
        <f t="shared" si="82"/>
        <v>0.01</v>
      </c>
      <c r="AZ71" s="9" t="str">
        <f t="shared" si="83"/>
        <v>0.10 ± 0.01</v>
      </c>
      <c r="BA71" s="10" t="s">
        <v>174</v>
      </c>
    </row>
    <row r="72" spans="1:53" s="15" customFormat="1" x14ac:dyDescent="0.3">
      <c r="A72" s="12">
        <v>2</v>
      </c>
      <c r="B72" s="13">
        <v>0.08</v>
      </c>
      <c r="C72" s="13">
        <v>0.11</v>
      </c>
      <c r="D72" s="13">
        <v>0.1</v>
      </c>
      <c r="E72" s="13">
        <v>0.13</v>
      </c>
      <c r="F72" s="13">
        <v>0.13</v>
      </c>
      <c r="G72" s="13">
        <v>0.12</v>
      </c>
      <c r="H72" s="13">
        <v>0.08</v>
      </c>
      <c r="I72" s="13">
        <v>0.08</v>
      </c>
      <c r="J72" s="14">
        <f t="shared" si="72"/>
        <v>0.1</v>
      </c>
      <c r="K72" s="8" t="s">
        <v>5</v>
      </c>
      <c r="L72" s="14">
        <f t="shared" si="73"/>
        <v>0.01</v>
      </c>
      <c r="M72" s="9" t="str">
        <f t="shared" si="74"/>
        <v>0.10 ± 0.01</v>
      </c>
      <c r="N72" s="10" t="s">
        <v>174</v>
      </c>
      <c r="O72" s="13">
        <v>0.08</v>
      </c>
      <c r="P72" s="13">
        <v>0.14000000000000001</v>
      </c>
      <c r="Q72" s="13">
        <v>0.11</v>
      </c>
      <c r="R72" s="13">
        <v>0.13</v>
      </c>
      <c r="S72" s="13">
        <v>0.12</v>
      </c>
      <c r="T72" s="13">
        <v>0.09</v>
      </c>
      <c r="U72" s="13">
        <v>7.0000000000000007E-2</v>
      </c>
      <c r="V72" s="13">
        <v>0.12</v>
      </c>
      <c r="W72" s="14">
        <f t="shared" si="75"/>
        <v>0.11</v>
      </c>
      <c r="X72" s="8" t="s">
        <v>5</v>
      </c>
      <c r="Y72" s="14">
        <f t="shared" si="76"/>
        <v>0.01</v>
      </c>
      <c r="Z72" s="9" t="str">
        <f t="shared" si="77"/>
        <v>0.11 ± 0.01</v>
      </c>
      <c r="AA72" s="10" t="s">
        <v>173</v>
      </c>
      <c r="AB72" s="13">
        <v>0.09</v>
      </c>
      <c r="AC72" s="13">
        <v>0.14000000000000001</v>
      </c>
      <c r="AD72" s="13">
        <v>0.1</v>
      </c>
      <c r="AE72" s="13">
        <v>0.09</v>
      </c>
      <c r="AF72" s="13">
        <v>0.1</v>
      </c>
      <c r="AG72" s="13">
        <v>7.0000000000000007E-2</v>
      </c>
      <c r="AH72" s="13">
        <v>0.11</v>
      </c>
      <c r="AI72" s="13">
        <v>0.11</v>
      </c>
      <c r="AJ72" s="14">
        <f t="shared" si="78"/>
        <v>0.1</v>
      </c>
      <c r="AK72" s="8" t="s">
        <v>5</v>
      </c>
      <c r="AL72" s="14">
        <f t="shared" si="79"/>
        <v>0.01</v>
      </c>
      <c r="AM72" s="9" t="str">
        <f t="shared" si="80"/>
        <v>0.10 ± 0.01</v>
      </c>
      <c r="AN72" s="10" t="s">
        <v>174</v>
      </c>
      <c r="AO72" s="15">
        <v>0.08</v>
      </c>
      <c r="AP72" s="15">
        <v>0.11</v>
      </c>
      <c r="AQ72" s="15">
        <v>0.1</v>
      </c>
      <c r="AR72" s="15">
        <v>7.0000000000000007E-2</v>
      </c>
      <c r="AS72" s="15">
        <v>0.12</v>
      </c>
      <c r="AT72" s="15">
        <v>0.13</v>
      </c>
      <c r="AU72" s="15">
        <v>7.0000000000000007E-2</v>
      </c>
      <c r="AV72" s="15">
        <v>0.11</v>
      </c>
      <c r="AW72" s="14">
        <f t="shared" si="81"/>
        <v>0.1</v>
      </c>
      <c r="AX72" s="8" t="s">
        <v>5</v>
      </c>
      <c r="AY72" s="14">
        <f t="shared" si="82"/>
        <v>0.01</v>
      </c>
      <c r="AZ72" s="9" t="str">
        <f t="shared" si="83"/>
        <v>0.10 ± 0.01</v>
      </c>
      <c r="BA72" s="10" t="s">
        <v>174</v>
      </c>
    </row>
    <row r="73" spans="1:53" s="15" customFormat="1" x14ac:dyDescent="0.3">
      <c r="A73" s="12">
        <v>2.5</v>
      </c>
      <c r="B73" s="13">
        <v>0.08</v>
      </c>
      <c r="C73" s="13">
        <v>0.1</v>
      </c>
      <c r="D73" s="13">
        <v>0.11</v>
      </c>
      <c r="E73" s="13">
        <v>0.13</v>
      </c>
      <c r="F73" s="13">
        <v>0.12</v>
      </c>
      <c r="G73" s="13">
        <v>0.12</v>
      </c>
      <c r="H73" s="13">
        <v>0.08</v>
      </c>
      <c r="I73" s="13">
        <v>0.09</v>
      </c>
      <c r="J73" s="14">
        <f t="shared" si="72"/>
        <v>0.1</v>
      </c>
      <c r="K73" s="8" t="s">
        <v>5</v>
      </c>
      <c r="L73" s="14">
        <f t="shared" si="73"/>
        <v>0.01</v>
      </c>
      <c r="M73" s="9" t="str">
        <f t="shared" si="74"/>
        <v>0.10 ± 0.01</v>
      </c>
      <c r="N73" s="10" t="s">
        <v>174</v>
      </c>
      <c r="O73" s="13">
        <v>0.08</v>
      </c>
      <c r="P73" s="13">
        <v>0.15</v>
      </c>
      <c r="Q73" s="13">
        <v>0.11</v>
      </c>
      <c r="R73" s="13">
        <v>0.14000000000000001</v>
      </c>
      <c r="S73" s="13">
        <v>0.12</v>
      </c>
      <c r="T73" s="13">
        <v>0.1</v>
      </c>
      <c r="U73" s="13">
        <v>0.06</v>
      </c>
      <c r="V73" s="13">
        <v>0.12</v>
      </c>
      <c r="W73" s="14">
        <f t="shared" si="75"/>
        <v>0.11</v>
      </c>
      <c r="X73" s="8" t="s">
        <v>5</v>
      </c>
      <c r="Y73" s="14">
        <f t="shared" si="76"/>
        <v>0.01</v>
      </c>
      <c r="Z73" s="9" t="str">
        <f t="shared" si="77"/>
        <v>0.11 ± 0.01</v>
      </c>
      <c r="AA73" s="10" t="s">
        <v>173</v>
      </c>
      <c r="AB73" s="13">
        <v>0.09</v>
      </c>
      <c r="AC73" s="13">
        <v>0.15</v>
      </c>
      <c r="AD73" s="13">
        <v>0.1</v>
      </c>
      <c r="AE73" s="13">
        <v>0.08</v>
      </c>
      <c r="AF73" s="13">
        <v>0.1</v>
      </c>
      <c r="AG73" s="13">
        <v>0.06</v>
      </c>
      <c r="AH73" s="13">
        <v>0.11</v>
      </c>
      <c r="AI73" s="13">
        <v>0.11</v>
      </c>
      <c r="AJ73" s="14">
        <f t="shared" si="78"/>
        <v>0.1</v>
      </c>
      <c r="AK73" s="8" t="s">
        <v>5</v>
      </c>
      <c r="AL73" s="14">
        <f t="shared" si="79"/>
        <v>0.01</v>
      </c>
      <c r="AM73" s="9" t="str">
        <f t="shared" si="80"/>
        <v>0.10 ± 0.01</v>
      </c>
      <c r="AN73" s="10" t="s">
        <v>174</v>
      </c>
      <c r="AO73" s="15">
        <v>0.09</v>
      </c>
      <c r="AP73" s="15">
        <v>0.1</v>
      </c>
      <c r="AQ73" s="15">
        <v>0.09</v>
      </c>
      <c r="AR73" s="15">
        <v>7.0000000000000007E-2</v>
      </c>
      <c r="AS73" s="15">
        <v>0.13</v>
      </c>
      <c r="AT73" s="15">
        <v>0.12</v>
      </c>
      <c r="AU73" s="15">
        <v>0.06</v>
      </c>
      <c r="AV73" s="15">
        <v>0.08</v>
      </c>
      <c r="AW73" s="14">
        <f t="shared" si="81"/>
        <v>0.09</v>
      </c>
      <c r="AX73" s="8" t="s">
        <v>5</v>
      </c>
      <c r="AY73" s="14">
        <f t="shared" si="82"/>
        <v>0.01</v>
      </c>
      <c r="AZ73" s="9" t="str">
        <f t="shared" si="83"/>
        <v>0.09 ± 0.01</v>
      </c>
      <c r="BA73" s="10" t="s">
        <v>171</v>
      </c>
    </row>
    <row r="74" spans="1:53" s="15" customFormat="1" x14ac:dyDescent="0.3">
      <c r="A74" s="12">
        <v>3</v>
      </c>
      <c r="B74" s="13">
        <v>0.08</v>
      </c>
      <c r="C74" s="13">
        <v>0.11</v>
      </c>
      <c r="D74" s="13">
        <v>0.12</v>
      </c>
      <c r="E74" s="13">
        <v>0.13</v>
      </c>
      <c r="F74" s="13">
        <v>0.12</v>
      </c>
      <c r="G74" s="13">
        <v>0.13</v>
      </c>
      <c r="H74" s="13">
        <v>7.0000000000000007E-2</v>
      </c>
      <c r="I74" s="13">
        <v>0.09</v>
      </c>
      <c r="J74" s="14">
        <f t="shared" si="72"/>
        <v>0.11</v>
      </c>
      <c r="K74" s="8" t="s">
        <v>5</v>
      </c>
      <c r="L74" s="14">
        <f t="shared" si="73"/>
        <v>0.01</v>
      </c>
      <c r="M74" s="9" t="str">
        <f t="shared" si="74"/>
        <v>0.11 ± 0.01</v>
      </c>
      <c r="N74" s="10" t="s">
        <v>173</v>
      </c>
      <c r="O74" s="13">
        <v>0.09</v>
      </c>
      <c r="P74" s="13">
        <v>0.11</v>
      </c>
      <c r="Q74" s="13">
        <v>0.09</v>
      </c>
      <c r="R74" s="13">
        <v>0.12</v>
      </c>
      <c r="S74" s="13">
        <v>0.11</v>
      </c>
      <c r="T74" s="13">
        <v>0.11</v>
      </c>
      <c r="U74" s="13">
        <v>0.06</v>
      </c>
      <c r="V74" s="13">
        <v>0.12</v>
      </c>
      <c r="W74" s="14">
        <f t="shared" si="75"/>
        <v>0.1</v>
      </c>
      <c r="X74" s="8" t="s">
        <v>5</v>
      </c>
      <c r="Y74" s="14">
        <f t="shared" si="76"/>
        <v>0.01</v>
      </c>
      <c r="Z74" s="9" t="str">
        <f t="shared" si="77"/>
        <v>0.10 ± 0.01</v>
      </c>
      <c r="AA74" s="10" t="s">
        <v>174</v>
      </c>
      <c r="AB74" s="13">
        <v>0.09</v>
      </c>
      <c r="AC74" s="13">
        <v>0.12</v>
      </c>
      <c r="AD74" s="13">
        <v>0.09</v>
      </c>
      <c r="AE74" s="13">
        <v>0.1</v>
      </c>
      <c r="AF74" s="13">
        <v>0.11</v>
      </c>
      <c r="AG74" s="13">
        <v>0.05</v>
      </c>
      <c r="AH74" s="13">
        <v>0.11</v>
      </c>
      <c r="AI74" s="13">
        <v>0.09</v>
      </c>
      <c r="AJ74" s="14">
        <f t="shared" si="78"/>
        <v>0.1</v>
      </c>
      <c r="AK74" s="8" t="s">
        <v>5</v>
      </c>
      <c r="AL74" s="14">
        <f t="shared" si="79"/>
        <v>0.01</v>
      </c>
      <c r="AM74" s="9" t="str">
        <f t="shared" si="80"/>
        <v>0.10 ± 0.01</v>
      </c>
      <c r="AN74" s="10" t="s">
        <v>174</v>
      </c>
      <c r="AO74" s="15">
        <v>0.09</v>
      </c>
      <c r="AP74" s="15">
        <v>0.12</v>
      </c>
      <c r="AQ74" s="15">
        <v>0.09</v>
      </c>
      <c r="AR74" s="15">
        <v>0.06</v>
      </c>
      <c r="AS74" s="15">
        <v>0.12</v>
      </c>
      <c r="AT74" s="15">
        <v>0.12</v>
      </c>
      <c r="AU74" s="15">
        <v>0.04</v>
      </c>
      <c r="AV74" s="15">
        <v>0.06</v>
      </c>
      <c r="AW74" s="14">
        <f t="shared" si="81"/>
        <v>0.09</v>
      </c>
      <c r="AX74" s="8" t="s">
        <v>5</v>
      </c>
      <c r="AY74" s="14">
        <f t="shared" si="82"/>
        <v>0.01</v>
      </c>
      <c r="AZ74" s="9" t="str">
        <f t="shared" si="83"/>
        <v>0.09 ± 0.01</v>
      </c>
      <c r="BA74" s="10" t="s">
        <v>171</v>
      </c>
    </row>
    <row r="75" spans="1:53" s="15" customFormat="1" x14ac:dyDescent="0.3">
      <c r="A75" s="12">
        <v>3.5</v>
      </c>
      <c r="B75" s="13">
        <v>7.0000000000000007E-2</v>
      </c>
      <c r="C75" s="13">
        <v>0.11</v>
      </c>
      <c r="D75" s="13">
        <v>0.13</v>
      </c>
      <c r="E75" s="13">
        <v>0.14000000000000001</v>
      </c>
      <c r="F75" s="13">
        <v>0.11</v>
      </c>
      <c r="G75" s="13">
        <v>0.11</v>
      </c>
      <c r="H75" s="13">
        <v>0.08</v>
      </c>
      <c r="I75" s="13">
        <v>0.09</v>
      </c>
      <c r="J75" s="14">
        <f t="shared" si="72"/>
        <v>0.11</v>
      </c>
      <c r="K75" s="8" t="s">
        <v>5</v>
      </c>
      <c r="L75" s="14">
        <f t="shared" si="73"/>
        <v>0.01</v>
      </c>
      <c r="M75" s="9" t="str">
        <f t="shared" si="74"/>
        <v>0.11 ± 0.01</v>
      </c>
      <c r="N75" s="10" t="s">
        <v>173</v>
      </c>
      <c r="O75" s="13">
        <v>0.08</v>
      </c>
      <c r="P75" s="13">
        <v>0.11</v>
      </c>
      <c r="Q75" s="13">
        <v>0.08</v>
      </c>
      <c r="R75" s="13">
        <v>0.11</v>
      </c>
      <c r="S75" s="13">
        <v>0.11</v>
      </c>
      <c r="T75" s="13">
        <v>0.1</v>
      </c>
      <c r="U75" s="13">
        <v>0.05</v>
      </c>
      <c r="V75" s="13">
        <v>0.11</v>
      </c>
      <c r="W75" s="14">
        <f t="shared" si="75"/>
        <v>0.09</v>
      </c>
      <c r="X75" s="8" t="s">
        <v>5</v>
      </c>
      <c r="Y75" s="14">
        <f t="shared" si="76"/>
        <v>0.01</v>
      </c>
      <c r="Z75" s="9" t="str">
        <f t="shared" si="77"/>
        <v>0.09 ± 0.01</v>
      </c>
      <c r="AA75" s="10" t="s">
        <v>171</v>
      </c>
      <c r="AB75" s="13">
        <v>0.1</v>
      </c>
      <c r="AC75" s="13">
        <v>0.12</v>
      </c>
      <c r="AD75" s="13">
        <v>0.08</v>
      </c>
      <c r="AE75" s="13">
        <v>0.12</v>
      </c>
      <c r="AF75" s="13">
        <v>0.11</v>
      </c>
      <c r="AG75" s="13">
        <v>0.05</v>
      </c>
      <c r="AH75" s="13">
        <v>0.12</v>
      </c>
      <c r="AI75" s="13">
        <v>0.1</v>
      </c>
      <c r="AJ75" s="14">
        <f t="shared" si="78"/>
        <v>0.1</v>
      </c>
      <c r="AK75" s="8" t="s">
        <v>5</v>
      </c>
      <c r="AL75" s="14">
        <f t="shared" si="79"/>
        <v>0.01</v>
      </c>
      <c r="AM75" s="9" t="str">
        <f t="shared" si="80"/>
        <v>0.10 ± 0.01</v>
      </c>
      <c r="AN75" s="10" t="s">
        <v>174</v>
      </c>
      <c r="AO75" s="15">
        <v>0.08</v>
      </c>
      <c r="AP75" s="15">
        <v>0.12</v>
      </c>
      <c r="AQ75" s="15">
        <v>0.09</v>
      </c>
      <c r="AR75" s="15">
        <v>7.0000000000000007E-2</v>
      </c>
      <c r="AS75" s="15">
        <v>0.13</v>
      </c>
      <c r="AT75" s="15">
        <v>0.12</v>
      </c>
      <c r="AU75" s="15">
        <v>0.06</v>
      </c>
      <c r="AV75" s="15">
        <v>0.06</v>
      </c>
      <c r="AW75" s="14">
        <f t="shared" si="81"/>
        <v>0.09</v>
      </c>
      <c r="AX75" s="8" t="s">
        <v>5</v>
      </c>
      <c r="AY75" s="14">
        <f t="shared" si="82"/>
        <v>0.01</v>
      </c>
      <c r="AZ75" s="9" t="str">
        <f t="shared" si="83"/>
        <v>0.09 ± 0.01</v>
      </c>
      <c r="BA75" s="10" t="s">
        <v>171</v>
      </c>
    </row>
    <row r="76" spans="1:53" s="15" customFormat="1" x14ac:dyDescent="0.3">
      <c r="A76" s="12">
        <v>4</v>
      </c>
      <c r="B76" s="13">
        <v>7.0000000000000007E-2</v>
      </c>
      <c r="C76" s="13">
        <v>0.1</v>
      </c>
      <c r="D76" s="13">
        <v>0.13</v>
      </c>
      <c r="E76" s="13">
        <v>0.14000000000000001</v>
      </c>
      <c r="F76" s="13">
        <v>0.1</v>
      </c>
      <c r="G76" s="13">
        <v>0.13</v>
      </c>
      <c r="H76" s="13">
        <v>0.08</v>
      </c>
      <c r="I76" s="13">
        <v>0.08</v>
      </c>
      <c r="J76" s="14">
        <f t="shared" si="72"/>
        <v>0.1</v>
      </c>
      <c r="K76" s="8" t="s">
        <v>5</v>
      </c>
      <c r="L76" s="14">
        <f t="shared" si="73"/>
        <v>0.01</v>
      </c>
      <c r="M76" s="9" t="str">
        <f t="shared" si="74"/>
        <v>0.10 ± 0.01</v>
      </c>
      <c r="N76" s="10" t="s">
        <v>174</v>
      </c>
      <c r="O76" s="13">
        <v>0.08</v>
      </c>
      <c r="P76" s="13">
        <v>0.08</v>
      </c>
      <c r="Q76" s="13">
        <v>7.0000000000000007E-2</v>
      </c>
      <c r="R76" s="13">
        <v>0.11</v>
      </c>
      <c r="S76" s="13">
        <v>0.12</v>
      </c>
      <c r="T76" s="13">
        <v>0.11</v>
      </c>
      <c r="U76" s="13">
        <v>0.05</v>
      </c>
      <c r="V76" s="13">
        <v>0.11</v>
      </c>
      <c r="W76" s="14">
        <f t="shared" si="75"/>
        <v>0.09</v>
      </c>
      <c r="X76" s="8" t="s">
        <v>5</v>
      </c>
      <c r="Y76" s="14">
        <f t="shared" si="76"/>
        <v>0.01</v>
      </c>
      <c r="Z76" s="9" t="str">
        <f t="shared" si="77"/>
        <v>0.09 ± 0.01</v>
      </c>
      <c r="AA76" s="10" t="s">
        <v>171</v>
      </c>
      <c r="AB76" s="13">
        <v>0.1</v>
      </c>
      <c r="AC76" s="13">
        <v>0.11</v>
      </c>
      <c r="AD76" s="13">
        <v>0.1</v>
      </c>
      <c r="AE76" s="13">
        <v>0.09</v>
      </c>
      <c r="AF76" s="13">
        <v>0.08</v>
      </c>
      <c r="AG76" s="13">
        <v>0.04</v>
      </c>
      <c r="AH76" s="13">
        <v>0.11</v>
      </c>
      <c r="AI76" s="13">
        <v>0.1</v>
      </c>
      <c r="AJ76" s="14">
        <f t="shared" si="78"/>
        <v>0.09</v>
      </c>
      <c r="AK76" s="8" t="s">
        <v>5</v>
      </c>
      <c r="AL76" s="14">
        <f t="shared" si="79"/>
        <v>0.01</v>
      </c>
      <c r="AM76" s="9" t="str">
        <f t="shared" si="80"/>
        <v>0.09 ± 0.01</v>
      </c>
      <c r="AN76" s="10" t="s">
        <v>171</v>
      </c>
      <c r="AO76" s="15">
        <v>0.08</v>
      </c>
      <c r="AP76" s="15">
        <v>0.11</v>
      </c>
      <c r="AQ76" s="15">
        <v>7.0000000000000007E-2</v>
      </c>
      <c r="AR76" s="15">
        <v>0.1</v>
      </c>
      <c r="AS76" s="15">
        <v>0.12</v>
      </c>
      <c r="AT76" s="15">
        <v>0.14000000000000001</v>
      </c>
      <c r="AU76" s="15">
        <v>0.06</v>
      </c>
      <c r="AV76" s="15">
        <v>0.08</v>
      </c>
      <c r="AW76" s="14">
        <f t="shared" si="81"/>
        <v>0.1</v>
      </c>
      <c r="AX76" s="8" t="s">
        <v>5</v>
      </c>
      <c r="AY76" s="14">
        <f t="shared" si="82"/>
        <v>0.01</v>
      </c>
      <c r="AZ76" s="9" t="str">
        <f t="shared" si="83"/>
        <v>0.10 ± 0.01</v>
      </c>
      <c r="BA76" s="10" t="s">
        <v>174</v>
      </c>
    </row>
    <row r="78" spans="1:53" x14ac:dyDescent="0.3">
      <c r="A78" t="s">
        <v>183</v>
      </c>
    </row>
    <row r="79" spans="1:53" s="11" customFormat="1" x14ac:dyDescent="0.3">
      <c r="A79" s="5" t="s">
        <v>4</v>
      </c>
      <c r="B79" s="6">
        <v>27</v>
      </c>
      <c r="C79" s="6">
        <v>29</v>
      </c>
      <c r="D79" s="6">
        <v>28</v>
      </c>
      <c r="E79" s="6">
        <v>35</v>
      </c>
      <c r="F79" s="6">
        <v>31</v>
      </c>
      <c r="G79" s="6">
        <v>19</v>
      </c>
      <c r="H79" s="6">
        <v>20</v>
      </c>
      <c r="I79" s="6">
        <v>26</v>
      </c>
      <c r="J79" s="7">
        <f t="shared" ref="J79:J87" si="84">ROUND(AVERAGE(B79:I79),1)</f>
        <v>26.9</v>
      </c>
      <c r="K79" s="8" t="s">
        <v>5</v>
      </c>
      <c r="L79" s="7">
        <f t="shared" ref="L79:L87" si="85">ROUND((STDEV(B79:I79)/SQRT(8)),1)</f>
        <v>1.9</v>
      </c>
      <c r="M79" s="9" t="str">
        <f>_xlfn.CONCAT(TEXT(J79,"0.0"),K79,TEXT(L79,"0.0"))</f>
        <v>26.9 ± 1.9</v>
      </c>
      <c r="N79" s="10" t="s">
        <v>668</v>
      </c>
      <c r="O79" s="6">
        <v>21</v>
      </c>
      <c r="P79" s="6">
        <v>36</v>
      </c>
      <c r="Q79" s="6">
        <v>16</v>
      </c>
      <c r="R79" s="6">
        <v>27</v>
      </c>
      <c r="S79" s="6">
        <v>31</v>
      </c>
      <c r="T79" s="6">
        <v>29</v>
      </c>
      <c r="U79" s="6">
        <v>15</v>
      </c>
      <c r="V79" s="6">
        <v>28</v>
      </c>
      <c r="W79" s="7">
        <f t="shared" ref="W79:W87" si="86">ROUND(AVERAGE(O79:V79),1)</f>
        <v>25.4</v>
      </c>
      <c r="X79" s="8" t="s">
        <v>5</v>
      </c>
      <c r="Y79" s="7">
        <f t="shared" ref="Y79:Y87" si="87">ROUND((STDEV(O79:V79)/SQRT(8)),1)</f>
        <v>2.6</v>
      </c>
      <c r="Z79" s="9" t="str">
        <f>_xlfn.CONCAT(TEXT(W79,"0.0"),X79,TEXT(Y79,"0.0"))</f>
        <v>25.4 ± 2.6</v>
      </c>
      <c r="AA79" s="10" t="s">
        <v>669</v>
      </c>
      <c r="AB79" s="6">
        <v>17</v>
      </c>
      <c r="AC79" s="6">
        <v>42</v>
      </c>
      <c r="AD79" s="6">
        <v>28</v>
      </c>
      <c r="AE79" s="6">
        <v>19</v>
      </c>
      <c r="AF79" s="6">
        <v>20</v>
      </c>
      <c r="AG79" s="6">
        <v>17</v>
      </c>
      <c r="AH79" s="6">
        <v>30</v>
      </c>
      <c r="AI79" s="6">
        <v>35</v>
      </c>
      <c r="AJ79" s="7">
        <f t="shared" ref="AJ79:AJ87" si="88">ROUND(AVERAGE(AB79:AI79),1)</f>
        <v>26</v>
      </c>
      <c r="AK79" s="8" t="s">
        <v>5</v>
      </c>
      <c r="AL79" s="7">
        <f t="shared" ref="AL79:AL87" si="89">ROUND((STDEV(AB79:AI79)/SQRT(8)),1)</f>
        <v>3.3</v>
      </c>
      <c r="AM79" s="9" t="str">
        <f>_xlfn.CONCAT(TEXT(AJ79,"0.0"),AK79,TEXT(AL79,"0.0"))</f>
        <v>26.0 ± 3.3</v>
      </c>
      <c r="AN79" s="10" t="s">
        <v>670</v>
      </c>
      <c r="AO79" s="11">
        <v>28</v>
      </c>
      <c r="AP79" s="11">
        <v>32</v>
      </c>
      <c r="AQ79" s="11">
        <v>28</v>
      </c>
      <c r="AR79" s="11">
        <v>27</v>
      </c>
      <c r="AS79" s="11">
        <v>42</v>
      </c>
      <c r="AT79" s="11">
        <v>31</v>
      </c>
      <c r="AU79" s="11">
        <v>24</v>
      </c>
      <c r="AV79" s="11">
        <v>23</v>
      </c>
      <c r="AW79" s="7">
        <f t="shared" ref="AW79:AW87" si="90">ROUND(AVERAGE(AO79:AV79),1)</f>
        <v>29.4</v>
      </c>
      <c r="AX79" s="8" t="s">
        <v>5</v>
      </c>
      <c r="AY79" s="7">
        <f t="shared" ref="AY79:AY87" si="91">ROUND((STDEV(AO79:AV79)/SQRT(8)),1)</f>
        <v>2.1</v>
      </c>
      <c r="AZ79" s="9" t="str">
        <f>_xlfn.CONCAT(TEXT(AW79,"0.0"),AX79,TEXT(AY79,"0.0"))</f>
        <v>29.4 ± 2.1</v>
      </c>
      <c r="BA79" s="10" t="s">
        <v>671</v>
      </c>
    </row>
    <row r="80" spans="1:53" s="11" customFormat="1" x14ac:dyDescent="0.3">
      <c r="A80" s="5">
        <v>0.5</v>
      </c>
      <c r="B80" s="6">
        <v>21</v>
      </c>
      <c r="C80" s="6">
        <v>29</v>
      </c>
      <c r="D80" s="6">
        <v>30</v>
      </c>
      <c r="E80" s="6">
        <v>37</v>
      </c>
      <c r="F80" s="6">
        <v>30</v>
      </c>
      <c r="G80" s="6">
        <v>22</v>
      </c>
      <c r="H80" s="6">
        <v>19</v>
      </c>
      <c r="I80" s="6">
        <v>27</v>
      </c>
      <c r="J80" s="7">
        <f t="shared" si="84"/>
        <v>26.9</v>
      </c>
      <c r="K80" s="8" t="s">
        <v>5</v>
      </c>
      <c r="L80" s="7">
        <f t="shared" si="85"/>
        <v>2.1</v>
      </c>
      <c r="M80" s="9" t="str">
        <f t="shared" ref="M80:M87" si="92">_xlfn.CONCAT(TEXT(J80,"0.0"),K80,TEXT(L80,"0.0"))</f>
        <v>26.9 ± 2.1</v>
      </c>
      <c r="N80" s="10" t="s">
        <v>672</v>
      </c>
      <c r="O80" s="6">
        <v>18</v>
      </c>
      <c r="P80" s="6">
        <v>36</v>
      </c>
      <c r="Q80" s="6">
        <v>21</v>
      </c>
      <c r="R80" s="6">
        <v>31</v>
      </c>
      <c r="S80" s="6">
        <v>27</v>
      </c>
      <c r="T80" s="6">
        <v>28</v>
      </c>
      <c r="U80" s="6">
        <v>20</v>
      </c>
      <c r="V80" s="6">
        <v>25</v>
      </c>
      <c r="W80" s="7">
        <f t="shared" si="86"/>
        <v>25.8</v>
      </c>
      <c r="X80" s="8" t="s">
        <v>5</v>
      </c>
      <c r="Y80" s="7">
        <f t="shared" si="87"/>
        <v>2.1</v>
      </c>
      <c r="Z80" s="9" t="str">
        <f t="shared" ref="Z80:Z87" si="93">_xlfn.CONCAT(TEXT(W80,"0.0"),X80,TEXT(Y80,"0.0"))</f>
        <v>25.8 ± 2.1</v>
      </c>
      <c r="AA80" s="10" t="s">
        <v>673</v>
      </c>
      <c r="AB80" s="6">
        <v>17</v>
      </c>
      <c r="AC80" s="6">
        <v>35</v>
      </c>
      <c r="AD80" s="6">
        <v>26</v>
      </c>
      <c r="AE80" s="6">
        <v>21</v>
      </c>
      <c r="AF80" s="6">
        <v>23</v>
      </c>
      <c r="AG80" s="6">
        <v>21</v>
      </c>
      <c r="AH80" s="6">
        <v>23</v>
      </c>
      <c r="AI80" s="6">
        <v>27</v>
      </c>
      <c r="AJ80" s="7">
        <f t="shared" si="88"/>
        <v>24.1</v>
      </c>
      <c r="AK80" s="8" t="s">
        <v>5</v>
      </c>
      <c r="AL80" s="7">
        <f t="shared" si="89"/>
        <v>1.9</v>
      </c>
      <c r="AM80" s="9" t="str">
        <f t="shared" ref="AM80:AM87" si="94">_xlfn.CONCAT(TEXT(AJ80,"0.0"),AK80,TEXT(AL80,"0.0"))</f>
        <v>24.1 ± 1.9</v>
      </c>
      <c r="AN80" s="10" t="s">
        <v>674</v>
      </c>
      <c r="AO80" s="11">
        <v>23</v>
      </c>
      <c r="AP80" s="11">
        <v>26</v>
      </c>
      <c r="AQ80" s="11">
        <v>24</v>
      </c>
      <c r="AR80" s="11">
        <v>19</v>
      </c>
      <c r="AS80" s="11">
        <v>37</v>
      </c>
      <c r="AT80" s="11">
        <v>27</v>
      </c>
      <c r="AU80" s="11">
        <v>18</v>
      </c>
      <c r="AV80" s="11">
        <v>22</v>
      </c>
      <c r="AW80" s="7">
        <f t="shared" si="90"/>
        <v>24.5</v>
      </c>
      <c r="AX80" s="8" t="s">
        <v>5</v>
      </c>
      <c r="AY80" s="7">
        <f t="shared" si="91"/>
        <v>2.1</v>
      </c>
      <c r="AZ80" s="9" t="str">
        <f t="shared" ref="AZ80:AZ87" si="95">_xlfn.CONCAT(TEXT(AW80,"0.0"),AX80,TEXT(AY80,"0.0"))</f>
        <v>24.5 ± 2.1</v>
      </c>
      <c r="BA80" s="10" t="s">
        <v>675</v>
      </c>
    </row>
    <row r="81" spans="1:53" s="11" customFormat="1" x14ac:dyDescent="0.3">
      <c r="A81" s="5">
        <v>1</v>
      </c>
      <c r="B81" s="6">
        <v>26</v>
      </c>
      <c r="C81" s="6">
        <v>26</v>
      </c>
      <c r="D81" s="6">
        <v>30</v>
      </c>
      <c r="E81" s="6">
        <v>37</v>
      </c>
      <c r="F81" s="6">
        <v>29</v>
      </c>
      <c r="G81" s="6">
        <v>22</v>
      </c>
      <c r="H81" s="6">
        <v>19</v>
      </c>
      <c r="I81" s="6">
        <v>26</v>
      </c>
      <c r="J81" s="7">
        <f t="shared" si="84"/>
        <v>26.9</v>
      </c>
      <c r="K81" s="8" t="s">
        <v>5</v>
      </c>
      <c r="L81" s="7">
        <f t="shared" si="85"/>
        <v>1.9</v>
      </c>
      <c r="M81" s="9" t="str">
        <f t="shared" si="92"/>
        <v>26.9 ± 1.9</v>
      </c>
      <c r="N81" s="10" t="s">
        <v>668</v>
      </c>
      <c r="O81" s="6">
        <v>16</v>
      </c>
      <c r="P81" s="6">
        <v>29</v>
      </c>
      <c r="Q81" s="6">
        <v>24</v>
      </c>
      <c r="R81" s="6">
        <v>29</v>
      </c>
      <c r="S81" s="6">
        <v>27</v>
      </c>
      <c r="T81" s="6">
        <v>28</v>
      </c>
      <c r="U81" s="6">
        <v>18</v>
      </c>
      <c r="V81" s="6">
        <v>25</v>
      </c>
      <c r="W81" s="7">
        <f t="shared" si="86"/>
        <v>24.5</v>
      </c>
      <c r="X81" s="8" t="s">
        <v>5</v>
      </c>
      <c r="Y81" s="7">
        <f t="shared" si="87"/>
        <v>1.8</v>
      </c>
      <c r="Z81" s="9" t="str">
        <f t="shared" si="93"/>
        <v>24.5 ± 1.8</v>
      </c>
      <c r="AA81" s="10" t="s">
        <v>676</v>
      </c>
      <c r="AB81" s="6">
        <v>19</v>
      </c>
      <c r="AC81" s="6">
        <v>35</v>
      </c>
      <c r="AD81" s="6">
        <v>25</v>
      </c>
      <c r="AE81" s="6">
        <v>24</v>
      </c>
      <c r="AF81" s="6">
        <v>25</v>
      </c>
      <c r="AG81" s="6">
        <v>18</v>
      </c>
      <c r="AH81" s="6">
        <v>22</v>
      </c>
      <c r="AI81" s="6">
        <v>25</v>
      </c>
      <c r="AJ81" s="7">
        <f t="shared" si="88"/>
        <v>24.1</v>
      </c>
      <c r="AK81" s="8" t="s">
        <v>5</v>
      </c>
      <c r="AL81" s="7">
        <f t="shared" si="89"/>
        <v>1.8</v>
      </c>
      <c r="AM81" s="9" t="str">
        <f t="shared" si="94"/>
        <v>24.1 ± 1.8</v>
      </c>
      <c r="AN81" s="10" t="s">
        <v>677</v>
      </c>
      <c r="AO81" s="11">
        <v>23</v>
      </c>
      <c r="AP81" s="11">
        <v>23</v>
      </c>
      <c r="AQ81" s="11">
        <v>25</v>
      </c>
      <c r="AR81" s="11">
        <v>17</v>
      </c>
      <c r="AS81" s="11">
        <v>33</v>
      </c>
      <c r="AT81" s="11">
        <v>23</v>
      </c>
      <c r="AU81" s="11">
        <v>19</v>
      </c>
      <c r="AV81" s="11">
        <v>21</v>
      </c>
      <c r="AW81" s="7">
        <f t="shared" si="90"/>
        <v>23</v>
      </c>
      <c r="AX81" s="8" t="s">
        <v>5</v>
      </c>
      <c r="AY81" s="7">
        <f t="shared" si="91"/>
        <v>1.7</v>
      </c>
      <c r="AZ81" s="9" t="str">
        <f t="shared" si="95"/>
        <v>23.0 ± 1.7</v>
      </c>
      <c r="BA81" s="10" t="s">
        <v>678</v>
      </c>
    </row>
    <row r="82" spans="1:53" s="11" customFormat="1" x14ac:dyDescent="0.3">
      <c r="A82" s="5">
        <v>1.5</v>
      </c>
      <c r="B82" s="6">
        <v>23</v>
      </c>
      <c r="C82" s="6">
        <v>26</v>
      </c>
      <c r="D82" s="6">
        <v>26</v>
      </c>
      <c r="E82" s="6">
        <v>30</v>
      </c>
      <c r="F82" s="6">
        <v>29</v>
      </c>
      <c r="G82" s="6">
        <v>22</v>
      </c>
      <c r="H82" s="6">
        <v>20</v>
      </c>
      <c r="I82" s="6">
        <v>26</v>
      </c>
      <c r="J82" s="7">
        <f t="shared" si="84"/>
        <v>25.3</v>
      </c>
      <c r="K82" s="8" t="s">
        <v>5</v>
      </c>
      <c r="L82" s="7">
        <f t="shared" si="85"/>
        <v>1.2</v>
      </c>
      <c r="M82" s="9" t="str">
        <f t="shared" si="92"/>
        <v>25.3 ± 1.2</v>
      </c>
      <c r="N82" s="10" t="s">
        <v>679</v>
      </c>
      <c r="O82" s="6">
        <v>19</v>
      </c>
      <c r="P82" s="6">
        <v>29</v>
      </c>
      <c r="Q82" s="6">
        <v>22</v>
      </c>
      <c r="R82" s="6">
        <v>33</v>
      </c>
      <c r="S82" s="6">
        <v>26</v>
      </c>
      <c r="T82" s="6">
        <v>28</v>
      </c>
      <c r="U82" s="6">
        <v>17</v>
      </c>
      <c r="V82" s="6">
        <v>25</v>
      </c>
      <c r="W82" s="7">
        <f t="shared" si="86"/>
        <v>24.9</v>
      </c>
      <c r="X82" s="8" t="s">
        <v>5</v>
      </c>
      <c r="Y82" s="7">
        <f t="shared" si="87"/>
        <v>1.9</v>
      </c>
      <c r="Z82" s="9" t="str">
        <f t="shared" si="93"/>
        <v>24.9 ± 1.9</v>
      </c>
      <c r="AA82" s="10" t="s">
        <v>680</v>
      </c>
      <c r="AB82" s="6">
        <v>18</v>
      </c>
      <c r="AC82" s="6">
        <v>33</v>
      </c>
      <c r="AD82" s="6">
        <v>24</v>
      </c>
      <c r="AE82" s="6">
        <v>25</v>
      </c>
      <c r="AF82" s="6">
        <v>25</v>
      </c>
      <c r="AG82" s="6">
        <v>16</v>
      </c>
      <c r="AH82" s="6">
        <v>22</v>
      </c>
      <c r="AI82" s="6">
        <v>25</v>
      </c>
      <c r="AJ82" s="7">
        <f t="shared" si="88"/>
        <v>23.5</v>
      </c>
      <c r="AK82" s="8" t="s">
        <v>5</v>
      </c>
      <c r="AL82" s="7">
        <f t="shared" si="89"/>
        <v>1.8</v>
      </c>
      <c r="AM82" s="9" t="str">
        <f t="shared" si="94"/>
        <v>23.5 ± 1.8</v>
      </c>
      <c r="AN82" s="10" t="s">
        <v>681</v>
      </c>
      <c r="AO82" s="11">
        <v>20</v>
      </c>
      <c r="AP82" s="11">
        <v>27</v>
      </c>
      <c r="AQ82" s="11">
        <v>24</v>
      </c>
      <c r="AR82" s="11">
        <v>18</v>
      </c>
      <c r="AS82" s="11">
        <v>30</v>
      </c>
      <c r="AT82" s="11">
        <v>22</v>
      </c>
      <c r="AU82" s="11">
        <v>16</v>
      </c>
      <c r="AV82" s="11">
        <v>21</v>
      </c>
      <c r="AW82" s="7">
        <f t="shared" si="90"/>
        <v>22.3</v>
      </c>
      <c r="AX82" s="8" t="s">
        <v>5</v>
      </c>
      <c r="AY82" s="7">
        <f t="shared" si="91"/>
        <v>1.6</v>
      </c>
      <c r="AZ82" s="9" t="str">
        <f t="shared" si="95"/>
        <v>22.3 ± 1.6</v>
      </c>
      <c r="BA82" s="10" t="s">
        <v>682</v>
      </c>
    </row>
    <row r="83" spans="1:53" s="11" customFormat="1" x14ac:dyDescent="0.3">
      <c r="A83" s="5">
        <v>2</v>
      </c>
      <c r="B83" s="6">
        <v>22</v>
      </c>
      <c r="C83" s="6">
        <v>28</v>
      </c>
      <c r="D83" s="6">
        <v>25</v>
      </c>
      <c r="E83" s="6">
        <v>32</v>
      </c>
      <c r="F83" s="6">
        <v>30</v>
      </c>
      <c r="G83" s="6">
        <v>22</v>
      </c>
      <c r="H83" s="6">
        <v>20</v>
      </c>
      <c r="I83" s="6">
        <v>23</v>
      </c>
      <c r="J83" s="7">
        <f t="shared" si="84"/>
        <v>25.3</v>
      </c>
      <c r="K83" s="8" t="s">
        <v>5</v>
      </c>
      <c r="L83" s="7">
        <f t="shared" si="85"/>
        <v>1.5</v>
      </c>
      <c r="M83" s="9" t="str">
        <f t="shared" si="92"/>
        <v>25.3 ± 1.5</v>
      </c>
      <c r="N83" s="10" t="s">
        <v>683</v>
      </c>
      <c r="O83" s="6">
        <v>17</v>
      </c>
      <c r="P83" s="6">
        <v>30</v>
      </c>
      <c r="Q83" s="6">
        <v>26</v>
      </c>
      <c r="R83" s="6">
        <v>34</v>
      </c>
      <c r="S83" s="6">
        <v>26</v>
      </c>
      <c r="T83" s="6">
        <v>22</v>
      </c>
      <c r="U83" s="6">
        <v>17</v>
      </c>
      <c r="V83" s="6">
        <v>29</v>
      </c>
      <c r="W83" s="7">
        <f t="shared" si="86"/>
        <v>25.1</v>
      </c>
      <c r="X83" s="8" t="s">
        <v>5</v>
      </c>
      <c r="Y83" s="7">
        <f t="shared" si="87"/>
        <v>2.2000000000000002</v>
      </c>
      <c r="Z83" s="9" t="str">
        <f t="shared" si="93"/>
        <v>25.1 ± 2.2</v>
      </c>
      <c r="AA83" s="10" t="s">
        <v>684</v>
      </c>
      <c r="AB83" s="6">
        <v>20</v>
      </c>
      <c r="AC83" s="6">
        <v>35</v>
      </c>
      <c r="AD83" s="6">
        <v>21</v>
      </c>
      <c r="AE83" s="6">
        <v>22</v>
      </c>
      <c r="AF83" s="6">
        <v>25</v>
      </c>
      <c r="AG83" s="6">
        <v>17</v>
      </c>
      <c r="AH83" s="6">
        <v>23</v>
      </c>
      <c r="AI83" s="6">
        <v>27</v>
      </c>
      <c r="AJ83" s="7">
        <f t="shared" si="88"/>
        <v>23.8</v>
      </c>
      <c r="AK83" s="8" t="s">
        <v>5</v>
      </c>
      <c r="AL83" s="7">
        <f t="shared" si="89"/>
        <v>1.9</v>
      </c>
      <c r="AM83" s="9" t="str">
        <f t="shared" si="94"/>
        <v>23.8 ± 1.9</v>
      </c>
      <c r="AN83" s="10" t="s">
        <v>685</v>
      </c>
      <c r="AO83" s="11">
        <v>20</v>
      </c>
      <c r="AP83" s="11">
        <v>24</v>
      </c>
      <c r="AQ83" s="11">
        <v>22</v>
      </c>
      <c r="AR83" s="11">
        <v>18</v>
      </c>
      <c r="AS83" s="11">
        <v>28</v>
      </c>
      <c r="AT83" s="11">
        <v>24</v>
      </c>
      <c r="AU83" s="11">
        <v>16</v>
      </c>
      <c r="AV83" s="11">
        <v>24</v>
      </c>
      <c r="AW83" s="7">
        <f t="shared" si="90"/>
        <v>22</v>
      </c>
      <c r="AX83" s="8" t="s">
        <v>5</v>
      </c>
      <c r="AY83" s="7">
        <f t="shared" si="91"/>
        <v>1.4</v>
      </c>
      <c r="AZ83" s="9" t="str">
        <f t="shared" si="95"/>
        <v>22.0 ± 1.4</v>
      </c>
      <c r="BA83" s="10" t="s">
        <v>686</v>
      </c>
    </row>
    <row r="84" spans="1:53" s="11" customFormat="1" x14ac:dyDescent="0.3">
      <c r="A84" s="5">
        <v>2.5</v>
      </c>
      <c r="B84" s="6">
        <v>22</v>
      </c>
      <c r="C84" s="6">
        <v>24</v>
      </c>
      <c r="D84" s="6">
        <v>26</v>
      </c>
      <c r="E84" s="6">
        <v>33</v>
      </c>
      <c r="F84" s="6">
        <v>26</v>
      </c>
      <c r="G84" s="6">
        <v>20</v>
      </c>
      <c r="H84" s="6">
        <v>19</v>
      </c>
      <c r="I84" s="6">
        <v>25</v>
      </c>
      <c r="J84" s="7">
        <f t="shared" si="84"/>
        <v>24.4</v>
      </c>
      <c r="K84" s="8" t="s">
        <v>5</v>
      </c>
      <c r="L84" s="7">
        <f t="shared" si="85"/>
        <v>1.5</v>
      </c>
      <c r="M84" s="9" t="str">
        <f t="shared" si="92"/>
        <v>24.4 ± 1.5</v>
      </c>
      <c r="N84" s="10" t="s">
        <v>687</v>
      </c>
      <c r="O84" s="6">
        <v>17</v>
      </c>
      <c r="P84" s="6">
        <v>31</v>
      </c>
      <c r="Q84" s="6">
        <v>23</v>
      </c>
      <c r="R84" s="6">
        <v>33</v>
      </c>
      <c r="S84" s="6">
        <v>26</v>
      </c>
      <c r="T84" s="6">
        <v>23</v>
      </c>
      <c r="U84" s="6">
        <v>17</v>
      </c>
      <c r="V84" s="6">
        <v>27</v>
      </c>
      <c r="W84" s="7">
        <f t="shared" si="86"/>
        <v>24.6</v>
      </c>
      <c r="X84" s="8" t="s">
        <v>5</v>
      </c>
      <c r="Y84" s="7">
        <f t="shared" si="87"/>
        <v>2.1</v>
      </c>
      <c r="Z84" s="9" t="str">
        <f t="shared" si="93"/>
        <v>24.6 ± 2.1</v>
      </c>
      <c r="AA84" s="10" t="s">
        <v>451</v>
      </c>
      <c r="AB84" s="6">
        <v>20</v>
      </c>
      <c r="AC84" s="6">
        <v>36</v>
      </c>
      <c r="AD84" s="6">
        <v>22</v>
      </c>
      <c r="AE84" s="6">
        <v>21</v>
      </c>
      <c r="AF84" s="6">
        <v>24</v>
      </c>
      <c r="AG84" s="6">
        <v>15</v>
      </c>
      <c r="AH84" s="6">
        <v>22</v>
      </c>
      <c r="AI84" s="6">
        <v>26</v>
      </c>
      <c r="AJ84" s="7">
        <f t="shared" si="88"/>
        <v>23.3</v>
      </c>
      <c r="AK84" s="8" t="s">
        <v>5</v>
      </c>
      <c r="AL84" s="7">
        <f t="shared" si="89"/>
        <v>2.1</v>
      </c>
      <c r="AM84" s="9" t="str">
        <f t="shared" si="94"/>
        <v>23.3 ± 2.1</v>
      </c>
      <c r="AN84" s="10" t="s">
        <v>688</v>
      </c>
      <c r="AO84" s="11">
        <v>20</v>
      </c>
      <c r="AP84" s="11">
        <v>22</v>
      </c>
      <c r="AQ84" s="11">
        <v>20</v>
      </c>
      <c r="AR84" s="11">
        <v>18</v>
      </c>
      <c r="AS84" s="11">
        <v>29</v>
      </c>
      <c r="AT84" s="11">
        <v>23</v>
      </c>
      <c r="AU84" s="11">
        <v>13</v>
      </c>
      <c r="AV84" s="11">
        <v>17</v>
      </c>
      <c r="AW84" s="7">
        <f t="shared" si="90"/>
        <v>20.3</v>
      </c>
      <c r="AX84" s="8" t="s">
        <v>5</v>
      </c>
      <c r="AY84" s="7">
        <f t="shared" si="91"/>
        <v>1.7</v>
      </c>
      <c r="AZ84" s="9" t="str">
        <f t="shared" si="95"/>
        <v>20.3 ± 1.7</v>
      </c>
      <c r="BA84" s="10" t="s">
        <v>689</v>
      </c>
    </row>
    <row r="85" spans="1:53" s="11" customFormat="1" x14ac:dyDescent="0.3">
      <c r="A85" s="5">
        <v>3</v>
      </c>
      <c r="B85" s="6">
        <v>19</v>
      </c>
      <c r="C85" s="6">
        <v>24</v>
      </c>
      <c r="D85" s="6">
        <v>28</v>
      </c>
      <c r="E85" s="6">
        <v>30</v>
      </c>
      <c r="F85" s="6">
        <v>25</v>
      </c>
      <c r="G85" s="6">
        <v>22</v>
      </c>
      <c r="H85" s="6">
        <v>15</v>
      </c>
      <c r="I85" s="6">
        <v>22</v>
      </c>
      <c r="J85" s="7">
        <f t="shared" si="84"/>
        <v>23.1</v>
      </c>
      <c r="K85" s="8" t="s">
        <v>5</v>
      </c>
      <c r="L85" s="7">
        <f t="shared" si="85"/>
        <v>1.7</v>
      </c>
      <c r="M85" s="9" t="str">
        <f t="shared" si="92"/>
        <v>23.1 ± 1.7</v>
      </c>
      <c r="N85" s="10" t="s">
        <v>690</v>
      </c>
      <c r="O85" s="6">
        <v>18</v>
      </c>
      <c r="P85" s="6">
        <v>25</v>
      </c>
      <c r="Q85" s="6">
        <v>22</v>
      </c>
      <c r="R85" s="6">
        <v>30</v>
      </c>
      <c r="S85" s="6">
        <v>25</v>
      </c>
      <c r="T85" s="6">
        <v>22</v>
      </c>
      <c r="U85" s="6">
        <v>16</v>
      </c>
      <c r="V85" s="6">
        <v>27</v>
      </c>
      <c r="W85" s="7">
        <f t="shared" si="86"/>
        <v>23.1</v>
      </c>
      <c r="X85" s="8" t="s">
        <v>5</v>
      </c>
      <c r="Y85" s="7">
        <f t="shared" si="87"/>
        <v>1.6</v>
      </c>
      <c r="Z85" s="9" t="str">
        <f t="shared" si="93"/>
        <v>23.1 ± 1.6</v>
      </c>
      <c r="AA85" s="10" t="s">
        <v>448</v>
      </c>
      <c r="AB85" s="6">
        <v>19</v>
      </c>
      <c r="AC85" s="6">
        <v>28</v>
      </c>
      <c r="AD85" s="6">
        <v>19</v>
      </c>
      <c r="AE85" s="6">
        <v>25</v>
      </c>
      <c r="AF85" s="6">
        <v>24</v>
      </c>
      <c r="AG85" s="6">
        <v>12</v>
      </c>
      <c r="AH85" s="6">
        <v>22</v>
      </c>
      <c r="AI85" s="6">
        <v>23</v>
      </c>
      <c r="AJ85" s="7">
        <f t="shared" si="88"/>
        <v>21.5</v>
      </c>
      <c r="AK85" s="8" t="s">
        <v>5</v>
      </c>
      <c r="AL85" s="7">
        <f t="shared" si="89"/>
        <v>1.7</v>
      </c>
      <c r="AM85" s="9" t="str">
        <f t="shared" si="94"/>
        <v>21.5 ± 1.7</v>
      </c>
      <c r="AN85" s="10" t="s">
        <v>691</v>
      </c>
      <c r="AO85" s="11">
        <v>21</v>
      </c>
      <c r="AP85" s="11">
        <v>26</v>
      </c>
      <c r="AQ85" s="11">
        <v>20</v>
      </c>
      <c r="AR85" s="11">
        <v>17</v>
      </c>
      <c r="AS85" s="11">
        <v>27</v>
      </c>
      <c r="AT85" s="11">
        <v>21</v>
      </c>
      <c r="AU85" s="11">
        <v>12</v>
      </c>
      <c r="AV85" s="11">
        <v>14</v>
      </c>
      <c r="AW85" s="7">
        <f t="shared" si="90"/>
        <v>19.8</v>
      </c>
      <c r="AX85" s="8" t="s">
        <v>5</v>
      </c>
      <c r="AY85" s="7">
        <f t="shared" si="91"/>
        <v>1.9</v>
      </c>
      <c r="AZ85" s="9" t="str">
        <f t="shared" si="95"/>
        <v>19.8 ± 1.9</v>
      </c>
      <c r="BA85" s="10" t="s">
        <v>692</v>
      </c>
    </row>
    <row r="86" spans="1:53" s="11" customFormat="1" x14ac:dyDescent="0.3">
      <c r="A86" s="5">
        <v>3.5</v>
      </c>
      <c r="B86" s="6">
        <v>17</v>
      </c>
      <c r="C86" s="6">
        <v>23</v>
      </c>
      <c r="D86" s="6">
        <v>29</v>
      </c>
      <c r="E86" s="6">
        <v>29</v>
      </c>
      <c r="F86" s="6">
        <v>24</v>
      </c>
      <c r="G86" s="6">
        <v>18</v>
      </c>
      <c r="H86" s="6">
        <v>18</v>
      </c>
      <c r="I86" s="6">
        <v>21</v>
      </c>
      <c r="J86" s="7">
        <f t="shared" si="84"/>
        <v>22.4</v>
      </c>
      <c r="K86" s="8" t="s">
        <v>5</v>
      </c>
      <c r="L86" s="7">
        <f t="shared" si="85"/>
        <v>1.7</v>
      </c>
      <c r="M86" s="9" t="str">
        <f t="shared" si="92"/>
        <v>22.4 ± 1.7</v>
      </c>
      <c r="N86" s="10" t="s">
        <v>693</v>
      </c>
      <c r="O86" s="6">
        <v>17</v>
      </c>
      <c r="P86" s="6">
        <v>24</v>
      </c>
      <c r="Q86" s="6">
        <v>20</v>
      </c>
      <c r="R86" s="6">
        <v>29</v>
      </c>
      <c r="S86" s="6">
        <v>25</v>
      </c>
      <c r="T86" s="6">
        <v>21</v>
      </c>
      <c r="U86" s="6">
        <v>15</v>
      </c>
      <c r="V86" s="6">
        <v>25</v>
      </c>
      <c r="W86" s="7">
        <f t="shared" si="86"/>
        <v>22</v>
      </c>
      <c r="X86" s="8" t="s">
        <v>5</v>
      </c>
      <c r="Y86" s="7">
        <f t="shared" si="87"/>
        <v>1.6</v>
      </c>
      <c r="Z86" s="9" t="str">
        <f t="shared" si="93"/>
        <v>22.0 ± 1.6</v>
      </c>
      <c r="AA86" s="10" t="s">
        <v>694</v>
      </c>
      <c r="AB86" s="6">
        <v>19</v>
      </c>
      <c r="AC86" s="6">
        <v>27</v>
      </c>
      <c r="AD86" s="6">
        <v>17</v>
      </c>
      <c r="AE86" s="6">
        <v>26</v>
      </c>
      <c r="AF86" s="6">
        <v>23</v>
      </c>
      <c r="AG86" s="6">
        <v>13</v>
      </c>
      <c r="AH86" s="6">
        <v>23</v>
      </c>
      <c r="AI86" s="6">
        <v>24</v>
      </c>
      <c r="AJ86" s="7">
        <f t="shared" si="88"/>
        <v>21.5</v>
      </c>
      <c r="AK86" s="8" t="s">
        <v>5</v>
      </c>
      <c r="AL86" s="7">
        <f t="shared" si="89"/>
        <v>1.7</v>
      </c>
      <c r="AM86" s="9" t="str">
        <f t="shared" si="94"/>
        <v>21.5 ± 1.7</v>
      </c>
      <c r="AN86" s="10" t="s">
        <v>691</v>
      </c>
      <c r="AO86" s="11">
        <v>19</v>
      </c>
      <c r="AP86" s="11">
        <v>24</v>
      </c>
      <c r="AQ86" s="11">
        <v>20</v>
      </c>
      <c r="AR86" s="11">
        <v>19</v>
      </c>
      <c r="AS86" s="11">
        <v>28</v>
      </c>
      <c r="AT86" s="11">
        <v>21</v>
      </c>
      <c r="AU86" s="11">
        <v>15</v>
      </c>
      <c r="AV86" s="11">
        <v>13</v>
      </c>
      <c r="AW86" s="7">
        <f t="shared" si="90"/>
        <v>19.899999999999999</v>
      </c>
      <c r="AX86" s="8" t="s">
        <v>5</v>
      </c>
      <c r="AY86" s="7">
        <f t="shared" si="91"/>
        <v>1.7</v>
      </c>
      <c r="AZ86" s="9" t="str">
        <f t="shared" si="95"/>
        <v>19.9 ± 1.7</v>
      </c>
      <c r="BA86" s="10" t="s">
        <v>695</v>
      </c>
    </row>
    <row r="87" spans="1:53" s="11" customFormat="1" x14ac:dyDescent="0.3">
      <c r="A87" s="5">
        <v>4</v>
      </c>
      <c r="B87" s="6">
        <v>17</v>
      </c>
      <c r="C87" s="6">
        <v>22</v>
      </c>
      <c r="D87" s="6">
        <v>29</v>
      </c>
      <c r="E87" s="6">
        <v>25</v>
      </c>
      <c r="F87" s="6">
        <v>22</v>
      </c>
      <c r="G87" s="6">
        <v>21</v>
      </c>
      <c r="H87" s="6">
        <v>18</v>
      </c>
      <c r="I87" s="6">
        <v>20</v>
      </c>
      <c r="J87" s="7">
        <f t="shared" si="84"/>
        <v>21.8</v>
      </c>
      <c r="K87" s="8" t="s">
        <v>5</v>
      </c>
      <c r="L87" s="7">
        <f t="shared" si="85"/>
        <v>1.4</v>
      </c>
      <c r="M87" s="9" t="str">
        <f t="shared" si="92"/>
        <v>21.8 ± 1.4</v>
      </c>
      <c r="N87" s="10" t="s">
        <v>696</v>
      </c>
      <c r="O87" s="6">
        <v>15</v>
      </c>
      <c r="P87" s="6">
        <v>19</v>
      </c>
      <c r="Q87" s="6">
        <v>17</v>
      </c>
      <c r="R87" s="6">
        <v>28</v>
      </c>
      <c r="S87" s="6">
        <v>26</v>
      </c>
      <c r="T87" s="6">
        <v>21</v>
      </c>
      <c r="U87" s="6">
        <v>14</v>
      </c>
      <c r="V87" s="6">
        <v>23</v>
      </c>
      <c r="W87" s="7">
        <f t="shared" si="86"/>
        <v>20.399999999999999</v>
      </c>
      <c r="X87" s="8" t="s">
        <v>5</v>
      </c>
      <c r="Y87" s="7">
        <f t="shared" si="87"/>
        <v>1.8</v>
      </c>
      <c r="Z87" s="9" t="str">
        <f t="shared" si="93"/>
        <v>20.4 ± 1.8</v>
      </c>
      <c r="AA87" s="10" t="s">
        <v>697</v>
      </c>
      <c r="AB87" s="6">
        <v>19</v>
      </c>
      <c r="AC87" s="6">
        <v>26</v>
      </c>
      <c r="AD87" s="6">
        <v>19</v>
      </c>
      <c r="AE87" s="6">
        <v>21</v>
      </c>
      <c r="AF87" s="6">
        <v>17</v>
      </c>
      <c r="AG87" s="6">
        <v>11</v>
      </c>
      <c r="AH87" s="6">
        <v>23</v>
      </c>
      <c r="AI87" s="6">
        <v>23</v>
      </c>
      <c r="AJ87" s="7">
        <f t="shared" si="88"/>
        <v>19.899999999999999</v>
      </c>
      <c r="AK87" s="8" t="s">
        <v>5</v>
      </c>
      <c r="AL87" s="7">
        <f t="shared" si="89"/>
        <v>1.6</v>
      </c>
      <c r="AM87" s="9" t="str">
        <f t="shared" si="94"/>
        <v>19.9 ± 1.6</v>
      </c>
      <c r="AN87" s="10" t="s">
        <v>698</v>
      </c>
      <c r="AO87" s="11">
        <v>17</v>
      </c>
      <c r="AP87" s="11">
        <v>23</v>
      </c>
      <c r="AQ87" s="11">
        <v>14</v>
      </c>
      <c r="AR87" s="11">
        <v>21</v>
      </c>
      <c r="AS87" s="11">
        <v>26</v>
      </c>
      <c r="AT87" s="11">
        <v>22</v>
      </c>
      <c r="AU87" s="11">
        <v>15</v>
      </c>
      <c r="AV87" s="11">
        <v>18</v>
      </c>
      <c r="AW87" s="7">
        <f t="shared" si="90"/>
        <v>19.5</v>
      </c>
      <c r="AX87" s="8" t="s">
        <v>5</v>
      </c>
      <c r="AY87" s="7">
        <f t="shared" si="91"/>
        <v>1.5</v>
      </c>
      <c r="AZ87" s="9" t="str">
        <f t="shared" si="95"/>
        <v>19.5 ± 1.5</v>
      </c>
      <c r="BA87" s="10" t="s">
        <v>699</v>
      </c>
    </row>
    <row r="89" spans="1:53" x14ac:dyDescent="0.3">
      <c r="C89" t="s">
        <v>466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68A5-8B35-4D6B-84F0-714CACF006B6}">
  <dimension ref="A1:BA89"/>
  <sheetViews>
    <sheetView workbookViewId="0">
      <selection activeCell="G27" sqref="G27"/>
    </sheetView>
  </sheetViews>
  <sheetFormatPr defaultRowHeight="14.4" x14ac:dyDescent="0.3"/>
  <cols>
    <col min="10" max="10" width="8.88671875" style="2"/>
    <col min="11" max="11" width="3.44140625" style="2" customWidth="1"/>
    <col min="12" max="12" width="8.88671875" style="2"/>
    <col min="13" max="13" width="11.109375" style="3" customWidth="1"/>
    <col min="14" max="14" width="11.109375" style="4" customWidth="1"/>
    <col min="23" max="23" width="8.88671875" style="2"/>
    <col min="24" max="24" width="3.44140625" style="2" customWidth="1"/>
    <col min="25" max="25" width="8.88671875" style="2"/>
    <col min="26" max="26" width="11.109375" style="3" customWidth="1"/>
    <col min="27" max="27" width="11.109375" style="4" customWidth="1"/>
    <col min="36" max="36" width="8.88671875" style="2"/>
    <col min="37" max="37" width="3.44140625" style="2" customWidth="1"/>
    <col min="38" max="38" width="8.88671875" style="2"/>
    <col min="39" max="39" width="11.109375" style="3" customWidth="1"/>
    <col min="40" max="40" width="11.109375" style="4" customWidth="1"/>
    <col min="49" max="49" width="8.88671875" style="2"/>
    <col min="50" max="50" width="3.44140625" style="2" customWidth="1"/>
    <col min="51" max="51" width="8.88671875" style="2"/>
    <col min="52" max="52" width="11.109375" style="3" customWidth="1"/>
    <col min="53" max="53" width="11.109375" style="4" customWidth="1"/>
  </cols>
  <sheetData>
    <row r="1" spans="1:53" x14ac:dyDescent="0.3">
      <c r="A1" t="s">
        <v>0</v>
      </c>
      <c r="B1" s="1" t="s">
        <v>700</v>
      </c>
      <c r="O1" s="1" t="s">
        <v>467</v>
      </c>
      <c r="AB1" s="1" t="s">
        <v>468</v>
      </c>
      <c r="AO1" t="s">
        <v>469</v>
      </c>
    </row>
    <row r="2" spans="1:53" s="11" customFormat="1" x14ac:dyDescent="0.3">
      <c r="A2" s="5" t="s">
        <v>4</v>
      </c>
      <c r="B2" s="6">
        <v>97</v>
      </c>
      <c r="C2" s="6">
        <v>94</v>
      </c>
      <c r="D2" s="6">
        <v>104</v>
      </c>
      <c r="E2" s="6">
        <v>97</v>
      </c>
      <c r="F2" s="6">
        <v>100</v>
      </c>
      <c r="G2" s="6">
        <v>96</v>
      </c>
      <c r="H2" s="6">
        <v>93</v>
      </c>
      <c r="I2" s="6">
        <v>101</v>
      </c>
      <c r="J2" s="7">
        <f>ROUND(AVERAGE(B2:I2),1)</f>
        <v>97.8</v>
      </c>
      <c r="K2" s="8" t="s">
        <v>5</v>
      </c>
      <c r="L2" s="7">
        <f>ROUND((STDEV(B2:I2)/SQRT(8)),1)</f>
        <v>1.3</v>
      </c>
      <c r="M2" s="9" t="str">
        <f>_xlfn.CONCAT(TEXT(J2,"0.0"),K2,TEXT(L2,"0.0"))</f>
        <v>97.8 ± 1.3</v>
      </c>
      <c r="N2" s="10" t="s">
        <v>701</v>
      </c>
      <c r="O2" s="6">
        <v>100</v>
      </c>
      <c r="P2" s="6">
        <v>98</v>
      </c>
      <c r="Q2" s="6">
        <v>88</v>
      </c>
      <c r="R2" s="6">
        <v>90</v>
      </c>
      <c r="S2" s="6">
        <v>93</v>
      </c>
      <c r="T2" s="6">
        <v>101</v>
      </c>
      <c r="U2" s="6">
        <v>110</v>
      </c>
      <c r="V2" s="6">
        <v>98</v>
      </c>
      <c r="W2" s="7">
        <f>ROUND(AVERAGE(O2:V2),1)</f>
        <v>97.3</v>
      </c>
      <c r="X2" s="8" t="s">
        <v>5</v>
      </c>
      <c r="Y2" s="7">
        <f>ROUND((STDEV(O2:V2)/SQRT(8)),1)</f>
        <v>2.5</v>
      </c>
      <c r="Z2" s="9" t="str">
        <f>_xlfn.CONCAT(TEXT(W2,"0.0"),X2,TEXT(Y2,"0.0"))</f>
        <v>97.3 ± 2.5</v>
      </c>
      <c r="AA2" s="10" t="s">
        <v>702</v>
      </c>
      <c r="AB2" s="6">
        <v>105</v>
      </c>
      <c r="AC2" s="6">
        <v>98</v>
      </c>
      <c r="AD2" s="6">
        <v>90</v>
      </c>
      <c r="AE2" s="6">
        <v>90</v>
      </c>
      <c r="AF2" s="6">
        <v>83</v>
      </c>
      <c r="AG2" s="6">
        <v>105</v>
      </c>
      <c r="AH2" s="6">
        <v>92</v>
      </c>
      <c r="AI2" s="6">
        <v>92</v>
      </c>
      <c r="AJ2" s="7">
        <f>ROUND(AVERAGE(AB2:AI2),1)</f>
        <v>94.4</v>
      </c>
      <c r="AK2" s="8" t="s">
        <v>5</v>
      </c>
      <c r="AL2" s="7">
        <f>ROUND((STDEV(AB2:AI2)/SQRT(8)),1)</f>
        <v>2.7</v>
      </c>
      <c r="AM2" s="9" t="str">
        <f>_xlfn.CONCAT(TEXT(AJ2,"0.0"),AK2,TEXT(AL2,"0.0"))</f>
        <v>94.4 ± 2.7</v>
      </c>
      <c r="AN2" s="10" t="s">
        <v>703</v>
      </c>
      <c r="AO2" s="11">
        <v>85</v>
      </c>
      <c r="AP2" s="11">
        <v>77</v>
      </c>
      <c r="AQ2" s="11">
        <v>93</v>
      </c>
      <c r="AR2" s="11">
        <v>103</v>
      </c>
      <c r="AS2" s="11">
        <v>107</v>
      </c>
      <c r="AT2" s="11">
        <v>90</v>
      </c>
      <c r="AU2" s="11">
        <v>89</v>
      </c>
      <c r="AV2" s="11">
        <v>95</v>
      </c>
      <c r="AW2" s="7">
        <f>ROUND(AVERAGE(AO2:AV2),1)</f>
        <v>92.4</v>
      </c>
      <c r="AX2" s="8" t="s">
        <v>5</v>
      </c>
      <c r="AY2" s="7">
        <f>ROUND((STDEV(AO2:AV2)/SQRT(8)),1)</f>
        <v>3.4</v>
      </c>
      <c r="AZ2" s="9" t="str">
        <f>_xlfn.CONCAT(TEXT(AW2,"0.0"),AX2,TEXT(AY2,"0.0"))</f>
        <v>92.4 ± 3.4</v>
      </c>
      <c r="BA2" s="10" t="s">
        <v>704</v>
      </c>
    </row>
    <row r="3" spans="1:53" s="11" customFormat="1" x14ac:dyDescent="0.3">
      <c r="A3" s="5">
        <v>0.5</v>
      </c>
      <c r="B3" s="6">
        <v>95</v>
      </c>
      <c r="C3" s="6">
        <v>101</v>
      </c>
      <c r="D3" s="6">
        <v>105</v>
      </c>
      <c r="E3" s="6">
        <v>100</v>
      </c>
      <c r="F3" s="6">
        <v>100</v>
      </c>
      <c r="G3" s="6">
        <v>99</v>
      </c>
      <c r="H3" s="6">
        <v>88</v>
      </c>
      <c r="I3" s="6">
        <v>100</v>
      </c>
      <c r="J3" s="7">
        <f t="shared" ref="J3:J10" si="0">ROUND(AVERAGE(B3:I3),1)</f>
        <v>98.5</v>
      </c>
      <c r="K3" s="8" t="s">
        <v>5</v>
      </c>
      <c r="L3" s="7">
        <f t="shared" ref="L3:L10" si="1">ROUND((STDEV(B3:I3)/SQRT(8)),1)</f>
        <v>1.8</v>
      </c>
      <c r="M3" s="9" t="str">
        <f t="shared" ref="M3:M10" si="2">_xlfn.CONCAT(TEXT(J3,"0.0"),K3,TEXT(L3,"0.0"))</f>
        <v>98.5 ± 1.8</v>
      </c>
      <c r="N3" s="10" t="s">
        <v>705</v>
      </c>
      <c r="O3" s="6">
        <v>101</v>
      </c>
      <c r="P3" s="6">
        <v>98</v>
      </c>
      <c r="Q3" s="6">
        <v>91</v>
      </c>
      <c r="R3" s="6">
        <v>91</v>
      </c>
      <c r="S3" s="6">
        <v>96</v>
      </c>
      <c r="T3" s="6">
        <v>99</v>
      </c>
      <c r="U3" s="6">
        <v>113</v>
      </c>
      <c r="V3" s="6">
        <v>96</v>
      </c>
      <c r="W3" s="7">
        <f t="shared" ref="W3:W10" si="3">ROUND(AVERAGE(O3:V3),1)</f>
        <v>98.1</v>
      </c>
      <c r="X3" s="8" t="s">
        <v>5</v>
      </c>
      <c r="Y3" s="7">
        <f t="shared" ref="Y3:Y10" si="4">ROUND((STDEV(O3:V3)/SQRT(8)),1)</f>
        <v>2.5</v>
      </c>
      <c r="Z3" s="9" t="str">
        <f t="shared" ref="Z3:Z10" si="5">_xlfn.CONCAT(TEXT(W3,"0.0"),X3,TEXT(Y3,"0.0"))</f>
        <v>98.1 ± 2.5</v>
      </c>
      <c r="AA3" s="10" t="s">
        <v>706</v>
      </c>
      <c r="AB3" s="6">
        <v>112</v>
      </c>
      <c r="AC3" s="6">
        <v>104</v>
      </c>
      <c r="AD3" s="6">
        <v>88</v>
      </c>
      <c r="AE3" s="6">
        <v>97</v>
      </c>
      <c r="AF3" s="6">
        <v>83</v>
      </c>
      <c r="AG3" s="6">
        <v>110</v>
      </c>
      <c r="AH3" s="6">
        <v>96</v>
      </c>
      <c r="AI3" s="6">
        <v>89</v>
      </c>
      <c r="AJ3" s="7">
        <f t="shared" ref="AJ3:AJ10" si="6">ROUND(AVERAGE(AB3:AI3),1)</f>
        <v>97.4</v>
      </c>
      <c r="AK3" s="8" t="s">
        <v>5</v>
      </c>
      <c r="AL3" s="7">
        <f t="shared" ref="AL3:AL10" si="7">ROUND((STDEV(AB3:AI3)/SQRT(8)),1)</f>
        <v>3.7</v>
      </c>
      <c r="AM3" s="9" t="str">
        <f t="shared" ref="AM3:AM10" si="8">_xlfn.CONCAT(TEXT(AJ3,"0.0"),AK3,TEXT(AL3,"0.0"))</f>
        <v>97.4 ± 3.7</v>
      </c>
      <c r="AN3" s="10" t="s">
        <v>707</v>
      </c>
      <c r="AO3" s="11">
        <v>89</v>
      </c>
      <c r="AP3" s="11">
        <v>94</v>
      </c>
      <c r="AQ3" s="11">
        <v>101</v>
      </c>
      <c r="AR3" s="11">
        <v>103</v>
      </c>
      <c r="AS3" s="11">
        <v>113</v>
      </c>
      <c r="AT3" s="11">
        <v>99</v>
      </c>
      <c r="AU3" s="11">
        <v>94</v>
      </c>
      <c r="AV3" s="11">
        <v>107</v>
      </c>
      <c r="AW3" s="7">
        <f t="shared" ref="AW3:AW10" si="9">ROUND(AVERAGE(AO3:AV3),1)</f>
        <v>100</v>
      </c>
      <c r="AX3" s="8" t="s">
        <v>5</v>
      </c>
      <c r="AY3" s="7">
        <f t="shared" ref="AY3:AY10" si="10">ROUND((STDEV(AO3:AV3)/SQRT(8)),1)</f>
        <v>2.7</v>
      </c>
      <c r="AZ3" s="9" t="str">
        <f t="shared" ref="AZ3:AZ10" si="11">_xlfn.CONCAT(TEXT(AW3,"0.0"),AX3,TEXT(AY3,"0.0"))</f>
        <v>100.0 ± 2.7</v>
      </c>
      <c r="BA3" s="10" t="s">
        <v>708</v>
      </c>
    </row>
    <row r="4" spans="1:53" s="11" customFormat="1" x14ac:dyDescent="0.3">
      <c r="A4" s="5">
        <v>1</v>
      </c>
      <c r="B4" s="6">
        <v>97</v>
      </c>
      <c r="C4" s="6">
        <v>97</v>
      </c>
      <c r="D4" s="6">
        <v>103</v>
      </c>
      <c r="E4" s="6">
        <v>100</v>
      </c>
      <c r="F4" s="6">
        <v>101</v>
      </c>
      <c r="G4" s="6">
        <v>95</v>
      </c>
      <c r="H4" s="6">
        <v>90</v>
      </c>
      <c r="I4" s="6">
        <v>96</v>
      </c>
      <c r="J4" s="7">
        <f t="shared" si="0"/>
        <v>97.4</v>
      </c>
      <c r="K4" s="8" t="s">
        <v>5</v>
      </c>
      <c r="L4" s="7">
        <f t="shared" si="1"/>
        <v>1.4</v>
      </c>
      <c r="M4" s="9" t="str">
        <f t="shared" si="2"/>
        <v>97.4 ± 1.4</v>
      </c>
      <c r="N4" s="10" t="s">
        <v>709</v>
      </c>
      <c r="O4" s="6">
        <v>96</v>
      </c>
      <c r="P4" s="6">
        <v>94</v>
      </c>
      <c r="Q4" s="6">
        <v>92</v>
      </c>
      <c r="R4" s="6">
        <v>88</v>
      </c>
      <c r="S4" s="6">
        <v>95</v>
      </c>
      <c r="T4" s="6">
        <v>95</v>
      </c>
      <c r="U4" s="6">
        <v>113</v>
      </c>
      <c r="V4" s="6">
        <v>95</v>
      </c>
      <c r="W4" s="7">
        <f t="shared" si="3"/>
        <v>96</v>
      </c>
      <c r="X4" s="8" t="s">
        <v>5</v>
      </c>
      <c r="Y4" s="7">
        <f t="shared" si="4"/>
        <v>2.6</v>
      </c>
      <c r="Z4" s="9" t="str">
        <f t="shared" si="5"/>
        <v>96.0 ± 2.6</v>
      </c>
      <c r="AA4" s="10" t="s">
        <v>710</v>
      </c>
      <c r="AB4" s="6">
        <v>105</v>
      </c>
      <c r="AC4" s="6">
        <v>103</v>
      </c>
      <c r="AD4" s="6">
        <v>90</v>
      </c>
      <c r="AE4" s="6">
        <v>97</v>
      </c>
      <c r="AF4" s="6">
        <v>86</v>
      </c>
      <c r="AG4" s="6">
        <v>106</v>
      </c>
      <c r="AH4" s="6">
        <v>93</v>
      </c>
      <c r="AI4" s="6">
        <v>88</v>
      </c>
      <c r="AJ4" s="7">
        <f t="shared" si="6"/>
        <v>96</v>
      </c>
      <c r="AK4" s="8" t="s">
        <v>5</v>
      </c>
      <c r="AL4" s="7">
        <f t="shared" si="7"/>
        <v>2.8</v>
      </c>
      <c r="AM4" s="9" t="str">
        <f t="shared" si="8"/>
        <v>96.0 ± 2.8</v>
      </c>
      <c r="AN4" s="10" t="s">
        <v>711</v>
      </c>
      <c r="AO4" s="11">
        <v>88</v>
      </c>
      <c r="AP4" s="11">
        <v>102</v>
      </c>
      <c r="AQ4" s="11">
        <v>100</v>
      </c>
      <c r="AR4" s="11">
        <v>105</v>
      </c>
      <c r="AS4" s="11">
        <v>107</v>
      </c>
      <c r="AT4" s="11">
        <v>103</v>
      </c>
      <c r="AU4" s="11">
        <v>94</v>
      </c>
      <c r="AV4" s="11">
        <v>108</v>
      </c>
      <c r="AW4" s="7">
        <f t="shared" si="9"/>
        <v>100.9</v>
      </c>
      <c r="AX4" s="8" t="s">
        <v>5</v>
      </c>
      <c r="AY4" s="7">
        <f t="shared" si="10"/>
        <v>2.4</v>
      </c>
      <c r="AZ4" s="9" t="str">
        <f t="shared" si="11"/>
        <v>100.9 ± 2.4</v>
      </c>
      <c r="BA4" s="10" t="s">
        <v>712</v>
      </c>
    </row>
    <row r="5" spans="1:53" s="11" customFormat="1" x14ac:dyDescent="0.3">
      <c r="A5" s="5">
        <v>1.5</v>
      </c>
      <c r="B5" s="6">
        <v>100</v>
      </c>
      <c r="C5" s="6">
        <v>94</v>
      </c>
      <c r="D5" s="6">
        <v>102</v>
      </c>
      <c r="E5" s="6">
        <v>93</v>
      </c>
      <c r="F5" s="6">
        <v>96</v>
      </c>
      <c r="G5" s="6">
        <v>92</v>
      </c>
      <c r="H5" s="6">
        <v>84</v>
      </c>
      <c r="I5" s="6">
        <v>91</v>
      </c>
      <c r="J5" s="7">
        <f t="shared" si="0"/>
        <v>94</v>
      </c>
      <c r="K5" s="8" t="s">
        <v>5</v>
      </c>
      <c r="L5" s="7">
        <f t="shared" si="1"/>
        <v>2</v>
      </c>
      <c r="M5" s="9" t="str">
        <f t="shared" si="2"/>
        <v>94.0 ± 2.0</v>
      </c>
      <c r="N5" s="10" t="s">
        <v>713</v>
      </c>
      <c r="O5" s="6">
        <v>85</v>
      </c>
      <c r="P5" s="6">
        <v>94</v>
      </c>
      <c r="Q5" s="6">
        <v>92</v>
      </c>
      <c r="R5" s="6">
        <v>90</v>
      </c>
      <c r="S5" s="6">
        <v>91</v>
      </c>
      <c r="T5" s="6">
        <v>90</v>
      </c>
      <c r="U5" s="6">
        <v>111</v>
      </c>
      <c r="V5" s="6">
        <v>93</v>
      </c>
      <c r="W5" s="7">
        <f t="shared" si="3"/>
        <v>93.3</v>
      </c>
      <c r="X5" s="8" t="s">
        <v>5</v>
      </c>
      <c r="Y5" s="7">
        <f t="shared" si="4"/>
        <v>2.7</v>
      </c>
      <c r="Z5" s="9" t="str">
        <f t="shared" si="5"/>
        <v>93.3 ± 2.7</v>
      </c>
      <c r="AA5" s="10" t="s">
        <v>714</v>
      </c>
      <c r="AB5" s="6">
        <v>103</v>
      </c>
      <c r="AC5" s="6">
        <v>95</v>
      </c>
      <c r="AD5" s="6">
        <v>88</v>
      </c>
      <c r="AE5" s="6">
        <v>96</v>
      </c>
      <c r="AF5" s="6">
        <v>87</v>
      </c>
      <c r="AG5" s="6">
        <v>106</v>
      </c>
      <c r="AH5" s="6">
        <v>95</v>
      </c>
      <c r="AI5" s="6">
        <v>83</v>
      </c>
      <c r="AJ5" s="7">
        <f t="shared" si="6"/>
        <v>94.1</v>
      </c>
      <c r="AK5" s="8" t="s">
        <v>5</v>
      </c>
      <c r="AL5" s="7">
        <f t="shared" si="7"/>
        <v>2.8</v>
      </c>
      <c r="AM5" s="9" t="str">
        <f t="shared" si="8"/>
        <v>94.1 ± 2.8</v>
      </c>
      <c r="AN5" s="10" t="s">
        <v>715</v>
      </c>
      <c r="AO5" s="11">
        <v>87</v>
      </c>
      <c r="AP5" s="11">
        <v>112</v>
      </c>
      <c r="AQ5" s="11">
        <v>102</v>
      </c>
      <c r="AR5" s="11">
        <v>102</v>
      </c>
      <c r="AS5" s="11">
        <v>112</v>
      </c>
      <c r="AT5" s="11">
        <v>99</v>
      </c>
      <c r="AU5" s="11">
        <v>94</v>
      </c>
      <c r="AV5" s="11">
        <v>105</v>
      </c>
      <c r="AW5" s="7">
        <f t="shared" si="9"/>
        <v>101.6</v>
      </c>
      <c r="AX5" s="8" t="s">
        <v>5</v>
      </c>
      <c r="AY5" s="7">
        <f t="shared" si="10"/>
        <v>3</v>
      </c>
      <c r="AZ5" s="9" t="str">
        <f t="shared" si="11"/>
        <v>101.6 ± 3.0</v>
      </c>
      <c r="BA5" s="10" t="s">
        <v>716</v>
      </c>
    </row>
    <row r="6" spans="1:53" s="11" customFormat="1" x14ac:dyDescent="0.3">
      <c r="A6" s="5">
        <v>2</v>
      </c>
      <c r="B6" s="6">
        <v>94</v>
      </c>
      <c r="C6" s="6">
        <v>90</v>
      </c>
      <c r="D6" s="6">
        <v>102</v>
      </c>
      <c r="E6" s="6">
        <v>99</v>
      </c>
      <c r="F6" s="6">
        <v>98</v>
      </c>
      <c r="G6" s="6">
        <v>94</v>
      </c>
      <c r="H6" s="6">
        <v>85</v>
      </c>
      <c r="I6" s="6">
        <v>92</v>
      </c>
      <c r="J6" s="7">
        <f t="shared" si="0"/>
        <v>94.3</v>
      </c>
      <c r="K6" s="8" t="s">
        <v>5</v>
      </c>
      <c r="L6" s="7">
        <f t="shared" si="1"/>
        <v>1.9</v>
      </c>
      <c r="M6" s="9" t="str">
        <f t="shared" si="2"/>
        <v>94.3 ± 1.9</v>
      </c>
      <c r="N6" s="10" t="s">
        <v>717</v>
      </c>
      <c r="O6" s="6">
        <v>84</v>
      </c>
      <c r="P6" s="6">
        <v>95</v>
      </c>
      <c r="Q6" s="6">
        <v>93</v>
      </c>
      <c r="R6" s="6">
        <v>90</v>
      </c>
      <c r="S6" s="6">
        <v>93</v>
      </c>
      <c r="T6" s="6">
        <v>99</v>
      </c>
      <c r="U6" s="6">
        <v>108</v>
      </c>
      <c r="V6" s="6">
        <v>93</v>
      </c>
      <c r="W6" s="7">
        <f t="shared" si="3"/>
        <v>94.4</v>
      </c>
      <c r="X6" s="8" t="s">
        <v>5</v>
      </c>
      <c r="Y6" s="7">
        <f t="shared" si="4"/>
        <v>2.5</v>
      </c>
      <c r="Z6" s="9" t="str">
        <f t="shared" si="5"/>
        <v>94.4 ± 2.5</v>
      </c>
      <c r="AA6" s="10" t="s">
        <v>718</v>
      </c>
      <c r="AB6" s="6">
        <v>111</v>
      </c>
      <c r="AC6" s="6">
        <v>95</v>
      </c>
      <c r="AD6" s="6">
        <v>90</v>
      </c>
      <c r="AE6" s="6">
        <v>95</v>
      </c>
      <c r="AF6" s="6">
        <v>84</v>
      </c>
      <c r="AG6" s="6">
        <v>109</v>
      </c>
      <c r="AH6" s="6">
        <v>96</v>
      </c>
      <c r="AI6" s="6">
        <v>81</v>
      </c>
      <c r="AJ6" s="7">
        <f t="shared" si="6"/>
        <v>95.1</v>
      </c>
      <c r="AK6" s="8" t="s">
        <v>5</v>
      </c>
      <c r="AL6" s="7">
        <f t="shared" si="7"/>
        <v>3.8</v>
      </c>
      <c r="AM6" s="9" t="str">
        <f t="shared" si="8"/>
        <v>95.1 ± 3.8</v>
      </c>
      <c r="AN6" s="10" t="s">
        <v>719</v>
      </c>
      <c r="AO6" s="11">
        <v>85</v>
      </c>
      <c r="AP6" s="11">
        <v>100</v>
      </c>
      <c r="AQ6" s="11">
        <v>106</v>
      </c>
      <c r="AR6" s="11">
        <v>95</v>
      </c>
      <c r="AS6" s="11">
        <v>115</v>
      </c>
      <c r="AT6" s="11">
        <v>101</v>
      </c>
      <c r="AU6" s="11">
        <v>97</v>
      </c>
      <c r="AV6" s="11">
        <v>102</v>
      </c>
      <c r="AW6" s="7">
        <f t="shared" si="9"/>
        <v>100.1</v>
      </c>
      <c r="AX6" s="8" t="s">
        <v>5</v>
      </c>
      <c r="AY6" s="7">
        <f t="shared" si="10"/>
        <v>3.1</v>
      </c>
      <c r="AZ6" s="9" t="str">
        <f t="shared" si="11"/>
        <v>100.1 ± 3.1</v>
      </c>
      <c r="BA6" s="10" t="s">
        <v>720</v>
      </c>
    </row>
    <row r="7" spans="1:53" s="11" customFormat="1" x14ac:dyDescent="0.3">
      <c r="A7" s="5">
        <v>2.5</v>
      </c>
      <c r="B7" s="6">
        <v>100</v>
      </c>
      <c r="C7" s="6">
        <v>91</v>
      </c>
      <c r="D7" s="6">
        <v>103</v>
      </c>
      <c r="E7" s="6">
        <v>100</v>
      </c>
      <c r="F7" s="6">
        <v>99</v>
      </c>
      <c r="G7" s="6">
        <v>99</v>
      </c>
      <c r="H7" s="6">
        <v>87</v>
      </c>
      <c r="I7" s="6">
        <v>92</v>
      </c>
      <c r="J7" s="7">
        <f t="shared" si="0"/>
        <v>96.4</v>
      </c>
      <c r="K7" s="8" t="s">
        <v>5</v>
      </c>
      <c r="L7" s="7">
        <f t="shared" si="1"/>
        <v>2</v>
      </c>
      <c r="M7" s="9" t="str">
        <f t="shared" si="2"/>
        <v>96.4 ± 2.0</v>
      </c>
      <c r="N7" s="10" t="s">
        <v>721</v>
      </c>
      <c r="O7" s="6">
        <v>88</v>
      </c>
      <c r="P7" s="6">
        <v>98</v>
      </c>
      <c r="Q7" s="6">
        <v>92</v>
      </c>
      <c r="R7" s="6">
        <v>86</v>
      </c>
      <c r="S7" s="6">
        <v>94</v>
      </c>
      <c r="T7" s="6">
        <v>99</v>
      </c>
      <c r="U7" s="6">
        <v>113</v>
      </c>
      <c r="V7" s="6">
        <v>94</v>
      </c>
      <c r="W7" s="7">
        <f t="shared" si="3"/>
        <v>95.5</v>
      </c>
      <c r="X7" s="8" t="s">
        <v>5</v>
      </c>
      <c r="Y7" s="7">
        <f t="shared" si="4"/>
        <v>3</v>
      </c>
      <c r="Z7" s="9" t="str">
        <f t="shared" si="5"/>
        <v>95.5 ± 3.0</v>
      </c>
      <c r="AA7" s="10" t="s">
        <v>722</v>
      </c>
      <c r="AB7" s="6">
        <v>105</v>
      </c>
      <c r="AC7" s="6">
        <v>95</v>
      </c>
      <c r="AD7" s="6">
        <v>88</v>
      </c>
      <c r="AE7" s="6">
        <v>93</v>
      </c>
      <c r="AF7" s="6">
        <v>86</v>
      </c>
      <c r="AG7" s="6">
        <v>107</v>
      </c>
      <c r="AH7" s="6">
        <v>95</v>
      </c>
      <c r="AI7" s="6">
        <v>84</v>
      </c>
      <c r="AJ7" s="7">
        <f t="shared" si="6"/>
        <v>94.1</v>
      </c>
      <c r="AK7" s="8" t="s">
        <v>5</v>
      </c>
      <c r="AL7" s="7">
        <f t="shared" si="7"/>
        <v>3</v>
      </c>
      <c r="AM7" s="9" t="str">
        <f t="shared" si="8"/>
        <v>94.1 ± 3.0</v>
      </c>
      <c r="AN7" s="10" t="s">
        <v>723</v>
      </c>
      <c r="AO7" s="11">
        <v>88</v>
      </c>
      <c r="AP7" s="11">
        <v>90</v>
      </c>
      <c r="AQ7" s="11">
        <v>106</v>
      </c>
      <c r="AR7" s="11">
        <v>98</v>
      </c>
      <c r="AS7" s="11">
        <v>109</v>
      </c>
      <c r="AT7" s="11">
        <v>104</v>
      </c>
      <c r="AU7" s="11">
        <v>98</v>
      </c>
      <c r="AV7" s="11">
        <v>105</v>
      </c>
      <c r="AW7" s="7">
        <f t="shared" si="9"/>
        <v>99.8</v>
      </c>
      <c r="AX7" s="8" t="s">
        <v>5</v>
      </c>
      <c r="AY7" s="7">
        <f t="shared" si="10"/>
        <v>2.7</v>
      </c>
      <c r="AZ7" s="9" t="str">
        <f t="shared" si="11"/>
        <v>99.8 ± 2.7</v>
      </c>
      <c r="BA7" s="10" t="s">
        <v>724</v>
      </c>
    </row>
    <row r="8" spans="1:53" s="11" customFormat="1" x14ac:dyDescent="0.3">
      <c r="A8" s="5">
        <v>3</v>
      </c>
      <c r="B8" s="6">
        <v>100</v>
      </c>
      <c r="C8" s="6">
        <v>91</v>
      </c>
      <c r="D8" s="6">
        <v>101</v>
      </c>
      <c r="E8" s="6">
        <v>102</v>
      </c>
      <c r="F8" s="6">
        <v>98</v>
      </c>
      <c r="G8" s="6">
        <v>106</v>
      </c>
      <c r="H8" s="6">
        <v>84</v>
      </c>
      <c r="I8" s="6">
        <v>91</v>
      </c>
      <c r="J8" s="7">
        <f t="shared" si="0"/>
        <v>96.6</v>
      </c>
      <c r="K8" s="8" t="s">
        <v>5</v>
      </c>
      <c r="L8" s="7">
        <f t="shared" si="1"/>
        <v>2.6</v>
      </c>
      <c r="M8" s="9" t="str">
        <f t="shared" si="2"/>
        <v>96.6 ± 2.6</v>
      </c>
      <c r="N8" s="10" t="s">
        <v>725</v>
      </c>
      <c r="O8" s="6">
        <v>91</v>
      </c>
      <c r="P8" s="6">
        <v>98</v>
      </c>
      <c r="Q8" s="6">
        <v>94</v>
      </c>
      <c r="R8" s="6">
        <v>90</v>
      </c>
      <c r="S8" s="6">
        <v>92</v>
      </c>
      <c r="T8" s="6">
        <v>97</v>
      </c>
      <c r="U8" s="6">
        <v>116</v>
      </c>
      <c r="V8" s="6">
        <v>93</v>
      </c>
      <c r="W8" s="7">
        <f t="shared" si="3"/>
        <v>96.4</v>
      </c>
      <c r="X8" s="8" t="s">
        <v>5</v>
      </c>
      <c r="Y8" s="7">
        <f t="shared" si="4"/>
        <v>3</v>
      </c>
      <c r="Z8" s="9" t="str">
        <f t="shared" si="5"/>
        <v>96.4 ± 3.0</v>
      </c>
      <c r="AA8" s="10" t="s">
        <v>726</v>
      </c>
      <c r="AB8" s="6">
        <v>105</v>
      </c>
      <c r="AC8" s="6">
        <v>97</v>
      </c>
      <c r="AD8" s="6">
        <v>92</v>
      </c>
      <c r="AE8" s="6">
        <v>94</v>
      </c>
      <c r="AF8" s="6">
        <v>85</v>
      </c>
      <c r="AG8" s="6">
        <v>108</v>
      </c>
      <c r="AH8" s="6">
        <v>95</v>
      </c>
      <c r="AI8" s="6">
        <v>86</v>
      </c>
      <c r="AJ8" s="7">
        <f t="shared" si="6"/>
        <v>95.3</v>
      </c>
      <c r="AK8" s="8" t="s">
        <v>5</v>
      </c>
      <c r="AL8" s="7">
        <f t="shared" si="7"/>
        <v>2.9</v>
      </c>
      <c r="AM8" s="9" t="str">
        <f t="shared" si="8"/>
        <v>95.3 ± 2.9</v>
      </c>
      <c r="AN8" s="10" t="s">
        <v>727</v>
      </c>
      <c r="AO8" s="11">
        <v>85</v>
      </c>
      <c r="AP8" s="11">
        <v>82</v>
      </c>
      <c r="AQ8" s="11">
        <v>103</v>
      </c>
      <c r="AR8" s="11">
        <v>99</v>
      </c>
      <c r="AS8" s="11">
        <v>110</v>
      </c>
      <c r="AT8" s="11">
        <v>103</v>
      </c>
      <c r="AU8" s="11">
        <v>94</v>
      </c>
      <c r="AV8" s="11">
        <v>100</v>
      </c>
      <c r="AW8" s="7">
        <f t="shared" si="9"/>
        <v>97</v>
      </c>
      <c r="AX8" s="8" t="s">
        <v>5</v>
      </c>
      <c r="AY8" s="7">
        <f t="shared" si="10"/>
        <v>3.4</v>
      </c>
      <c r="AZ8" s="9" t="str">
        <f t="shared" si="11"/>
        <v>97.0 ± 3.4</v>
      </c>
      <c r="BA8" s="10" t="s">
        <v>728</v>
      </c>
    </row>
    <row r="9" spans="1:53" s="11" customFormat="1" x14ac:dyDescent="0.3">
      <c r="A9" s="5">
        <v>3.5</v>
      </c>
      <c r="B9" s="6">
        <v>99</v>
      </c>
      <c r="C9" s="6">
        <v>93</v>
      </c>
      <c r="D9" s="6">
        <v>103</v>
      </c>
      <c r="E9" s="6">
        <v>103</v>
      </c>
      <c r="F9" s="6">
        <v>102</v>
      </c>
      <c r="G9" s="6">
        <v>98</v>
      </c>
      <c r="H9" s="6">
        <v>88</v>
      </c>
      <c r="I9" s="6">
        <v>91</v>
      </c>
      <c r="J9" s="7">
        <f t="shared" si="0"/>
        <v>97.1</v>
      </c>
      <c r="K9" s="8" t="s">
        <v>5</v>
      </c>
      <c r="L9" s="7">
        <f t="shared" si="1"/>
        <v>2</v>
      </c>
      <c r="M9" s="9" t="str">
        <f t="shared" si="2"/>
        <v>97.1 ± 2.0</v>
      </c>
      <c r="N9" s="10" t="s">
        <v>729</v>
      </c>
      <c r="O9" s="6">
        <v>95</v>
      </c>
      <c r="P9" s="6">
        <v>99</v>
      </c>
      <c r="Q9" s="6">
        <v>95</v>
      </c>
      <c r="R9" s="6">
        <v>92</v>
      </c>
      <c r="S9" s="6">
        <v>93</v>
      </c>
      <c r="T9" s="6">
        <v>97</v>
      </c>
      <c r="U9" s="6">
        <v>129</v>
      </c>
      <c r="V9" s="6">
        <v>95</v>
      </c>
      <c r="W9" s="7">
        <f t="shared" si="3"/>
        <v>99.4</v>
      </c>
      <c r="X9" s="8" t="s">
        <v>5</v>
      </c>
      <c r="Y9" s="7">
        <f t="shared" si="4"/>
        <v>4.3</v>
      </c>
      <c r="Z9" s="9" t="str">
        <f t="shared" si="5"/>
        <v>99.4 ± 4.3</v>
      </c>
      <c r="AA9" s="10" t="s">
        <v>730</v>
      </c>
      <c r="AB9" s="6">
        <v>101</v>
      </c>
      <c r="AC9" s="6">
        <v>102</v>
      </c>
      <c r="AD9" s="6">
        <v>94</v>
      </c>
      <c r="AE9" s="6">
        <v>101</v>
      </c>
      <c r="AF9" s="6">
        <v>88</v>
      </c>
      <c r="AG9" s="6">
        <v>109</v>
      </c>
      <c r="AH9" s="6">
        <v>103</v>
      </c>
      <c r="AI9" s="6">
        <v>83</v>
      </c>
      <c r="AJ9" s="7">
        <f t="shared" si="6"/>
        <v>97.6</v>
      </c>
      <c r="AK9" s="8" t="s">
        <v>5</v>
      </c>
      <c r="AL9" s="7">
        <f t="shared" si="7"/>
        <v>3</v>
      </c>
      <c r="AM9" s="9" t="str">
        <f t="shared" si="8"/>
        <v>97.6 ± 3.0</v>
      </c>
      <c r="AN9" s="10" t="s">
        <v>731</v>
      </c>
      <c r="AO9" s="11">
        <v>85</v>
      </c>
      <c r="AP9" s="11">
        <v>82</v>
      </c>
      <c r="AQ9" s="11">
        <v>103</v>
      </c>
      <c r="AR9" s="11">
        <v>100</v>
      </c>
      <c r="AS9" s="11">
        <v>109</v>
      </c>
      <c r="AT9" s="11">
        <v>102</v>
      </c>
      <c r="AU9" s="11">
        <v>99</v>
      </c>
      <c r="AV9" s="11">
        <v>102</v>
      </c>
      <c r="AW9" s="7">
        <f t="shared" si="9"/>
        <v>97.8</v>
      </c>
      <c r="AX9" s="8" t="s">
        <v>5</v>
      </c>
      <c r="AY9" s="7">
        <f t="shared" si="10"/>
        <v>3.3</v>
      </c>
      <c r="AZ9" s="9" t="str">
        <f t="shared" si="11"/>
        <v>97.8 ± 3.3</v>
      </c>
      <c r="BA9" s="10" t="s">
        <v>732</v>
      </c>
    </row>
    <row r="10" spans="1:53" s="11" customFormat="1" x14ac:dyDescent="0.3">
      <c r="A10" s="5">
        <v>4</v>
      </c>
      <c r="B10" s="6">
        <v>102</v>
      </c>
      <c r="C10" s="6">
        <v>100</v>
      </c>
      <c r="D10" s="6">
        <v>102</v>
      </c>
      <c r="E10" s="6">
        <v>100</v>
      </c>
      <c r="F10" s="6">
        <v>104</v>
      </c>
      <c r="G10" s="6">
        <v>101</v>
      </c>
      <c r="H10" s="6">
        <v>88</v>
      </c>
      <c r="I10" s="6">
        <v>90</v>
      </c>
      <c r="J10" s="7">
        <f t="shared" si="0"/>
        <v>98.4</v>
      </c>
      <c r="K10" s="8" t="s">
        <v>5</v>
      </c>
      <c r="L10" s="7">
        <f t="shared" si="1"/>
        <v>2.1</v>
      </c>
      <c r="M10" s="9" t="str">
        <f t="shared" si="2"/>
        <v>98.4 ± 2.1</v>
      </c>
      <c r="N10" s="10" t="s">
        <v>733</v>
      </c>
      <c r="O10" s="6">
        <v>93</v>
      </c>
      <c r="P10" s="6">
        <v>102</v>
      </c>
      <c r="Q10" s="6">
        <v>97</v>
      </c>
      <c r="R10" s="6">
        <v>92</v>
      </c>
      <c r="S10" s="6">
        <v>96</v>
      </c>
      <c r="T10" s="6">
        <v>97</v>
      </c>
      <c r="U10" s="6">
        <v>117</v>
      </c>
      <c r="V10" s="6">
        <v>100</v>
      </c>
      <c r="W10" s="7">
        <f t="shared" si="3"/>
        <v>99.3</v>
      </c>
      <c r="X10" s="8" t="s">
        <v>5</v>
      </c>
      <c r="Y10" s="7">
        <f t="shared" si="4"/>
        <v>2.8</v>
      </c>
      <c r="Z10" s="9" t="str">
        <f t="shared" si="5"/>
        <v>99.3 ± 2.8</v>
      </c>
      <c r="AA10" s="10" t="s">
        <v>734</v>
      </c>
      <c r="AB10" s="6">
        <v>104</v>
      </c>
      <c r="AC10" s="6">
        <v>107</v>
      </c>
      <c r="AD10" s="6">
        <v>99</v>
      </c>
      <c r="AE10" s="6">
        <v>102</v>
      </c>
      <c r="AF10" s="6">
        <v>95</v>
      </c>
      <c r="AG10" s="6">
        <v>106</v>
      </c>
      <c r="AH10" s="6">
        <v>102</v>
      </c>
      <c r="AI10" s="6">
        <v>86</v>
      </c>
      <c r="AJ10" s="7">
        <f t="shared" si="6"/>
        <v>100.1</v>
      </c>
      <c r="AK10" s="8" t="s">
        <v>5</v>
      </c>
      <c r="AL10" s="7">
        <f t="shared" si="7"/>
        <v>2.4</v>
      </c>
      <c r="AM10" s="9" t="str">
        <f t="shared" si="8"/>
        <v>100.1 ± 2.4</v>
      </c>
      <c r="AN10" s="10" t="s">
        <v>735</v>
      </c>
      <c r="AO10" s="11">
        <v>83</v>
      </c>
      <c r="AP10" s="11">
        <v>91</v>
      </c>
      <c r="AQ10" s="11">
        <v>100</v>
      </c>
      <c r="AR10" s="11">
        <v>97</v>
      </c>
      <c r="AS10" s="11">
        <v>112</v>
      </c>
      <c r="AT10" s="11">
        <v>102</v>
      </c>
      <c r="AU10" s="11">
        <v>95</v>
      </c>
      <c r="AV10" s="11">
        <v>92</v>
      </c>
      <c r="AW10" s="7">
        <f t="shared" si="9"/>
        <v>96.5</v>
      </c>
      <c r="AX10" s="8" t="s">
        <v>5</v>
      </c>
      <c r="AY10" s="7">
        <f t="shared" si="10"/>
        <v>3</v>
      </c>
      <c r="AZ10" s="9" t="str">
        <f t="shared" si="11"/>
        <v>96.5 ± 3.0</v>
      </c>
      <c r="BA10" s="10" t="s">
        <v>736</v>
      </c>
    </row>
    <row r="12" spans="1:53" x14ac:dyDescent="0.3">
      <c r="A12" t="s">
        <v>33</v>
      </c>
    </row>
    <row r="13" spans="1:53" s="11" customFormat="1" x14ac:dyDescent="0.3">
      <c r="A13" s="5" t="s">
        <v>4</v>
      </c>
      <c r="B13" s="6">
        <v>154</v>
      </c>
      <c r="C13" s="6">
        <v>141</v>
      </c>
      <c r="D13" s="6">
        <v>138</v>
      </c>
      <c r="E13" s="6">
        <v>130</v>
      </c>
      <c r="F13" s="6">
        <v>150</v>
      </c>
      <c r="G13" s="6">
        <v>136</v>
      </c>
      <c r="H13" s="6">
        <v>135</v>
      </c>
      <c r="I13" s="6">
        <v>130</v>
      </c>
      <c r="J13" s="7">
        <f t="shared" ref="J13:J21" si="12">ROUND(AVERAGE(B13:I13),1)</f>
        <v>139.30000000000001</v>
      </c>
      <c r="K13" s="8" t="s">
        <v>5</v>
      </c>
      <c r="L13" s="7">
        <f t="shared" ref="L13:L21" si="13">ROUND((STDEV(B13:I13)/SQRT(8)),1)</f>
        <v>3.1</v>
      </c>
      <c r="M13" s="9" t="str">
        <f>_xlfn.CONCAT(TEXT(J13,"0.0"),K13,TEXT(L13,"0.0"))</f>
        <v>139.3 ± 3.1</v>
      </c>
      <c r="N13" s="10" t="s">
        <v>737</v>
      </c>
      <c r="O13" s="6">
        <v>153</v>
      </c>
      <c r="P13" s="6">
        <v>131</v>
      </c>
      <c r="Q13" s="6">
        <v>144</v>
      </c>
      <c r="R13" s="6">
        <v>122</v>
      </c>
      <c r="S13" s="6">
        <v>128</v>
      </c>
      <c r="T13" s="6">
        <v>132</v>
      </c>
      <c r="U13" s="6">
        <v>138</v>
      </c>
      <c r="V13" s="6">
        <v>121</v>
      </c>
      <c r="W13" s="7">
        <f t="shared" ref="W13:W21" si="14">ROUND(AVERAGE(O13:V13),1)</f>
        <v>133.6</v>
      </c>
      <c r="X13" s="8" t="s">
        <v>5</v>
      </c>
      <c r="Y13" s="7">
        <f t="shared" ref="Y13:Y21" si="15">ROUND((STDEV(O13:V13)/SQRT(8)),1)</f>
        <v>3.9</v>
      </c>
      <c r="Z13" s="9" t="str">
        <f>_xlfn.CONCAT(TEXT(W13,"0.0"),X13,TEXT(Y13,"0.0"))</f>
        <v>133.6 ± 3.9</v>
      </c>
      <c r="AA13" s="10" t="s">
        <v>738</v>
      </c>
      <c r="AB13" s="6">
        <v>132</v>
      </c>
      <c r="AC13" s="6">
        <v>151</v>
      </c>
      <c r="AD13" s="6">
        <v>149</v>
      </c>
      <c r="AE13" s="6">
        <v>132</v>
      </c>
      <c r="AF13" s="6">
        <v>140</v>
      </c>
      <c r="AG13" s="6">
        <v>137</v>
      </c>
      <c r="AH13" s="6">
        <v>121</v>
      </c>
      <c r="AI13" s="6">
        <v>127</v>
      </c>
      <c r="AJ13" s="7">
        <f t="shared" ref="AJ13:AJ21" si="16">ROUND(AVERAGE(AB13:AI13),1)</f>
        <v>136.1</v>
      </c>
      <c r="AK13" s="8" t="s">
        <v>5</v>
      </c>
      <c r="AL13" s="7">
        <f t="shared" ref="AL13:AL21" si="17">ROUND((STDEV(AB13:AI13)/SQRT(8)),1)</f>
        <v>3.7</v>
      </c>
      <c r="AM13" s="9" t="str">
        <f>_xlfn.CONCAT(TEXT(AJ13,"0.0"),AK13,TEXT(AL13,"0.0"))</f>
        <v>136.1 ± 3.7</v>
      </c>
      <c r="AN13" s="10" t="s">
        <v>739</v>
      </c>
      <c r="AO13" s="11">
        <v>131</v>
      </c>
      <c r="AP13" s="11">
        <v>195</v>
      </c>
      <c r="AQ13" s="11">
        <v>138</v>
      </c>
      <c r="AR13" s="11">
        <v>133</v>
      </c>
      <c r="AS13" s="11">
        <v>152</v>
      </c>
      <c r="AT13" s="11">
        <v>137</v>
      </c>
      <c r="AU13" s="11">
        <v>156</v>
      </c>
      <c r="AV13" s="11">
        <v>141</v>
      </c>
      <c r="AW13" s="7">
        <f t="shared" ref="AW13:AW21" si="18">ROUND(AVERAGE(AO13:AV13),1)</f>
        <v>147.9</v>
      </c>
      <c r="AX13" s="8" t="s">
        <v>5</v>
      </c>
      <c r="AY13" s="7">
        <f t="shared" ref="AY13:AY21" si="19">ROUND((STDEV(AO13:AV13)/SQRT(8)),1)</f>
        <v>7.4</v>
      </c>
      <c r="AZ13" s="9" t="str">
        <f>_xlfn.CONCAT(TEXT(AW13,"0.0"),AX13,TEXT(AY13,"0.0"))</f>
        <v>147.9 ± 7.4</v>
      </c>
      <c r="BA13" s="10" t="s">
        <v>740</v>
      </c>
    </row>
    <row r="14" spans="1:53" s="11" customFormat="1" x14ac:dyDescent="0.3">
      <c r="A14" s="5">
        <v>0.5</v>
      </c>
      <c r="B14" s="6">
        <v>163</v>
      </c>
      <c r="C14" s="6">
        <v>167</v>
      </c>
      <c r="D14" s="6">
        <v>171</v>
      </c>
      <c r="E14" s="6">
        <v>152</v>
      </c>
      <c r="F14" s="6">
        <v>193</v>
      </c>
      <c r="G14" s="6">
        <v>166</v>
      </c>
      <c r="H14" s="6">
        <v>152</v>
      </c>
      <c r="I14" s="6">
        <v>165</v>
      </c>
      <c r="J14" s="7">
        <f t="shared" si="12"/>
        <v>166.1</v>
      </c>
      <c r="K14" s="8" t="s">
        <v>5</v>
      </c>
      <c r="L14" s="7">
        <f t="shared" si="13"/>
        <v>4.5</v>
      </c>
      <c r="M14" s="9" t="str">
        <f t="shared" ref="M14:M21" si="20">_xlfn.CONCAT(TEXT(J14,"0.0"),K14,TEXT(L14,"0.0"))</f>
        <v>166.1 ± 4.5</v>
      </c>
      <c r="N14" s="10" t="s">
        <v>741</v>
      </c>
      <c r="O14" s="6">
        <v>185</v>
      </c>
      <c r="P14" s="6">
        <v>176</v>
      </c>
      <c r="Q14" s="6">
        <v>176</v>
      </c>
      <c r="R14" s="6">
        <v>140</v>
      </c>
      <c r="S14" s="6">
        <v>162</v>
      </c>
      <c r="T14" s="6">
        <v>167</v>
      </c>
      <c r="U14" s="6">
        <v>197</v>
      </c>
      <c r="V14" s="6">
        <v>142</v>
      </c>
      <c r="W14" s="7">
        <f t="shared" si="14"/>
        <v>168.1</v>
      </c>
      <c r="X14" s="8" t="s">
        <v>5</v>
      </c>
      <c r="Y14" s="7">
        <f t="shared" si="15"/>
        <v>7</v>
      </c>
      <c r="Z14" s="9" t="str">
        <f t="shared" ref="Z14:Z21" si="21">_xlfn.CONCAT(TEXT(W14,"0.0"),X14,TEXT(Y14,"0.0"))</f>
        <v>168.1 ± 7.0</v>
      </c>
      <c r="AA14" s="10" t="s">
        <v>742</v>
      </c>
      <c r="AB14" s="6">
        <v>186</v>
      </c>
      <c r="AC14" s="6">
        <v>180</v>
      </c>
      <c r="AD14" s="6">
        <v>171</v>
      </c>
      <c r="AE14" s="6">
        <v>162</v>
      </c>
      <c r="AF14" s="6">
        <v>147</v>
      </c>
      <c r="AG14" s="6">
        <v>161</v>
      </c>
      <c r="AH14" s="6">
        <v>164</v>
      </c>
      <c r="AI14" s="6">
        <v>154</v>
      </c>
      <c r="AJ14" s="7">
        <f t="shared" si="16"/>
        <v>165.6</v>
      </c>
      <c r="AK14" s="8" t="s">
        <v>5</v>
      </c>
      <c r="AL14" s="7">
        <f t="shared" si="17"/>
        <v>4.5999999999999996</v>
      </c>
      <c r="AM14" s="9" t="str">
        <f t="shared" ref="AM14:AM21" si="22">_xlfn.CONCAT(TEXT(AJ14,"0.0"),AK14,TEXT(AL14,"0.0"))</f>
        <v>165.6 ± 4.6</v>
      </c>
      <c r="AN14" s="10" t="s">
        <v>743</v>
      </c>
      <c r="AO14" s="11">
        <v>161</v>
      </c>
      <c r="AP14" s="11">
        <v>182</v>
      </c>
      <c r="AQ14" s="11">
        <v>171</v>
      </c>
      <c r="AR14" s="11">
        <v>151</v>
      </c>
      <c r="AS14" s="11">
        <v>187</v>
      </c>
      <c r="AT14" s="11">
        <v>157</v>
      </c>
      <c r="AU14" s="11">
        <v>189</v>
      </c>
      <c r="AV14" s="11">
        <v>182</v>
      </c>
      <c r="AW14" s="7">
        <f t="shared" si="18"/>
        <v>172.5</v>
      </c>
      <c r="AX14" s="8" t="s">
        <v>5</v>
      </c>
      <c r="AY14" s="7">
        <f t="shared" si="19"/>
        <v>5.2</v>
      </c>
      <c r="AZ14" s="9" t="str">
        <f t="shared" ref="AZ14:AZ21" si="23">_xlfn.CONCAT(TEXT(AW14,"0.0"),AX14,TEXT(AY14,"0.0"))</f>
        <v>172.5 ± 5.2</v>
      </c>
      <c r="BA14" s="10" t="s">
        <v>744</v>
      </c>
    </row>
    <row r="15" spans="1:53" s="11" customFormat="1" x14ac:dyDescent="0.3">
      <c r="A15" s="5">
        <v>1</v>
      </c>
      <c r="B15" s="6">
        <v>178</v>
      </c>
      <c r="C15" s="6">
        <v>184</v>
      </c>
      <c r="D15" s="6">
        <v>185</v>
      </c>
      <c r="E15" s="6">
        <v>177</v>
      </c>
      <c r="F15" s="6">
        <v>210</v>
      </c>
      <c r="G15" s="6">
        <v>175</v>
      </c>
      <c r="H15" s="6">
        <v>162</v>
      </c>
      <c r="I15" s="6">
        <v>175</v>
      </c>
      <c r="J15" s="7">
        <f t="shared" si="12"/>
        <v>180.8</v>
      </c>
      <c r="K15" s="8" t="s">
        <v>5</v>
      </c>
      <c r="L15" s="7">
        <f t="shared" si="13"/>
        <v>4.9000000000000004</v>
      </c>
      <c r="M15" s="9" t="str">
        <f t="shared" si="20"/>
        <v>180.8 ± 4.9</v>
      </c>
      <c r="N15" s="10" t="s">
        <v>745</v>
      </c>
      <c r="O15" s="6">
        <v>206</v>
      </c>
      <c r="P15" s="6">
        <v>175</v>
      </c>
      <c r="Q15" s="6">
        <v>174</v>
      </c>
      <c r="R15" s="6">
        <v>159</v>
      </c>
      <c r="S15" s="6">
        <v>183</v>
      </c>
      <c r="T15" s="6">
        <v>190</v>
      </c>
      <c r="U15" s="6">
        <v>221</v>
      </c>
      <c r="V15" s="6">
        <v>154</v>
      </c>
      <c r="W15" s="7">
        <f t="shared" si="14"/>
        <v>182.8</v>
      </c>
      <c r="X15" s="8" t="s">
        <v>5</v>
      </c>
      <c r="Y15" s="7">
        <f t="shared" si="15"/>
        <v>8</v>
      </c>
      <c r="Z15" s="9" t="str">
        <f t="shared" si="21"/>
        <v>182.8 ± 8.0</v>
      </c>
      <c r="AA15" s="10" t="s">
        <v>746</v>
      </c>
      <c r="AB15" s="6">
        <v>196</v>
      </c>
      <c r="AC15" s="6">
        <v>203</v>
      </c>
      <c r="AD15" s="6">
        <v>178</v>
      </c>
      <c r="AE15" s="6">
        <v>172</v>
      </c>
      <c r="AF15" s="6">
        <v>185</v>
      </c>
      <c r="AG15" s="6">
        <v>185</v>
      </c>
      <c r="AH15" s="6">
        <v>181</v>
      </c>
      <c r="AI15" s="6">
        <v>188</v>
      </c>
      <c r="AJ15" s="7">
        <f t="shared" si="16"/>
        <v>186</v>
      </c>
      <c r="AK15" s="8" t="s">
        <v>5</v>
      </c>
      <c r="AL15" s="7">
        <f t="shared" si="17"/>
        <v>3.5</v>
      </c>
      <c r="AM15" s="9" t="str">
        <f t="shared" si="22"/>
        <v>186.0 ± 3.5</v>
      </c>
      <c r="AN15" s="10" t="s">
        <v>747</v>
      </c>
      <c r="AO15" s="11">
        <v>184</v>
      </c>
      <c r="AP15" s="11">
        <v>212</v>
      </c>
      <c r="AQ15" s="11">
        <v>208</v>
      </c>
      <c r="AR15" s="11">
        <v>166</v>
      </c>
      <c r="AS15" s="11">
        <v>190</v>
      </c>
      <c r="AT15" s="11">
        <v>174</v>
      </c>
      <c r="AU15" s="11">
        <v>203</v>
      </c>
      <c r="AV15" s="11">
        <v>211</v>
      </c>
      <c r="AW15" s="7">
        <f t="shared" si="18"/>
        <v>193.5</v>
      </c>
      <c r="AX15" s="8" t="s">
        <v>5</v>
      </c>
      <c r="AY15" s="7">
        <f t="shared" si="19"/>
        <v>6.3</v>
      </c>
      <c r="AZ15" s="9" t="str">
        <f t="shared" si="23"/>
        <v>193.5 ± 6.3</v>
      </c>
      <c r="BA15" s="10" t="s">
        <v>748</v>
      </c>
    </row>
    <row r="16" spans="1:53" s="11" customFormat="1" x14ac:dyDescent="0.3">
      <c r="A16" s="5">
        <v>1.5</v>
      </c>
      <c r="B16" s="6">
        <v>205</v>
      </c>
      <c r="C16" s="6">
        <v>195</v>
      </c>
      <c r="D16" s="6">
        <v>188</v>
      </c>
      <c r="E16" s="6">
        <v>189</v>
      </c>
      <c r="F16" s="6">
        <v>210</v>
      </c>
      <c r="G16" s="6">
        <v>187</v>
      </c>
      <c r="H16" s="6">
        <v>175</v>
      </c>
      <c r="I16" s="6">
        <v>190</v>
      </c>
      <c r="J16" s="7">
        <f t="shared" si="12"/>
        <v>192.4</v>
      </c>
      <c r="K16" s="8" t="s">
        <v>5</v>
      </c>
      <c r="L16" s="7">
        <f t="shared" si="13"/>
        <v>3.9</v>
      </c>
      <c r="M16" s="9" t="str">
        <f t="shared" si="20"/>
        <v>192.4 ± 3.9</v>
      </c>
      <c r="N16" s="10" t="s">
        <v>749</v>
      </c>
      <c r="O16" s="6">
        <v>187</v>
      </c>
      <c r="P16" s="6">
        <v>183</v>
      </c>
      <c r="Q16" s="6">
        <v>180</v>
      </c>
      <c r="R16" s="6">
        <v>160</v>
      </c>
      <c r="S16" s="6">
        <v>185</v>
      </c>
      <c r="T16" s="6">
        <v>207</v>
      </c>
      <c r="U16" s="6">
        <v>227</v>
      </c>
      <c r="V16" s="6">
        <v>151</v>
      </c>
      <c r="W16" s="7">
        <f t="shared" si="14"/>
        <v>185</v>
      </c>
      <c r="X16" s="8" t="s">
        <v>5</v>
      </c>
      <c r="Y16" s="7">
        <f t="shared" si="15"/>
        <v>8.5</v>
      </c>
      <c r="Z16" s="9" t="str">
        <f t="shared" si="21"/>
        <v>185.0 ± 8.5</v>
      </c>
      <c r="AA16" s="10" t="s">
        <v>750</v>
      </c>
      <c r="AB16" s="6">
        <v>200</v>
      </c>
      <c r="AC16" s="6">
        <v>193</v>
      </c>
      <c r="AD16" s="6">
        <v>181</v>
      </c>
      <c r="AE16" s="6">
        <v>192</v>
      </c>
      <c r="AF16" s="6">
        <v>185</v>
      </c>
      <c r="AG16" s="6">
        <v>205</v>
      </c>
      <c r="AH16" s="6">
        <v>187</v>
      </c>
      <c r="AI16" s="6">
        <v>200</v>
      </c>
      <c r="AJ16" s="7">
        <f t="shared" si="16"/>
        <v>192.9</v>
      </c>
      <c r="AK16" s="8" t="s">
        <v>5</v>
      </c>
      <c r="AL16" s="7">
        <f t="shared" si="17"/>
        <v>2.9</v>
      </c>
      <c r="AM16" s="9" t="str">
        <f t="shared" si="22"/>
        <v>192.9 ± 2.9</v>
      </c>
      <c r="AN16" s="10" t="s">
        <v>751</v>
      </c>
      <c r="AO16" s="11">
        <v>180</v>
      </c>
      <c r="AP16" s="11">
        <v>213</v>
      </c>
      <c r="AQ16" s="11">
        <v>210</v>
      </c>
      <c r="AR16" s="11">
        <v>202</v>
      </c>
      <c r="AS16" s="11">
        <v>222</v>
      </c>
      <c r="AT16" s="11">
        <v>167</v>
      </c>
      <c r="AU16" s="11">
        <v>201</v>
      </c>
      <c r="AV16" s="11">
        <v>231</v>
      </c>
      <c r="AW16" s="7">
        <f t="shared" si="18"/>
        <v>203.3</v>
      </c>
      <c r="AX16" s="8" t="s">
        <v>5</v>
      </c>
      <c r="AY16" s="7">
        <f t="shared" si="19"/>
        <v>7.5</v>
      </c>
      <c r="AZ16" s="9" t="str">
        <f t="shared" si="23"/>
        <v>203.3 ± 7.5</v>
      </c>
      <c r="BA16" s="10" t="s">
        <v>752</v>
      </c>
    </row>
    <row r="17" spans="1:53" s="11" customFormat="1" x14ac:dyDescent="0.3">
      <c r="A17" s="5">
        <v>2</v>
      </c>
      <c r="B17" s="6">
        <v>240</v>
      </c>
      <c r="C17" s="6">
        <v>199</v>
      </c>
      <c r="D17" s="6">
        <v>197</v>
      </c>
      <c r="E17" s="6">
        <v>200</v>
      </c>
      <c r="F17" s="6">
        <v>214</v>
      </c>
      <c r="G17" s="6">
        <v>199</v>
      </c>
      <c r="H17" s="6">
        <v>189</v>
      </c>
      <c r="I17" s="6">
        <v>205</v>
      </c>
      <c r="J17" s="7">
        <f t="shared" si="12"/>
        <v>205.4</v>
      </c>
      <c r="K17" s="8" t="s">
        <v>5</v>
      </c>
      <c r="L17" s="7">
        <f t="shared" si="13"/>
        <v>5.5</v>
      </c>
      <c r="M17" s="9" t="str">
        <f t="shared" si="20"/>
        <v>205.4 ± 5.5</v>
      </c>
      <c r="N17" s="10" t="s">
        <v>753</v>
      </c>
      <c r="O17" s="6">
        <v>191</v>
      </c>
      <c r="P17" s="6">
        <v>181</v>
      </c>
      <c r="Q17" s="6">
        <v>179</v>
      </c>
      <c r="R17" s="6">
        <v>165</v>
      </c>
      <c r="S17" s="6">
        <v>206</v>
      </c>
      <c r="T17" s="6">
        <v>212</v>
      </c>
      <c r="U17" s="6">
        <v>212</v>
      </c>
      <c r="V17" s="6">
        <v>164</v>
      </c>
      <c r="W17" s="7">
        <f t="shared" si="14"/>
        <v>188.8</v>
      </c>
      <c r="X17" s="8" t="s">
        <v>5</v>
      </c>
      <c r="Y17" s="7">
        <f t="shared" si="15"/>
        <v>7</v>
      </c>
      <c r="Z17" s="9" t="str">
        <f t="shared" si="21"/>
        <v>188.8 ± 7.0</v>
      </c>
      <c r="AA17" s="10" t="s">
        <v>754</v>
      </c>
      <c r="AB17" s="6">
        <v>226</v>
      </c>
      <c r="AC17" s="6">
        <v>207</v>
      </c>
      <c r="AD17" s="6">
        <v>187</v>
      </c>
      <c r="AE17" s="6">
        <v>204</v>
      </c>
      <c r="AF17" s="6">
        <v>177</v>
      </c>
      <c r="AG17" s="6">
        <v>208</v>
      </c>
      <c r="AH17" s="6">
        <v>199</v>
      </c>
      <c r="AI17" s="6">
        <v>193</v>
      </c>
      <c r="AJ17" s="7">
        <f t="shared" si="16"/>
        <v>200.1</v>
      </c>
      <c r="AK17" s="8" t="s">
        <v>5</v>
      </c>
      <c r="AL17" s="7">
        <f t="shared" si="17"/>
        <v>5.3</v>
      </c>
      <c r="AM17" s="9" t="str">
        <f t="shared" si="22"/>
        <v>200.1 ± 5.3</v>
      </c>
      <c r="AN17" s="10" t="s">
        <v>755</v>
      </c>
      <c r="AO17" s="11">
        <v>207</v>
      </c>
      <c r="AP17" s="11">
        <v>209</v>
      </c>
      <c r="AQ17" s="11">
        <v>215</v>
      </c>
      <c r="AR17" s="11">
        <v>206</v>
      </c>
      <c r="AS17" s="11">
        <v>237</v>
      </c>
      <c r="AT17" s="11">
        <v>179</v>
      </c>
      <c r="AU17" s="11">
        <v>192</v>
      </c>
      <c r="AV17" s="11">
        <v>234</v>
      </c>
      <c r="AW17" s="7">
        <f t="shared" si="18"/>
        <v>209.9</v>
      </c>
      <c r="AX17" s="8" t="s">
        <v>5</v>
      </c>
      <c r="AY17" s="7">
        <f t="shared" si="19"/>
        <v>6.9</v>
      </c>
      <c r="AZ17" s="9" t="str">
        <f t="shared" si="23"/>
        <v>209.9 ± 6.9</v>
      </c>
      <c r="BA17" s="10" t="s">
        <v>756</v>
      </c>
    </row>
    <row r="18" spans="1:53" s="11" customFormat="1" x14ac:dyDescent="0.3">
      <c r="A18" s="5">
        <v>2.5</v>
      </c>
      <c r="B18" s="6">
        <v>248</v>
      </c>
      <c r="C18" s="6">
        <v>227</v>
      </c>
      <c r="D18" s="6">
        <v>210</v>
      </c>
      <c r="E18" s="6">
        <v>193</v>
      </c>
      <c r="F18" s="6">
        <v>251</v>
      </c>
      <c r="G18" s="6">
        <v>221</v>
      </c>
      <c r="H18" s="6">
        <v>201</v>
      </c>
      <c r="I18" s="6">
        <v>206</v>
      </c>
      <c r="J18" s="7">
        <f t="shared" si="12"/>
        <v>219.6</v>
      </c>
      <c r="K18" s="8" t="s">
        <v>5</v>
      </c>
      <c r="L18" s="7">
        <f t="shared" si="13"/>
        <v>7.5</v>
      </c>
      <c r="M18" s="9" t="str">
        <f t="shared" si="20"/>
        <v>219.6 ± 7.5</v>
      </c>
      <c r="N18" s="10" t="s">
        <v>757</v>
      </c>
      <c r="O18" s="6">
        <v>203</v>
      </c>
      <c r="P18" s="6">
        <v>196</v>
      </c>
      <c r="Q18" s="6">
        <v>177</v>
      </c>
      <c r="R18" s="6">
        <v>159</v>
      </c>
      <c r="S18" s="6">
        <v>204</v>
      </c>
      <c r="T18" s="6">
        <v>199</v>
      </c>
      <c r="U18" s="6">
        <v>259</v>
      </c>
      <c r="V18" s="6">
        <v>186</v>
      </c>
      <c r="W18" s="7">
        <f t="shared" si="14"/>
        <v>197.9</v>
      </c>
      <c r="X18" s="8" t="s">
        <v>5</v>
      </c>
      <c r="Y18" s="7">
        <f t="shared" si="15"/>
        <v>10.3</v>
      </c>
      <c r="Z18" s="9" t="str">
        <f t="shared" si="21"/>
        <v>197.9 ± 10.3</v>
      </c>
      <c r="AA18" s="10" t="s">
        <v>758</v>
      </c>
      <c r="AB18" s="6">
        <v>229</v>
      </c>
      <c r="AC18" s="6">
        <v>206</v>
      </c>
      <c r="AD18" s="6">
        <v>183</v>
      </c>
      <c r="AE18" s="6">
        <v>197</v>
      </c>
      <c r="AF18" s="6">
        <v>202</v>
      </c>
      <c r="AG18" s="6">
        <v>203</v>
      </c>
      <c r="AH18" s="6">
        <v>195</v>
      </c>
      <c r="AI18" s="6">
        <v>215</v>
      </c>
      <c r="AJ18" s="7">
        <f t="shared" si="16"/>
        <v>203.8</v>
      </c>
      <c r="AK18" s="8" t="s">
        <v>5</v>
      </c>
      <c r="AL18" s="7">
        <f t="shared" si="17"/>
        <v>4.9000000000000004</v>
      </c>
      <c r="AM18" s="9" t="str">
        <f t="shared" si="22"/>
        <v>203.8 ± 4.9</v>
      </c>
      <c r="AN18" s="10" t="s">
        <v>759</v>
      </c>
      <c r="AO18" s="11">
        <v>215</v>
      </c>
      <c r="AP18" s="11">
        <v>218</v>
      </c>
      <c r="AQ18" s="11">
        <v>209</v>
      </c>
      <c r="AR18" s="11">
        <v>220</v>
      </c>
      <c r="AS18" s="11">
        <v>213</v>
      </c>
      <c r="AT18" s="11">
        <v>176</v>
      </c>
      <c r="AU18" s="11">
        <v>205</v>
      </c>
      <c r="AV18" s="11">
        <v>257</v>
      </c>
      <c r="AW18" s="7">
        <f t="shared" si="18"/>
        <v>214.1</v>
      </c>
      <c r="AX18" s="8" t="s">
        <v>5</v>
      </c>
      <c r="AY18" s="7">
        <f t="shared" si="19"/>
        <v>7.9</v>
      </c>
      <c r="AZ18" s="9" t="str">
        <f t="shared" si="23"/>
        <v>214.1 ± 7.9</v>
      </c>
      <c r="BA18" s="10" t="s">
        <v>760</v>
      </c>
    </row>
    <row r="19" spans="1:53" s="11" customFormat="1" x14ac:dyDescent="0.3">
      <c r="A19" s="5">
        <v>3</v>
      </c>
      <c r="B19" s="6">
        <v>238</v>
      </c>
      <c r="C19" s="6">
        <v>227</v>
      </c>
      <c r="D19" s="6">
        <v>212</v>
      </c>
      <c r="E19" s="6">
        <v>212</v>
      </c>
      <c r="F19" s="6">
        <v>248</v>
      </c>
      <c r="G19" s="6">
        <v>250</v>
      </c>
      <c r="H19" s="6">
        <v>210</v>
      </c>
      <c r="I19" s="6">
        <v>212</v>
      </c>
      <c r="J19" s="7">
        <f t="shared" si="12"/>
        <v>226.1</v>
      </c>
      <c r="K19" s="8" t="s">
        <v>5</v>
      </c>
      <c r="L19" s="7">
        <f t="shared" si="13"/>
        <v>6</v>
      </c>
      <c r="M19" s="9" t="str">
        <f t="shared" si="20"/>
        <v>226.1 ± 6.0</v>
      </c>
      <c r="N19" s="10" t="s">
        <v>761</v>
      </c>
      <c r="O19" s="6">
        <v>225</v>
      </c>
      <c r="P19" s="6">
        <v>203</v>
      </c>
      <c r="Q19" s="6">
        <v>187</v>
      </c>
      <c r="R19" s="6">
        <v>177</v>
      </c>
      <c r="S19" s="6">
        <v>208</v>
      </c>
      <c r="T19" s="6">
        <v>195</v>
      </c>
      <c r="U19" s="6">
        <v>276</v>
      </c>
      <c r="V19" s="6">
        <v>204</v>
      </c>
      <c r="W19" s="7">
        <f t="shared" si="14"/>
        <v>209.4</v>
      </c>
      <c r="X19" s="8" t="s">
        <v>5</v>
      </c>
      <c r="Y19" s="7">
        <f t="shared" si="15"/>
        <v>10.8</v>
      </c>
      <c r="Z19" s="9" t="str">
        <f t="shared" si="21"/>
        <v>209.4 ± 10.8</v>
      </c>
      <c r="AA19" s="10" t="s">
        <v>762</v>
      </c>
      <c r="AB19" s="6">
        <v>246</v>
      </c>
      <c r="AC19" s="6">
        <v>230</v>
      </c>
      <c r="AD19" s="6">
        <v>191</v>
      </c>
      <c r="AE19" s="6">
        <v>208</v>
      </c>
      <c r="AF19" s="6">
        <v>229</v>
      </c>
      <c r="AG19" s="6">
        <v>216</v>
      </c>
      <c r="AH19" s="6">
        <v>212</v>
      </c>
      <c r="AI19" s="6">
        <v>217</v>
      </c>
      <c r="AJ19" s="7">
        <f t="shared" si="16"/>
        <v>218.6</v>
      </c>
      <c r="AK19" s="8" t="s">
        <v>5</v>
      </c>
      <c r="AL19" s="7">
        <f t="shared" si="17"/>
        <v>5.8</v>
      </c>
      <c r="AM19" s="9" t="str">
        <f t="shared" si="22"/>
        <v>218.6 ± 5.8</v>
      </c>
      <c r="AN19" s="10" t="s">
        <v>763</v>
      </c>
      <c r="AO19" s="11">
        <v>208</v>
      </c>
      <c r="AP19" s="11">
        <v>203</v>
      </c>
      <c r="AQ19" s="11">
        <v>208</v>
      </c>
      <c r="AR19" s="11">
        <v>196</v>
      </c>
      <c r="AS19" s="11">
        <v>220</v>
      </c>
      <c r="AT19" s="11">
        <v>175</v>
      </c>
      <c r="AU19" s="11">
        <v>212</v>
      </c>
      <c r="AV19" s="11">
        <v>239</v>
      </c>
      <c r="AW19" s="7">
        <f t="shared" si="18"/>
        <v>207.6</v>
      </c>
      <c r="AX19" s="8" t="s">
        <v>5</v>
      </c>
      <c r="AY19" s="7">
        <f t="shared" si="19"/>
        <v>6.5</v>
      </c>
      <c r="AZ19" s="9" t="str">
        <f t="shared" si="23"/>
        <v>207.6 ± 6.5</v>
      </c>
      <c r="BA19" s="10" t="s">
        <v>764</v>
      </c>
    </row>
    <row r="20" spans="1:53" s="11" customFormat="1" x14ac:dyDescent="0.3">
      <c r="A20" s="5">
        <v>3.5</v>
      </c>
      <c r="B20" s="6">
        <v>237</v>
      </c>
      <c r="C20" s="6">
        <v>224</v>
      </c>
      <c r="D20" s="6">
        <v>226</v>
      </c>
      <c r="E20" s="6">
        <v>246</v>
      </c>
      <c r="F20" s="6">
        <v>261</v>
      </c>
      <c r="G20" s="6">
        <v>213</v>
      </c>
      <c r="H20" s="6">
        <v>226</v>
      </c>
      <c r="I20" s="6">
        <v>203</v>
      </c>
      <c r="J20" s="7">
        <f t="shared" si="12"/>
        <v>229.5</v>
      </c>
      <c r="K20" s="8" t="s">
        <v>5</v>
      </c>
      <c r="L20" s="7">
        <f t="shared" si="13"/>
        <v>6.5</v>
      </c>
      <c r="M20" s="9" t="str">
        <f t="shared" si="20"/>
        <v>229.5 ± 6.5</v>
      </c>
      <c r="N20" s="10" t="s">
        <v>765</v>
      </c>
      <c r="O20" s="6">
        <v>242</v>
      </c>
      <c r="P20" s="6">
        <v>223</v>
      </c>
      <c r="Q20" s="6">
        <v>190</v>
      </c>
      <c r="R20" s="6">
        <v>177</v>
      </c>
      <c r="S20" s="6">
        <v>222</v>
      </c>
      <c r="T20" s="6">
        <v>205</v>
      </c>
      <c r="U20" s="6">
        <v>342</v>
      </c>
      <c r="V20" s="6">
        <v>204</v>
      </c>
      <c r="W20" s="7">
        <f t="shared" si="14"/>
        <v>225.6</v>
      </c>
      <c r="X20" s="8" t="s">
        <v>5</v>
      </c>
      <c r="Y20" s="7">
        <f t="shared" si="15"/>
        <v>18.100000000000001</v>
      </c>
      <c r="Z20" s="9" t="str">
        <f t="shared" si="21"/>
        <v>225.6 ± 18.1</v>
      </c>
      <c r="AA20" s="10" t="s">
        <v>766</v>
      </c>
      <c r="AB20" s="6">
        <v>265</v>
      </c>
      <c r="AC20" s="6">
        <v>249</v>
      </c>
      <c r="AD20" s="6">
        <v>203</v>
      </c>
      <c r="AE20" s="6">
        <v>211</v>
      </c>
      <c r="AF20" s="6">
        <v>217</v>
      </c>
      <c r="AG20" s="6">
        <v>236</v>
      </c>
      <c r="AH20" s="6">
        <v>250</v>
      </c>
      <c r="AI20" s="6">
        <v>210</v>
      </c>
      <c r="AJ20" s="7">
        <f t="shared" si="16"/>
        <v>230.1</v>
      </c>
      <c r="AK20" s="8" t="s">
        <v>5</v>
      </c>
      <c r="AL20" s="7">
        <f t="shared" si="17"/>
        <v>8.1</v>
      </c>
      <c r="AM20" s="9" t="str">
        <f t="shared" si="22"/>
        <v>230.1 ± 8.1</v>
      </c>
      <c r="AN20" s="10" t="s">
        <v>767</v>
      </c>
      <c r="AO20" s="11">
        <v>219</v>
      </c>
      <c r="AP20" s="11">
        <v>201</v>
      </c>
      <c r="AQ20" s="11">
        <v>212</v>
      </c>
      <c r="AR20" s="11">
        <v>199</v>
      </c>
      <c r="AS20" s="11">
        <v>227</v>
      </c>
      <c r="AT20" s="11">
        <v>181</v>
      </c>
      <c r="AU20" s="11">
        <v>243</v>
      </c>
      <c r="AV20" s="11">
        <v>240</v>
      </c>
      <c r="AW20" s="7">
        <f t="shared" si="18"/>
        <v>215.3</v>
      </c>
      <c r="AX20" s="8" t="s">
        <v>5</v>
      </c>
      <c r="AY20" s="7">
        <f t="shared" si="19"/>
        <v>7.5</v>
      </c>
      <c r="AZ20" s="9" t="str">
        <f t="shared" si="23"/>
        <v>215.3 ± 7.5</v>
      </c>
      <c r="BA20" s="10" t="s">
        <v>768</v>
      </c>
    </row>
    <row r="21" spans="1:53" s="11" customFormat="1" x14ac:dyDescent="0.3">
      <c r="A21" s="5">
        <v>4</v>
      </c>
      <c r="B21" s="6">
        <v>253</v>
      </c>
      <c r="C21" s="6">
        <v>239</v>
      </c>
      <c r="D21" s="6">
        <v>236</v>
      </c>
      <c r="E21" s="6">
        <v>239</v>
      </c>
      <c r="F21" s="6">
        <v>249</v>
      </c>
      <c r="G21" s="6">
        <v>250</v>
      </c>
      <c r="H21" s="6">
        <v>212</v>
      </c>
      <c r="I21" s="6">
        <v>211</v>
      </c>
      <c r="J21" s="7">
        <f t="shared" si="12"/>
        <v>236.1</v>
      </c>
      <c r="K21" s="8" t="s">
        <v>5</v>
      </c>
      <c r="L21" s="7">
        <f t="shared" si="13"/>
        <v>5.8</v>
      </c>
      <c r="M21" s="9" t="str">
        <f t="shared" si="20"/>
        <v>236.1 ± 5.8</v>
      </c>
      <c r="N21" s="10" t="s">
        <v>769</v>
      </c>
      <c r="O21" s="6">
        <v>233</v>
      </c>
      <c r="P21" s="6">
        <v>246</v>
      </c>
      <c r="Q21" s="6">
        <v>199</v>
      </c>
      <c r="R21" s="6">
        <v>194</v>
      </c>
      <c r="S21" s="6">
        <v>248</v>
      </c>
      <c r="T21" s="6">
        <v>212</v>
      </c>
      <c r="U21" s="6">
        <v>317</v>
      </c>
      <c r="V21" s="6">
        <v>213</v>
      </c>
      <c r="W21" s="7">
        <f t="shared" si="14"/>
        <v>232.8</v>
      </c>
      <c r="X21" s="8" t="s">
        <v>5</v>
      </c>
      <c r="Y21" s="7">
        <f t="shared" si="15"/>
        <v>14</v>
      </c>
      <c r="Z21" s="9" t="str">
        <f t="shared" si="21"/>
        <v>232.8 ± 14.0</v>
      </c>
      <c r="AA21" s="10" t="s">
        <v>770</v>
      </c>
      <c r="AB21" s="6">
        <v>269</v>
      </c>
      <c r="AC21" s="6">
        <v>237</v>
      </c>
      <c r="AD21" s="6">
        <v>217</v>
      </c>
      <c r="AE21" s="6">
        <v>215</v>
      </c>
      <c r="AF21" s="6">
        <v>240</v>
      </c>
      <c r="AG21" s="6">
        <v>252</v>
      </c>
      <c r="AH21" s="6">
        <v>249</v>
      </c>
      <c r="AI21" s="6">
        <v>213</v>
      </c>
      <c r="AJ21" s="7">
        <f t="shared" si="16"/>
        <v>236.5</v>
      </c>
      <c r="AK21" s="8" t="s">
        <v>5</v>
      </c>
      <c r="AL21" s="7">
        <f t="shared" si="17"/>
        <v>7.1</v>
      </c>
      <c r="AM21" s="9" t="str">
        <f t="shared" si="22"/>
        <v>236.5 ± 7.1</v>
      </c>
      <c r="AN21" s="10" t="s">
        <v>771</v>
      </c>
      <c r="AO21" s="11">
        <v>218</v>
      </c>
      <c r="AP21" s="11">
        <v>141</v>
      </c>
      <c r="AQ21" s="11">
        <v>211</v>
      </c>
      <c r="AR21" s="11">
        <v>187</v>
      </c>
      <c r="AS21" s="11">
        <v>237</v>
      </c>
      <c r="AT21" s="11">
        <v>188</v>
      </c>
      <c r="AU21" s="11">
        <v>235</v>
      </c>
      <c r="AV21" s="11">
        <v>218</v>
      </c>
      <c r="AW21" s="7">
        <f t="shared" si="18"/>
        <v>204.4</v>
      </c>
      <c r="AX21" s="8" t="s">
        <v>5</v>
      </c>
      <c r="AY21" s="7">
        <f t="shared" si="19"/>
        <v>11.2</v>
      </c>
      <c r="AZ21" s="9" t="str">
        <f t="shared" si="23"/>
        <v>204.4 ± 11.2</v>
      </c>
      <c r="BA21" s="10" t="s">
        <v>772</v>
      </c>
    </row>
    <row r="23" spans="1:53" x14ac:dyDescent="0.3">
      <c r="A23" t="s">
        <v>61</v>
      </c>
    </row>
    <row r="24" spans="1:53" s="11" customFormat="1" x14ac:dyDescent="0.3">
      <c r="A24" s="5" t="s">
        <v>4</v>
      </c>
      <c r="B24" s="6">
        <v>97</v>
      </c>
      <c r="C24" s="6">
        <v>91</v>
      </c>
      <c r="D24" s="6">
        <v>87</v>
      </c>
      <c r="E24" s="6">
        <v>85</v>
      </c>
      <c r="F24" s="6">
        <v>97</v>
      </c>
      <c r="G24" s="6">
        <v>81</v>
      </c>
      <c r="H24" s="6">
        <v>87</v>
      </c>
      <c r="I24" s="6">
        <v>81</v>
      </c>
      <c r="J24" s="7">
        <f t="shared" ref="J24:J32" si="24">ROUND(AVERAGE(B24:I24),1)</f>
        <v>88.3</v>
      </c>
      <c r="K24" s="8" t="s">
        <v>5</v>
      </c>
      <c r="L24" s="7">
        <f t="shared" ref="L24:L32" si="25">ROUND((STDEV(B24:I24)/SQRT(8)),1)</f>
        <v>2.2000000000000002</v>
      </c>
      <c r="M24" s="9" t="str">
        <f>_xlfn.CONCAT(TEXT(J24,"0.0"),K24,TEXT(L24,"0.0"))</f>
        <v>88.3 ± 2.2</v>
      </c>
      <c r="N24" s="10" t="s">
        <v>773</v>
      </c>
      <c r="O24" s="6">
        <v>98</v>
      </c>
      <c r="P24" s="6">
        <v>82</v>
      </c>
      <c r="Q24" s="6">
        <v>97</v>
      </c>
      <c r="R24" s="6">
        <v>75</v>
      </c>
      <c r="S24" s="6">
        <v>85</v>
      </c>
      <c r="T24" s="6">
        <v>80</v>
      </c>
      <c r="U24" s="6">
        <v>89</v>
      </c>
      <c r="V24" s="6">
        <v>74</v>
      </c>
      <c r="W24" s="7">
        <f t="shared" ref="W24:W32" si="26">ROUND(AVERAGE(O24:V24),1)</f>
        <v>85</v>
      </c>
      <c r="X24" s="8" t="s">
        <v>5</v>
      </c>
      <c r="Y24" s="7">
        <f t="shared" ref="Y24:Y32" si="27">ROUND((STDEV(O24:V24)/SQRT(8)),1)</f>
        <v>3.2</v>
      </c>
      <c r="Z24" s="9" t="str">
        <f>_xlfn.CONCAT(TEXT(W24,"0.0"),X24,TEXT(Y24,"0.0"))</f>
        <v>85.0 ± 3.2</v>
      </c>
      <c r="AA24" s="10" t="s">
        <v>774</v>
      </c>
      <c r="AB24" s="6">
        <v>76</v>
      </c>
      <c r="AC24" s="6">
        <v>105</v>
      </c>
      <c r="AD24" s="6">
        <v>101</v>
      </c>
      <c r="AE24" s="6">
        <v>88</v>
      </c>
      <c r="AF24" s="6">
        <v>85</v>
      </c>
      <c r="AG24" s="6">
        <v>86</v>
      </c>
      <c r="AH24" s="6">
        <v>76</v>
      </c>
      <c r="AI24" s="6">
        <v>79</v>
      </c>
      <c r="AJ24" s="7">
        <f t="shared" ref="AJ24:AJ32" si="28">ROUND(AVERAGE(AB24:AI24),1)</f>
        <v>87</v>
      </c>
      <c r="AK24" s="8" t="s">
        <v>5</v>
      </c>
      <c r="AL24" s="7">
        <f t="shared" ref="AL24:AL32" si="29">ROUND((STDEV(AB24:AI24)/SQRT(8)),1)</f>
        <v>3.9</v>
      </c>
      <c r="AM24" s="9" t="str">
        <f>_xlfn.CONCAT(TEXT(AJ24,"0.0"),AK24,TEXT(AL24,"0.0"))</f>
        <v>87.0 ± 3.9</v>
      </c>
      <c r="AN24" s="10" t="s">
        <v>775</v>
      </c>
      <c r="AO24" s="11">
        <v>85</v>
      </c>
      <c r="AP24" s="11">
        <v>153</v>
      </c>
      <c r="AQ24" s="11">
        <v>87</v>
      </c>
      <c r="AR24" s="11">
        <v>80</v>
      </c>
      <c r="AS24" s="11">
        <v>102</v>
      </c>
      <c r="AT24" s="11">
        <v>87</v>
      </c>
      <c r="AU24" s="11">
        <v>94</v>
      </c>
      <c r="AV24" s="11">
        <v>83</v>
      </c>
      <c r="AW24" s="7">
        <f t="shared" ref="AW24:AW32" si="30">ROUND(AVERAGE(AO24:AV24),1)</f>
        <v>96.4</v>
      </c>
      <c r="AX24" s="8" t="s">
        <v>5</v>
      </c>
      <c r="AY24" s="7">
        <f t="shared" ref="AY24:AY32" si="31">ROUND((STDEV(AO24:AV24)/SQRT(8)),1)</f>
        <v>8.4</v>
      </c>
      <c r="AZ24" s="9" t="str">
        <f>_xlfn.CONCAT(TEXT(AW24,"0.0"),AX24,TEXT(AY24,"0.0"))</f>
        <v>96.4 ± 8.4</v>
      </c>
      <c r="BA24" s="10" t="s">
        <v>776</v>
      </c>
    </row>
    <row r="25" spans="1:53" s="11" customFormat="1" x14ac:dyDescent="0.3">
      <c r="A25" s="5">
        <v>0.5</v>
      </c>
      <c r="B25" s="6">
        <v>106</v>
      </c>
      <c r="C25" s="6">
        <v>111</v>
      </c>
      <c r="D25" s="6">
        <v>111</v>
      </c>
      <c r="E25" s="6">
        <v>102</v>
      </c>
      <c r="F25" s="6">
        <v>132</v>
      </c>
      <c r="G25" s="6">
        <v>104</v>
      </c>
      <c r="H25" s="6">
        <v>97</v>
      </c>
      <c r="I25" s="6">
        <v>114</v>
      </c>
      <c r="J25" s="7">
        <f t="shared" si="24"/>
        <v>109.6</v>
      </c>
      <c r="K25" s="8" t="s">
        <v>5</v>
      </c>
      <c r="L25" s="7">
        <f t="shared" si="25"/>
        <v>3.7</v>
      </c>
      <c r="M25" s="9" t="str">
        <f t="shared" ref="M25:M32" si="32">_xlfn.CONCAT(TEXT(J25,"0.0"),K25,TEXT(L25,"0.0"))</f>
        <v>109.6 ± 3.7</v>
      </c>
      <c r="N25" s="10" t="s">
        <v>777</v>
      </c>
      <c r="O25" s="6">
        <v>129</v>
      </c>
      <c r="P25" s="6">
        <v>123</v>
      </c>
      <c r="Q25" s="6">
        <v>122</v>
      </c>
      <c r="R25" s="6">
        <v>88</v>
      </c>
      <c r="S25" s="6">
        <v>113</v>
      </c>
      <c r="T25" s="6">
        <v>116</v>
      </c>
      <c r="U25" s="6">
        <v>139</v>
      </c>
      <c r="V25" s="6">
        <v>98</v>
      </c>
      <c r="W25" s="7">
        <f t="shared" si="26"/>
        <v>116</v>
      </c>
      <c r="X25" s="8" t="s">
        <v>5</v>
      </c>
      <c r="Y25" s="7">
        <f t="shared" si="27"/>
        <v>5.8</v>
      </c>
      <c r="Z25" s="9" t="str">
        <f t="shared" ref="Z25:Z32" si="33">_xlfn.CONCAT(TEXT(W25,"0.0"),X25,TEXT(Y25,"0.0"))</f>
        <v>116.0 ± 5.8</v>
      </c>
      <c r="AA25" s="10" t="s">
        <v>778</v>
      </c>
      <c r="AB25" s="6">
        <v>87</v>
      </c>
      <c r="AC25" s="6">
        <v>121</v>
      </c>
      <c r="AD25" s="6">
        <v>121</v>
      </c>
      <c r="AE25" s="6">
        <v>112</v>
      </c>
      <c r="AF25" s="6">
        <v>95</v>
      </c>
      <c r="AG25" s="6">
        <v>114</v>
      </c>
      <c r="AH25" s="6">
        <v>111</v>
      </c>
      <c r="AI25" s="6">
        <v>102</v>
      </c>
      <c r="AJ25" s="7">
        <f t="shared" si="28"/>
        <v>107.9</v>
      </c>
      <c r="AK25" s="8" t="s">
        <v>5</v>
      </c>
      <c r="AL25" s="7">
        <f t="shared" si="29"/>
        <v>4.3</v>
      </c>
      <c r="AM25" s="9" t="str">
        <f t="shared" ref="AM25:AM32" si="34">_xlfn.CONCAT(TEXT(AJ25,"0.0"),AK25,TEXT(AL25,"0.0"))</f>
        <v>107.9 ± 4.3</v>
      </c>
      <c r="AN25" s="10" t="s">
        <v>779</v>
      </c>
      <c r="AO25" s="11">
        <v>108</v>
      </c>
      <c r="AP25" s="11">
        <v>128</v>
      </c>
      <c r="AQ25" s="11">
        <v>110</v>
      </c>
      <c r="AR25" s="11">
        <v>89</v>
      </c>
      <c r="AS25" s="11">
        <v>126</v>
      </c>
      <c r="AT25" s="11">
        <v>99</v>
      </c>
      <c r="AU25" s="11">
        <v>117</v>
      </c>
      <c r="AV25" s="11">
        <v>111</v>
      </c>
      <c r="AW25" s="7">
        <f t="shared" si="30"/>
        <v>111</v>
      </c>
      <c r="AX25" s="8" t="s">
        <v>5</v>
      </c>
      <c r="AY25" s="7">
        <f t="shared" si="31"/>
        <v>4.5999999999999996</v>
      </c>
      <c r="AZ25" s="9" t="str">
        <f t="shared" ref="AZ25:AZ32" si="35">_xlfn.CONCAT(TEXT(AW25,"0.0"),AX25,TEXT(AY25,"0.0"))</f>
        <v>111.0 ± 4.6</v>
      </c>
      <c r="BA25" s="10" t="s">
        <v>780</v>
      </c>
    </row>
    <row r="26" spans="1:53" s="11" customFormat="1" x14ac:dyDescent="0.3">
      <c r="A26" s="5">
        <v>1</v>
      </c>
      <c r="B26" s="6">
        <v>116</v>
      </c>
      <c r="C26" s="6">
        <v>120</v>
      </c>
      <c r="D26" s="6">
        <v>121</v>
      </c>
      <c r="E26" s="6">
        <v>125</v>
      </c>
      <c r="F26" s="6">
        <v>143</v>
      </c>
      <c r="G26" s="6">
        <v>111</v>
      </c>
      <c r="H26" s="6">
        <v>103</v>
      </c>
      <c r="I26" s="6">
        <v>128</v>
      </c>
      <c r="J26" s="7">
        <f t="shared" si="24"/>
        <v>120.9</v>
      </c>
      <c r="K26" s="8" t="s">
        <v>5</v>
      </c>
      <c r="L26" s="7">
        <f t="shared" si="25"/>
        <v>4.2</v>
      </c>
      <c r="M26" s="9" t="str">
        <f t="shared" si="32"/>
        <v>120.9 ± 4.2</v>
      </c>
      <c r="N26" s="10" t="s">
        <v>781</v>
      </c>
      <c r="O26" s="6">
        <v>143</v>
      </c>
      <c r="P26" s="6">
        <v>124</v>
      </c>
      <c r="Q26" s="6">
        <v>119</v>
      </c>
      <c r="R26" s="6">
        <v>102</v>
      </c>
      <c r="S26" s="6">
        <v>126</v>
      </c>
      <c r="T26" s="6">
        <v>135</v>
      </c>
      <c r="U26" s="6">
        <v>153</v>
      </c>
      <c r="V26" s="6">
        <v>116</v>
      </c>
      <c r="W26" s="7">
        <f t="shared" si="26"/>
        <v>127.3</v>
      </c>
      <c r="X26" s="8" t="s">
        <v>5</v>
      </c>
      <c r="Y26" s="7">
        <f t="shared" si="27"/>
        <v>5.7</v>
      </c>
      <c r="Z26" s="9" t="str">
        <f t="shared" si="33"/>
        <v>127.3 ± 5.7</v>
      </c>
      <c r="AA26" s="10" t="s">
        <v>782</v>
      </c>
      <c r="AB26" s="6">
        <v>95</v>
      </c>
      <c r="AC26" s="6">
        <v>135</v>
      </c>
      <c r="AD26" s="6">
        <v>127</v>
      </c>
      <c r="AE26" s="6">
        <v>119</v>
      </c>
      <c r="AF26" s="6">
        <v>119</v>
      </c>
      <c r="AG26" s="6">
        <v>139</v>
      </c>
      <c r="AH26" s="6">
        <v>123</v>
      </c>
      <c r="AI26" s="6">
        <v>143</v>
      </c>
      <c r="AJ26" s="7">
        <f t="shared" si="28"/>
        <v>125</v>
      </c>
      <c r="AK26" s="8" t="s">
        <v>5</v>
      </c>
      <c r="AL26" s="7">
        <f t="shared" si="29"/>
        <v>5.3</v>
      </c>
      <c r="AM26" s="9" t="str">
        <f t="shared" si="34"/>
        <v>125.0 ± 5.3</v>
      </c>
      <c r="AN26" s="10" t="s">
        <v>783</v>
      </c>
      <c r="AO26" s="11">
        <v>125</v>
      </c>
      <c r="AP26" s="11">
        <v>154</v>
      </c>
      <c r="AQ26" s="11">
        <v>139</v>
      </c>
      <c r="AR26" s="11">
        <v>97</v>
      </c>
      <c r="AS26" s="11">
        <v>129</v>
      </c>
      <c r="AT26" s="11">
        <v>112</v>
      </c>
      <c r="AU26" s="11">
        <v>123</v>
      </c>
      <c r="AV26" s="11">
        <v>133</v>
      </c>
      <c r="AW26" s="7">
        <f t="shared" si="30"/>
        <v>126.5</v>
      </c>
      <c r="AX26" s="8" t="s">
        <v>5</v>
      </c>
      <c r="AY26" s="7">
        <f t="shared" si="31"/>
        <v>6.1</v>
      </c>
      <c r="AZ26" s="9" t="str">
        <f t="shared" si="35"/>
        <v>126.5 ± 6.1</v>
      </c>
      <c r="BA26" s="10" t="s">
        <v>784</v>
      </c>
    </row>
    <row r="27" spans="1:53" s="11" customFormat="1" x14ac:dyDescent="0.3">
      <c r="A27" s="5">
        <v>1.5</v>
      </c>
      <c r="B27" s="6">
        <v>133</v>
      </c>
      <c r="C27" s="6">
        <v>127</v>
      </c>
      <c r="D27" s="6">
        <v>120</v>
      </c>
      <c r="E27" s="6">
        <v>126</v>
      </c>
      <c r="F27" s="6">
        <v>135</v>
      </c>
      <c r="G27" s="6">
        <v>121</v>
      </c>
      <c r="H27" s="6">
        <v>117</v>
      </c>
      <c r="I27" s="6">
        <v>139</v>
      </c>
      <c r="J27" s="7">
        <f t="shared" si="24"/>
        <v>127.3</v>
      </c>
      <c r="K27" s="8" t="s">
        <v>5</v>
      </c>
      <c r="L27" s="7">
        <f t="shared" si="25"/>
        <v>2.8</v>
      </c>
      <c r="M27" s="9" t="str">
        <f t="shared" si="32"/>
        <v>127.3 ± 2.8</v>
      </c>
      <c r="N27" s="10" t="s">
        <v>785</v>
      </c>
      <c r="O27" s="6">
        <v>150</v>
      </c>
      <c r="P27" s="6">
        <v>127</v>
      </c>
      <c r="Q27" s="6">
        <v>118</v>
      </c>
      <c r="R27" s="6">
        <v>96</v>
      </c>
      <c r="S27" s="6">
        <v>124</v>
      </c>
      <c r="T27" s="6">
        <v>145</v>
      </c>
      <c r="U27" s="6">
        <v>158</v>
      </c>
      <c r="V27" s="6">
        <v>113</v>
      </c>
      <c r="W27" s="7">
        <f t="shared" si="26"/>
        <v>128.9</v>
      </c>
      <c r="X27" s="8" t="s">
        <v>5</v>
      </c>
      <c r="Y27" s="7">
        <f t="shared" si="27"/>
        <v>7.4</v>
      </c>
      <c r="Z27" s="9" t="str">
        <f t="shared" si="33"/>
        <v>128.9 ± 7.4</v>
      </c>
      <c r="AA27" s="10" t="s">
        <v>786</v>
      </c>
      <c r="AB27" s="6">
        <v>93</v>
      </c>
      <c r="AC27" s="6">
        <v>122</v>
      </c>
      <c r="AD27" s="6">
        <v>127</v>
      </c>
      <c r="AE27" s="6">
        <v>140</v>
      </c>
      <c r="AF27" s="6">
        <v>127</v>
      </c>
      <c r="AG27" s="6">
        <v>153</v>
      </c>
      <c r="AH27" s="6">
        <v>127</v>
      </c>
      <c r="AI27" s="6">
        <v>151</v>
      </c>
      <c r="AJ27" s="7">
        <f t="shared" si="28"/>
        <v>130</v>
      </c>
      <c r="AK27" s="8" t="s">
        <v>5</v>
      </c>
      <c r="AL27" s="7">
        <f t="shared" si="29"/>
        <v>6.7</v>
      </c>
      <c r="AM27" s="9" t="str">
        <f t="shared" si="34"/>
        <v>130.0 ± 6.7</v>
      </c>
      <c r="AN27" s="10" t="s">
        <v>787</v>
      </c>
      <c r="AO27" s="11">
        <v>121</v>
      </c>
      <c r="AP27" s="11">
        <v>144</v>
      </c>
      <c r="AQ27" s="11">
        <v>155</v>
      </c>
      <c r="AR27" s="11">
        <v>119</v>
      </c>
      <c r="AS27" s="11">
        <v>163</v>
      </c>
      <c r="AT27" s="11">
        <v>103</v>
      </c>
      <c r="AU27" s="11">
        <v>118</v>
      </c>
      <c r="AV27" s="11">
        <v>146</v>
      </c>
      <c r="AW27" s="7">
        <f t="shared" si="30"/>
        <v>133.6</v>
      </c>
      <c r="AX27" s="8" t="s">
        <v>5</v>
      </c>
      <c r="AY27" s="7">
        <f t="shared" si="31"/>
        <v>7.5</v>
      </c>
      <c r="AZ27" s="9" t="str">
        <f t="shared" si="35"/>
        <v>133.6 ± 7.5</v>
      </c>
      <c r="BA27" s="10" t="s">
        <v>788</v>
      </c>
    </row>
    <row r="28" spans="1:53" s="11" customFormat="1" x14ac:dyDescent="0.3">
      <c r="A28" s="5">
        <v>2</v>
      </c>
      <c r="B28" s="6">
        <v>149</v>
      </c>
      <c r="C28" s="6">
        <v>128</v>
      </c>
      <c r="D28" s="6">
        <v>121</v>
      </c>
      <c r="E28" s="6">
        <v>138</v>
      </c>
      <c r="F28" s="6">
        <v>141</v>
      </c>
      <c r="G28" s="6">
        <v>128</v>
      </c>
      <c r="H28" s="6">
        <v>131</v>
      </c>
      <c r="I28" s="6">
        <v>149</v>
      </c>
      <c r="J28" s="7">
        <f t="shared" si="24"/>
        <v>135.6</v>
      </c>
      <c r="K28" s="8" t="s">
        <v>5</v>
      </c>
      <c r="L28" s="7">
        <f t="shared" si="25"/>
        <v>3.6</v>
      </c>
      <c r="M28" s="9" t="str">
        <f t="shared" si="32"/>
        <v>135.6 ± 3.6</v>
      </c>
      <c r="N28" s="10" t="s">
        <v>789</v>
      </c>
      <c r="O28" s="6">
        <v>155</v>
      </c>
      <c r="P28" s="6">
        <v>123</v>
      </c>
      <c r="Q28" s="6">
        <v>117</v>
      </c>
      <c r="R28" s="6">
        <v>101</v>
      </c>
      <c r="S28" s="6">
        <v>150</v>
      </c>
      <c r="T28" s="6">
        <v>141</v>
      </c>
      <c r="U28" s="6">
        <v>146</v>
      </c>
      <c r="V28" s="6">
        <v>121</v>
      </c>
      <c r="W28" s="7">
        <f t="shared" si="26"/>
        <v>131.80000000000001</v>
      </c>
      <c r="X28" s="8" t="s">
        <v>5</v>
      </c>
      <c r="Y28" s="7">
        <f t="shared" si="27"/>
        <v>6.7</v>
      </c>
      <c r="Z28" s="9" t="str">
        <f t="shared" si="33"/>
        <v>131.8 ± 6.7</v>
      </c>
      <c r="AA28" s="10" t="s">
        <v>790</v>
      </c>
      <c r="AB28" s="6">
        <v>101</v>
      </c>
      <c r="AC28" s="6">
        <v>130</v>
      </c>
      <c r="AD28" s="6">
        <v>126</v>
      </c>
      <c r="AE28" s="6">
        <v>154</v>
      </c>
      <c r="AF28" s="6">
        <v>117</v>
      </c>
      <c r="AG28" s="6">
        <v>152</v>
      </c>
      <c r="AH28" s="6">
        <v>140</v>
      </c>
      <c r="AI28" s="6">
        <v>139</v>
      </c>
      <c r="AJ28" s="7">
        <f t="shared" si="28"/>
        <v>132.4</v>
      </c>
      <c r="AK28" s="8" t="s">
        <v>5</v>
      </c>
      <c r="AL28" s="7">
        <f t="shared" si="29"/>
        <v>6.3</v>
      </c>
      <c r="AM28" s="9" t="str">
        <f t="shared" si="34"/>
        <v>132.4 ± 6.3</v>
      </c>
      <c r="AN28" s="10" t="s">
        <v>791</v>
      </c>
      <c r="AO28" s="11">
        <v>141</v>
      </c>
      <c r="AP28" s="11">
        <v>146</v>
      </c>
      <c r="AQ28" s="11">
        <v>152</v>
      </c>
      <c r="AR28" s="11">
        <v>121</v>
      </c>
      <c r="AS28" s="11">
        <v>175</v>
      </c>
      <c r="AT28" s="11">
        <v>113</v>
      </c>
      <c r="AU28" s="11">
        <v>118</v>
      </c>
      <c r="AV28" s="11">
        <v>139</v>
      </c>
      <c r="AW28" s="7">
        <f t="shared" si="30"/>
        <v>138.1</v>
      </c>
      <c r="AX28" s="8" t="s">
        <v>5</v>
      </c>
      <c r="AY28" s="7">
        <f t="shared" si="31"/>
        <v>7.3</v>
      </c>
      <c r="AZ28" s="9" t="str">
        <f t="shared" si="35"/>
        <v>138.1 ± 7.3</v>
      </c>
      <c r="BA28" s="10" t="s">
        <v>792</v>
      </c>
    </row>
    <row r="29" spans="1:53" s="11" customFormat="1" x14ac:dyDescent="0.3">
      <c r="A29" s="5">
        <v>2.5</v>
      </c>
      <c r="B29" s="6">
        <v>153</v>
      </c>
      <c r="C29" s="6">
        <v>141</v>
      </c>
      <c r="D29" s="6">
        <v>131</v>
      </c>
      <c r="E29" s="6">
        <v>132</v>
      </c>
      <c r="F29" s="6">
        <v>158</v>
      </c>
      <c r="G29" s="6">
        <v>152</v>
      </c>
      <c r="H29" s="6">
        <v>138</v>
      </c>
      <c r="I29" s="6">
        <v>138</v>
      </c>
      <c r="J29" s="7">
        <f t="shared" si="24"/>
        <v>142.9</v>
      </c>
      <c r="K29" s="8" t="s">
        <v>5</v>
      </c>
      <c r="L29" s="7">
        <f t="shared" si="25"/>
        <v>3.6</v>
      </c>
      <c r="M29" s="9" t="str">
        <f t="shared" si="32"/>
        <v>142.9 ± 3.6</v>
      </c>
      <c r="N29" s="10" t="s">
        <v>793</v>
      </c>
      <c r="O29" s="6">
        <v>154</v>
      </c>
      <c r="P29" s="6">
        <v>135</v>
      </c>
      <c r="Q29" s="6">
        <v>114</v>
      </c>
      <c r="R29" s="6">
        <v>98</v>
      </c>
      <c r="S29" s="6">
        <v>154</v>
      </c>
      <c r="T29" s="6">
        <v>127</v>
      </c>
      <c r="U29" s="6">
        <v>182</v>
      </c>
      <c r="V29" s="6">
        <v>126</v>
      </c>
      <c r="W29" s="7">
        <f t="shared" si="26"/>
        <v>136.30000000000001</v>
      </c>
      <c r="X29" s="8" t="s">
        <v>5</v>
      </c>
      <c r="Y29" s="7">
        <f t="shared" si="27"/>
        <v>9.3000000000000007</v>
      </c>
      <c r="Z29" s="9" t="str">
        <f t="shared" si="33"/>
        <v>136.3 ± 9.3</v>
      </c>
      <c r="AA29" s="10" t="s">
        <v>794</v>
      </c>
      <c r="AB29" s="6">
        <v>121</v>
      </c>
      <c r="AC29" s="6">
        <v>124</v>
      </c>
      <c r="AD29" s="6">
        <v>120</v>
      </c>
      <c r="AE29" s="6">
        <v>139</v>
      </c>
      <c r="AF29" s="6">
        <v>128</v>
      </c>
      <c r="AG29" s="6">
        <v>146</v>
      </c>
      <c r="AH29" s="6">
        <v>139</v>
      </c>
      <c r="AI29" s="6">
        <v>157</v>
      </c>
      <c r="AJ29" s="7">
        <f t="shared" si="28"/>
        <v>134.30000000000001</v>
      </c>
      <c r="AK29" s="8" t="s">
        <v>5</v>
      </c>
      <c r="AL29" s="7">
        <f t="shared" si="29"/>
        <v>4.7</v>
      </c>
      <c r="AM29" s="9" t="str">
        <f t="shared" si="34"/>
        <v>134.3 ± 4.7</v>
      </c>
      <c r="AN29" s="10" t="s">
        <v>795</v>
      </c>
      <c r="AO29" s="11">
        <v>149</v>
      </c>
      <c r="AP29" s="11">
        <v>156</v>
      </c>
      <c r="AQ29" s="11">
        <v>140</v>
      </c>
      <c r="AR29" s="11">
        <v>136</v>
      </c>
      <c r="AS29" s="11">
        <v>153</v>
      </c>
      <c r="AT29" s="11">
        <v>106</v>
      </c>
      <c r="AU29" s="11">
        <v>127</v>
      </c>
      <c r="AV29" s="11">
        <v>156</v>
      </c>
      <c r="AW29" s="7">
        <f t="shared" si="30"/>
        <v>140.4</v>
      </c>
      <c r="AX29" s="8" t="s">
        <v>5</v>
      </c>
      <c r="AY29" s="7">
        <f t="shared" si="31"/>
        <v>6.1</v>
      </c>
      <c r="AZ29" s="9" t="str">
        <f t="shared" si="35"/>
        <v>140.4 ± 6.1</v>
      </c>
      <c r="BA29" s="10" t="s">
        <v>796</v>
      </c>
    </row>
    <row r="30" spans="1:53" s="11" customFormat="1" x14ac:dyDescent="0.3">
      <c r="A30" s="5">
        <v>3</v>
      </c>
      <c r="B30" s="6">
        <v>140</v>
      </c>
      <c r="C30" s="6">
        <v>145</v>
      </c>
      <c r="D30" s="6">
        <v>129</v>
      </c>
      <c r="E30" s="6">
        <v>146</v>
      </c>
      <c r="F30" s="6">
        <v>151</v>
      </c>
      <c r="G30" s="6">
        <v>162</v>
      </c>
      <c r="H30" s="6">
        <v>142</v>
      </c>
      <c r="I30" s="6">
        <v>141</v>
      </c>
      <c r="J30" s="7">
        <f t="shared" si="24"/>
        <v>144.5</v>
      </c>
      <c r="K30" s="8" t="s">
        <v>5</v>
      </c>
      <c r="L30" s="7">
        <f t="shared" si="25"/>
        <v>3.4</v>
      </c>
      <c r="M30" s="9" t="str">
        <f t="shared" si="32"/>
        <v>144.5 ± 3.4</v>
      </c>
      <c r="N30" s="10" t="s">
        <v>797</v>
      </c>
      <c r="O30" s="6">
        <v>169</v>
      </c>
      <c r="P30" s="6">
        <v>138</v>
      </c>
      <c r="Q30" s="6">
        <v>120</v>
      </c>
      <c r="R30" s="6">
        <v>111</v>
      </c>
      <c r="S30" s="6">
        <v>149</v>
      </c>
      <c r="T30" s="6">
        <v>124</v>
      </c>
      <c r="U30" s="6">
        <v>185</v>
      </c>
      <c r="V30" s="6">
        <v>128</v>
      </c>
      <c r="W30" s="7">
        <f t="shared" si="26"/>
        <v>140.5</v>
      </c>
      <c r="X30" s="8" t="s">
        <v>5</v>
      </c>
      <c r="Y30" s="7">
        <f t="shared" si="27"/>
        <v>9.1</v>
      </c>
      <c r="Z30" s="9" t="str">
        <f t="shared" si="33"/>
        <v>140.5 ± 9.1</v>
      </c>
      <c r="AA30" s="10" t="s">
        <v>798</v>
      </c>
      <c r="AB30" s="6">
        <v>142</v>
      </c>
      <c r="AC30" s="6">
        <v>147</v>
      </c>
      <c r="AD30" s="6">
        <v>123</v>
      </c>
      <c r="AE30" s="6">
        <v>146</v>
      </c>
      <c r="AF30" s="6">
        <v>151</v>
      </c>
      <c r="AG30" s="6">
        <v>151</v>
      </c>
      <c r="AH30" s="6">
        <v>147</v>
      </c>
      <c r="AI30" s="6">
        <v>153</v>
      </c>
      <c r="AJ30" s="7">
        <f t="shared" si="28"/>
        <v>145</v>
      </c>
      <c r="AK30" s="8" t="s">
        <v>5</v>
      </c>
      <c r="AL30" s="7">
        <f t="shared" si="29"/>
        <v>3.4</v>
      </c>
      <c r="AM30" s="9" t="str">
        <f t="shared" si="34"/>
        <v>145.0 ± 3.4</v>
      </c>
      <c r="AN30" s="10" t="s">
        <v>799</v>
      </c>
      <c r="AO30" s="11">
        <v>138</v>
      </c>
      <c r="AP30" s="11">
        <v>140</v>
      </c>
      <c r="AQ30" s="11">
        <v>139</v>
      </c>
      <c r="AR30" s="11">
        <v>131</v>
      </c>
      <c r="AS30" s="11">
        <v>139</v>
      </c>
      <c r="AT30" s="11">
        <v>102</v>
      </c>
      <c r="AU30" s="11">
        <v>134</v>
      </c>
      <c r="AV30" s="11">
        <v>138</v>
      </c>
      <c r="AW30" s="7">
        <f t="shared" si="30"/>
        <v>132.6</v>
      </c>
      <c r="AX30" s="8" t="s">
        <v>5</v>
      </c>
      <c r="AY30" s="7">
        <f t="shared" si="31"/>
        <v>4.5</v>
      </c>
      <c r="AZ30" s="9" t="str">
        <f t="shared" si="35"/>
        <v>132.6 ± 4.5</v>
      </c>
      <c r="BA30" s="10" t="s">
        <v>800</v>
      </c>
    </row>
    <row r="31" spans="1:53" s="11" customFormat="1" x14ac:dyDescent="0.3">
      <c r="A31" s="5">
        <v>3.5</v>
      </c>
      <c r="B31" s="6">
        <v>133</v>
      </c>
      <c r="C31" s="6">
        <v>138</v>
      </c>
      <c r="D31" s="6">
        <v>133</v>
      </c>
      <c r="E31" s="6">
        <v>172</v>
      </c>
      <c r="F31" s="6">
        <v>148</v>
      </c>
      <c r="G31" s="6">
        <v>141</v>
      </c>
      <c r="H31" s="6">
        <v>157</v>
      </c>
      <c r="I31" s="6">
        <v>133</v>
      </c>
      <c r="J31" s="7">
        <f t="shared" si="24"/>
        <v>144.4</v>
      </c>
      <c r="K31" s="8" t="s">
        <v>5</v>
      </c>
      <c r="L31" s="7">
        <f t="shared" si="25"/>
        <v>5</v>
      </c>
      <c r="M31" s="9" t="str">
        <f t="shared" si="32"/>
        <v>144.4 ± 5.0</v>
      </c>
      <c r="N31" s="10" t="s">
        <v>801</v>
      </c>
      <c r="O31" s="6">
        <v>182</v>
      </c>
      <c r="P31" s="6">
        <v>156</v>
      </c>
      <c r="Q31" s="6">
        <v>120</v>
      </c>
      <c r="R31" s="6">
        <v>110</v>
      </c>
      <c r="S31" s="6">
        <v>160</v>
      </c>
      <c r="T31" s="6">
        <v>132</v>
      </c>
      <c r="U31" s="6">
        <v>259</v>
      </c>
      <c r="V31" s="6">
        <v>123</v>
      </c>
      <c r="W31" s="7">
        <f t="shared" si="26"/>
        <v>155.30000000000001</v>
      </c>
      <c r="X31" s="8" t="s">
        <v>5</v>
      </c>
      <c r="Y31" s="7">
        <f t="shared" si="27"/>
        <v>17.100000000000001</v>
      </c>
      <c r="Z31" s="9" t="str">
        <f t="shared" si="33"/>
        <v>155.3 ± 17.1</v>
      </c>
      <c r="AA31" s="10" t="s">
        <v>802</v>
      </c>
      <c r="AB31" s="6">
        <v>134</v>
      </c>
      <c r="AC31" s="6">
        <v>157</v>
      </c>
      <c r="AD31" s="6">
        <v>135</v>
      </c>
      <c r="AE31" s="6">
        <v>151</v>
      </c>
      <c r="AF31" s="6">
        <v>139</v>
      </c>
      <c r="AG31" s="6">
        <v>167</v>
      </c>
      <c r="AH31" s="6">
        <v>168</v>
      </c>
      <c r="AI31" s="6">
        <v>146</v>
      </c>
      <c r="AJ31" s="7">
        <f t="shared" si="28"/>
        <v>149.6</v>
      </c>
      <c r="AK31" s="8" t="s">
        <v>5</v>
      </c>
      <c r="AL31" s="7">
        <f t="shared" si="29"/>
        <v>4.8</v>
      </c>
      <c r="AM31" s="9" t="str">
        <f t="shared" si="34"/>
        <v>149.6 ± 4.8</v>
      </c>
      <c r="AN31" s="10" t="s">
        <v>251</v>
      </c>
      <c r="AO31" s="11">
        <v>141</v>
      </c>
      <c r="AP31" s="11">
        <v>140</v>
      </c>
      <c r="AQ31" s="11">
        <v>138</v>
      </c>
      <c r="AR31" s="11">
        <v>122</v>
      </c>
      <c r="AS31" s="11">
        <v>141</v>
      </c>
      <c r="AT31" s="11">
        <v>104</v>
      </c>
      <c r="AU31" s="11">
        <v>160</v>
      </c>
      <c r="AV31" s="11">
        <v>140</v>
      </c>
      <c r="AW31" s="7">
        <f t="shared" si="30"/>
        <v>135.80000000000001</v>
      </c>
      <c r="AX31" s="8" t="s">
        <v>5</v>
      </c>
      <c r="AY31" s="7">
        <f t="shared" si="31"/>
        <v>5.8</v>
      </c>
      <c r="AZ31" s="9" t="str">
        <f t="shared" si="35"/>
        <v>135.8 ± 5.8</v>
      </c>
      <c r="BA31" s="10" t="s">
        <v>803</v>
      </c>
    </row>
    <row r="32" spans="1:53" s="11" customFormat="1" x14ac:dyDescent="0.3">
      <c r="A32" s="5">
        <v>4</v>
      </c>
      <c r="B32" s="6">
        <v>146</v>
      </c>
      <c r="C32" s="6">
        <v>140</v>
      </c>
      <c r="D32" s="6">
        <v>137</v>
      </c>
      <c r="E32" s="6">
        <v>163</v>
      </c>
      <c r="F32" s="6">
        <v>139</v>
      </c>
      <c r="G32" s="6">
        <v>168</v>
      </c>
      <c r="H32" s="6">
        <v>146</v>
      </c>
      <c r="I32" s="6">
        <v>137</v>
      </c>
      <c r="J32" s="7">
        <f t="shared" si="24"/>
        <v>147</v>
      </c>
      <c r="K32" s="8" t="s">
        <v>5</v>
      </c>
      <c r="L32" s="7">
        <f t="shared" si="25"/>
        <v>4.3</v>
      </c>
      <c r="M32" s="9" t="str">
        <f t="shared" si="32"/>
        <v>147.0 ± 4.3</v>
      </c>
      <c r="N32" s="10" t="s">
        <v>804</v>
      </c>
      <c r="O32" s="6">
        <v>171</v>
      </c>
      <c r="P32" s="6">
        <v>180</v>
      </c>
      <c r="Q32" s="6">
        <v>123</v>
      </c>
      <c r="R32" s="6">
        <v>117</v>
      </c>
      <c r="S32" s="6">
        <v>183</v>
      </c>
      <c r="T32" s="6">
        <v>134</v>
      </c>
      <c r="U32" s="6">
        <v>222</v>
      </c>
      <c r="V32" s="6">
        <v>131</v>
      </c>
      <c r="W32" s="7">
        <f t="shared" si="26"/>
        <v>157.6</v>
      </c>
      <c r="X32" s="8" t="s">
        <v>5</v>
      </c>
      <c r="Y32" s="7">
        <f t="shared" si="27"/>
        <v>13.1</v>
      </c>
      <c r="Z32" s="9" t="str">
        <f t="shared" si="33"/>
        <v>157.6 ± 13.1</v>
      </c>
      <c r="AA32" s="10" t="s">
        <v>805</v>
      </c>
      <c r="AB32" s="6">
        <v>141</v>
      </c>
      <c r="AC32" s="6">
        <v>144</v>
      </c>
      <c r="AD32" s="6">
        <v>138</v>
      </c>
      <c r="AE32" s="6">
        <v>149</v>
      </c>
      <c r="AF32" s="6">
        <v>147</v>
      </c>
      <c r="AG32" s="6">
        <v>176</v>
      </c>
      <c r="AH32" s="6">
        <v>158</v>
      </c>
      <c r="AI32" s="6">
        <v>143</v>
      </c>
      <c r="AJ32" s="7">
        <f t="shared" si="28"/>
        <v>149.5</v>
      </c>
      <c r="AK32" s="8" t="s">
        <v>5</v>
      </c>
      <c r="AL32" s="7">
        <f t="shared" si="29"/>
        <v>4.3</v>
      </c>
      <c r="AM32" s="9" t="str">
        <f t="shared" si="34"/>
        <v>149.5 ± 4.3</v>
      </c>
      <c r="AN32" s="10" t="s">
        <v>806</v>
      </c>
      <c r="AO32" s="11">
        <v>137</v>
      </c>
      <c r="AP32" s="11">
        <v>96</v>
      </c>
      <c r="AQ32" s="11">
        <v>140</v>
      </c>
      <c r="AR32" s="11">
        <v>106</v>
      </c>
      <c r="AS32" s="11">
        <v>153</v>
      </c>
      <c r="AT32" s="11">
        <v>110</v>
      </c>
      <c r="AU32" s="11">
        <v>159</v>
      </c>
      <c r="AV32" s="11">
        <v>130</v>
      </c>
      <c r="AW32" s="7">
        <f t="shared" si="30"/>
        <v>128.9</v>
      </c>
      <c r="AX32" s="8" t="s">
        <v>5</v>
      </c>
      <c r="AY32" s="7">
        <f t="shared" si="31"/>
        <v>8.1</v>
      </c>
      <c r="AZ32" s="9" t="str">
        <f t="shared" si="35"/>
        <v>128.9 ± 8.1</v>
      </c>
      <c r="BA32" s="10" t="s">
        <v>807</v>
      </c>
    </row>
    <row r="34" spans="1:53" x14ac:dyDescent="0.3">
      <c r="A34" t="s">
        <v>89</v>
      </c>
    </row>
    <row r="35" spans="1:53" s="11" customFormat="1" x14ac:dyDescent="0.3">
      <c r="A35" s="5" t="s">
        <v>4</v>
      </c>
      <c r="B35" s="6">
        <v>258</v>
      </c>
      <c r="C35" s="6">
        <v>269</v>
      </c>
      <c r="D35" s="6">
        <v>259</v>
      </c>
      <c r="E35" s="6">
        <v>277</v>
      </c>
      <c r="F35" s="6">
        <v>253</v>
      </c>
      <c r="G35" s="6">
        <v>278</v>
      </c>
      <c r="H35" s="6">
        <v>293</v>
      </c>
      <c r="I35" s="6">
        <v>273</v>
      </c>
      <c r="J35" s="7">
        <f t="shared" ref="J35:J43" si="36">ROUND(AVERAGE(B35:I35),1)</f>
        <v>270</v>
      </c>
      <c r="K35" s="8" t="s">
        <v>5</v>
      </c>
      <c r="L35" s="7">
        <f t="shared" ref="L35:L43" si="37">ROUND((STDEV(B35:I35)/SQRT(8)),1)</f>
        <v>4.5999999999999996</v>
      </c>
      <c r="M35" s="9" t="str">
        <f>_xlfn.CONCAT(TEXT(J35,"0.0"),K35,TEXT(L35,"0.0"))</f>
        <v>270.0 ± 4.6</v>
      </c>
      <c r="N35" s="10" t="s">
        <v>808</v>
      </c>
      <c r="O35" s="6">
        <v>252</v>
      </c>
      <c r="P35" s="6">
        <v>273</v>
      </c>
      <c r="Q35" s="6">
        <v>275</v>
      </c>
      <c r="R35" s="6">
        <v>289</v>
      </c>
      <c r="S35" s="6">
        <v>281</v>
      </c>
      <c r="T35" s="6">
        <v>270</v>
      </c>
      <c r="U35" s="6">
        <v>252</v>
      </c>
      <c r="V35" s="6">
        <v>294</v>
      </c>
      <c r="W35" s="7">
        <f t="shared" ref="W35:W43" si="38">ROUND(AVERAGE(O35:V35),1)</f>
        <v>273.3</v>
      </c>
      <c r="X35" s="8" t="s">
        <v>5</v>
      </c>
      <c r="Y35" s="7">
        <f t="shared" ref="Y35:Y43" si="39">ROUND((STDEV(O35:V35)/SQRT(8)),1)</f>
        <v>5.4</v>
      </c>
      <c r="Z35" s="9" t="str">
        <f>_xlfn.CONCAT(TEXT(W35,"0.0"),X35,TEXT(Y35,"0.0"))</f>
        <v>273.3 ± 5.4</v>
      </c>
      <c r="AA35" s="10" t="s">
        <v>809</v>
      </c>
      <c r="AB35" s="6">
        <v>267</v>
      </c>
      <c r="AC35" s="6">
        <v>261</v>
      </c>
      <c r="AD35" s="6">
        <v>264</v>
      </c>
      <c r="AE35" s="6">
        <v>288</v>
      </c>
      <c r="AF35" s="6">
        <v>267</v>
      </c>
      <c r="AG35" s="6">
        <v>264</v>
      </c>
      <c r="AH35" s="6">
        <v>263</v>
      </c>
      <c r="AI35" s="6">
        <v>296</v>
      </c>
      <c r="AJ35" s="7">
        <f t="shared" ref="AJ35:AJ43" si="40">ROUND(AVERAGE(AB35:AI35),1)</f>
        <v>271.3</v>
      </c>
      <c r="AK35" s="8" t="s">
        <v>5</v>
      </c>
      <c r="AL35" s="7">
        <f t="shared" ref="AL35:AL43" si="41">ROUND((STDEV(AB35:AI35)/SQRT(8)),1)</f>
        <v>4.5999999999999996</v>
      </c>
      <c r="AM35" s="9" t="str">
        <f>_xlfn.CONCAT(TEXT(AJ35,"0.0"),AK35,TEXT(AL35,"0.0"))</f>
        <v>271.3 ± 4.6</v>
      </c>
      <c r="AN35" s="10" t="s">
        <v>810</v>
      </c>
      <c r="AO35" s="11">
        <v>299</v>
      </c>
      <c r="AP35" s="11">
        <v>231</v>
      </c>
      <c r="AQ35" s="11">
        <v>277</v>
      </c>
      <c r="AR35" s="11">
        <v>265</v>
      </c>
      <c r="AS35" s="11">
        <v>250</v>
      </c>
      <c r="AT35" s="11">
        <v>259</v>
      </c>
      <c r="AU35" s="11">
        <v>268</v>
      </c>
      <c r="AV35" s="11">
        <v>280</v>
      </c>
      <c r="AW35" s="7">
        <f t="shared" ref="AW35:AW43" si="42">ROUND(AVERAGE(AO35:AV35),1)</f>
        <v>266.10000000000002</v>
      </c>
      <c r="AX35" s="8" t="s">
        <v>5</v>
      </c>
      <c r="AY35" s="7">
        <f t="shared" ref="AY35:AY43" si="43">ROUND((STDEV(AO35:AV35)/SQRT(8)),1)</f>
        <v>7.2</v>
      </c>
      <c r="AZ35" s="9" t="str">
        <f>_xlfn.CONCAT(TEXT(AW35,"0.0"),AX35,TEXT(AY35,"0.0"))</f>
        <v>266.1 ± 7.2</v>
      </c>
      <c r="BA35" s="10" t="s">
        <v>811</v>
      </c>
    </row>
    <row r="36" spans="1:53" s="11" customFormat="1" x14ac:dyDescent="0.3">
      <c r="A36" s="5">
        <v>0.5</v>
      </c>
      <c r="B36" s="6">
        <v>248</v>
      </c>
      <c r="C36" s="6">
        <v>237</v>
      </c>
      <c r="D36" s="6">
        <v>236</v>
      </c>
      <c r="E36" s="6">
        <v>252</v>
      </c>
      <c r="F36" s="6">
        <v>226</v>
      </c>
      <c r="G36" s="6">
        <v>247</v>
      </c>
      <c r="H36" s="6">
        <v>277</v>
      </c>
      <c r="I36" s="6">
        <v>248</v>
      </c>
      <c r="J36" s="7">
        <f t="shared" si="36"/>
        <v>246.4</v>
      </c>
      <c r="K36" s="8" t="s">
        <v>5</v>
      </c>
      <c r="L36" s="7">
        <f t="shared" si="37"/>
        <v>5.3</v>
      </c>
      <c r="M36" s="9" t="str">
        <f t="shared" ref="M36:M43" si="44">_xlfn.CONCAT(TEXT(J36,"0.0"),K36,TEXT(L36,"0.0"))</f>
        <v>246.4 ± 5.3</v>
      </c>
      <c r="N36" s="10" t="s">
        <v>812</v>
      </c>
      <c r="O36" s="6">
        <v>228</v>
      </c>
      <c r="P36" s="6">
        <v>234</v>
      </c>
      <c r="Q36" s="6">
        <v>245</v>
      </c>
      <c r="R36" s="6">
        <v>269</v>
      </c>
      <c r="S36" s="6">
        <v>247</v>
      </c>
      <c r="T36" s="6">
        <v>240</v>
      </c>
      <c r="U36" s="6">
        <v>211</v>
      </c>
      <c r="V36" s="6">
        <v>284</v>
      </c>
      <c r="W36" s="7">
        <f t="shared" si="38"/>
        <v>244.8</v>
      </c>
      <c r="X36" s="8" t="s">
        <v>5</v>
      </c>
      <c r="Y36" s="7">
        <f t="shared" si="39"/>
        <v>8.1</v>
      </c>
      <c r="Z36" s="9" t="str">
        <f t="shared" ref="Z36:Z43" si="45">_xlfn.CONCAT(TEXT(W36,"0.0"),X36,TEXT(Y36,"0.0"))</f>
        <v>244.8 ± 8.1</v>
      </c>
      <c r="AA36" s="10" t="s">
        <v>813</v>
      </c>
      <c r="AB36" s="6">
        <v>212</v>
      </c>
      <c r="AC36" s="6">
        <v>234</v>
      </c>
      <c r="AD36" s="6">
        <v>259</v>
      </c>
      <c r="AE36" s="6">
        <v>249</v>
      </c>
      <c r="AF36" s="6">
        <v>284</v>
      </c>
      <c r="AG36" s="6">
        <v>234</v>
      </c>
      <c r="AH36" s="6">
        <v>248</v>
      </c>
      <c r="AI36" s="6">
        <v>271</v>
      </c>
      <c r="AJ36" s="7">
        <f t="shared" si="40"/>
        <v>248.9</v>
      </c>
      <c r="AK36" s="8" t="s">
        <v>5</v>
      </c>
      <c r="AL36" s="7">
        <f t="shared" si="41"/>
        <v>8</v>
      </c>
      <c r="AM36" s="9" t="str">
        <f t="shared" ref="AM36:AM43" si="46">_xlfn.CONCAT(TEXT(AJ36,"0.0"),AK36,TEXT(AL36,"0.0"))</f>
        <v>248.9 ± 8.0</v>
      </c>
      <c r="AN36" s="10" t="s">
        <v>814</v>
      </c>
      <c r="AO36" s="11">
        <v>251</v>
      </c>
      <c r="AP36" s="11">
        <v>228</v>
      </c>
      <c r="AQ36" s="11">
        <v>235</v>
      </c>
      <c r="AR36" s="11">
        <v>247</v>
      </c>
      <c r="AS36" s="11">
        <v>210</v>
      </c>
      <c r="AT36" s="11">
        <v>253</v>
      </c>
      <c r="AU36" s="11">
        <v>234</v>
      </c>
      <c r="AV36" s="11">
        <v>222</v>
      </c>
      <c r="AW36" s="7">
        <f t="shared" si="42"/>
        <v>235</v>
      </c>
      <c r="AX36" s="8" t="s">
        <v>5</v>
      </c>
      <c r="AY36" s="7">
        <f t="shared" si="43"/>
        <v>5.3</v>
      </c>
      <c r="AZ36" s="9" t="str">
        <f t="shared" ref="AZ36:AZ43" si="47">_xlfn.CONCAT(TEXT(AW36,"0.0"),AX36,TEXT(AY36,"0.0"))</f>
        <v>235.0 ± 5.3</v>
      </c>
      <c r="BA36" s="10" t="s">
        <v>815</v>
      </c>
    </row>
    <row r="37" spans="1:53" s="11" customFormat="1" x14ac:dyDescent="0.3">
      <c r="A37" s="5">
        <v>1</v>
      </c>
      <c r="B37" s="6">
        <v>235</v>
      </c>
      <c r="C37" s="6">
        <v>231</v>
      </c>
      <c r="D37" s="6">
        <v>230</v>
      </c>
      <c r="E37" s="6">
        <v>233</v>
      </c>
      <c r="F37" s="6">
        <v>217</v>
      </c>
      <c r="G37" s="6">
        <v>251</v>
      </c>
      <c r="H37" s="6">
        <v>275</v>
      </c>
      <c r="I37" s="6">
        <v>238</v>
      </c>
      <c r="J37" s="7">
        <f t="shared" si="36"/>
        <v>238.8</v>
      </c>
      <c r="K37" s="8" t="s">
        <v>5</v>
      </c>
      <c r="L37" s="7">
        <f t="shared" si="37"/>
        <v>6.2</v>
      </c>
      <c r="M37" s="9" t="str">
        <f t="shared" si="44"/>
        <v>238.8 ± 6.2</v>
      </c>
      <c r="N37" s="10" t="s">
        <v>816</v>
      </c>
      <c r="O37" s="6">
        <v>226</v>
      </c>
      <c r="P37" s="6">
        <v>239</v>
      </c>
      <c r="Q37" s="6">
        <v>244</v>
      </c>
      <c r="R37" s="6">
        <v>256</v>
      </c>
      <c r="S37" s="6">
        <v>238</v>
      </c>
      <c r="T37" s="6">
        <v>229</v>
      </c>
      <c r="U37" s="6">
        <v>205</v>
      </c>
      <c r="V37" s="6">
        <v>273</v>
      </c>
      <c r="W37" s="7">
        <f t="shared" si="38"/>
        <v>238.8</v>
      </c>
      <c r="X37" s="8" t="s">
        <v>5</v>
      </c>
      <c r="Y37" s="7">
        <f t="shared" si="39"/>
        <v>7.2</v>
      </c>
      <c r="Z37" s="9" t="str">
        <f t="shared" si="45"/>
        <v>238.8 ± 7.2</v>
      </c>
      <c r="AA37" s="10" t="s">
        <v>817</v>
      </c>
      <c r="AB37" s="6">
        <v>213</v>
      </c>
      <c r="AC37" s="6">
        <v>223</v>
      </c>
      <c r="AD37" s="6">
        <v>247</v>
      </c>
      <c r="AE37" s="6">
        <v>240</v>
      </c>
      <c r="AF37" s="6">
        <v>240</v>
      </c>
      <c r="AG37" s="6">
        <v>221</v>
      </c>
      <c r="AH37" s="6">
        <v>245</v>
      </c>
      <c r="AI37" s="6">
        <v>239</v>
      </c>
      <c r="AJ37" s="7">
        <f t="shared" si="40"/>
        <v>233.5</v>
      </c>
      <c r="AK37" s="8" t="s">
        <v>5</v>
      </c>
      <c r="AL37" s="7">
        <f t="shared" si="41"/>
        <v>4.5</v>
      </c>
      <c r="AM37" s="9" t="str">
        <f t="shared" si="46"/>
        <v>233.5 ± 4.5</v>
      </c>
      <c r="AN37" s="10" t="s">
        <v>818</v>
      </c>
      <c r="AO37" s="11">
        <v>243</v>
      </c>
      <c r="AP37" s="11">
        <v>209</v>
      </c>
      <c r="AQ37" s="11">
        <v>207</v>
      </c>
      <c r="AR37" s="11">
        <v>233</v>
      </c>
      <c r="AS37" s="11">
        <v>219</v>
      </c>
      <c r="AT37" s="11">
        <v>242</v>
      </c>
      <c r="AU37" s="11">
        <v>222</v>
      </c>
      <c r="AV37" s="11">
        <v>210</v>
      </c>
      <c r="AW37" s="7">
        <f t="shared" si="42"/>
        <v>223.1</v>
      </c>
      <c r="AX37" s="8" t="s">
        <v>5</v>
      </c>
      <c r="AY37" s="7">
        <f t="shared" si="43"/>
        <v>5.2</v>
      </c>
      <c r="AZ37" s="9" t="str">
        <f t="shared" si="47"/>
        <v>223.1 ± 5.2</v>
      </c>
      <c r="BA37" s="10" t="s">
        <v>819</v>
      </c>
    </row>
    <row r="38" spans="1:53" s="11" customFormat="1" x14ac:dyDescent="0.3">
      <c r="A38" s="5">
        <v>1.5</v>
      </c>
      <c r="B38" s="6">
        <v>219</v>
      </c>
      <c r="C38" s="6">
        <v>229</v>
      </c>
      <c r="D38" s="6">
        <v>235</v>
      </c>
      <c r="E38" s="6">
        <v>232</v>
      </c>
      <c r="F38" s="6">
        <v>224</v>
      </c>
      <c r="G38" s="6">
        <v>251</v>
      </c>
      <c r="H38" s="6">
        <v>288</v>
      </c>
      <c r="I38" s="6">
        <v>239</v>
      </c>
      <c r="J38" s="7">
        <f t="shared" si="36"/>
        <v>239.6</v>
      </c>
      <c r="K38" s="8" t="s">
        <v>5</v>
      </c>
      <c r="L38" s="7">
        <f t="shared" si="37"/>
        <v>7.7</v>
      </c>
      <c r="M38" s="9" t="str">
        <f t="shared" si="44"/>
        <v>239.6 ± 7.7</v>
      </c>
      <c r="N38" s="10" t="s">
        <v>820</v>
      </c>
      <c r="O38" s="6">
        <v>237</v>
      </c>
      <c r="P38" s="6">
        <v>234</v>
      </c>
      <c r="Q38" s="6">
        <v>239</v>
      </c>
      <c r="R38" s="6">
        <v>253</v>
      </c>
      <c r="S38" s="6">
        <v>247</v>
      </c>
      <c r="T38" s="6">
        <v>230</v>
      </c>
      <c r="U38" s="6">
        <v>200</v>
      </c>
      <c r="V38" s="6">
        <v>284</v>
      </c>
      <c r="W38" s="7">
        <f t="shared" si="38"/>
        <v>240.5</v>
      </c>
      <c r="X38" s="8" t="s">
        <v>5</v>
      </c>
      <c r="Y38" s="7">
        <f t="shared" si="39"/>
        <v>8.3000000000000007</v>
      </c>
      <c r="Z38" s="9" t="str">
        <f t="shared" si="45"/>
        <v>240.5 ± 8.3</v>
      </c>
      <c r="AA38" s="10" t="s">
        <v>821</v>
      </c>
      <c r="AB38" s="6">
        <v>220</v>
      </c>
      <c r="AC38" s="6">
        <v>247</v>
      </c>
      <c r="AD38" s="6">
        <v>253</v>
      </c>
      <c r="AE38" s="6">
        <v>229</v>
      </c>
      <c r="AF38" s="6">
        <v>240</v>
      </c>
      <c r="AG38" s="6">
        <v>209</v>
      </c>
      <c r="AH38" s="6">
        <v>235</v>
      </c>
      <c r="AI38" s="6">
        <v>241</v>
      </c>
      <c r="AJ38" s="7">
        <f t="shared" si="40"/>
        <v>234.3</v>
      </c>
      <c r="AK38" s="8" t="s">
        <v>5</v>
      </c>
      <c r="AL38" s="7">
        <f t="shared" si="41"/>
        <v>5.0999999999999996</v>
      </c>
      <c r="AM38" s="9" t="str">
        <f t="shared" si="46"/>
        <v>234.3 ± 5.1</v>
      </c>
      <c r="AN38" s="10" t="s">
        <v>822</v>
      </c>
      <c r="AO38" s="11">
        <v>253</v>
      </c>
      <c r="AP38" s="11">
        <v>195</v>
      </c>
      <c r="AQ38" s="11">
        <v>205</v>
      </c>
      <c r="AR38" s="11">
        <v>216</v>
      </c>
      <c r="AS38" s="11">
        <v>194</v>
      </c>
      <c r="AT38" s="11">
        <v>260</v>
      </c>
      <c r="AU38" s="11">
        <v>227</v>
      </c>
      <c r="AV38" s="11">
        <v>222</v>
      </c>
      <c r="AW38" s="7">
        <f t="shared" si="42"/>
        <v>221.5</v>
      </c>
      <c r="AX38" s="8" t="s">
        <v>5</v>
      </c>
      <c r="AY38" s="7">
        <f t="shared" si="43"/>
        <v>8.6999999999999993</v>
      </c>
      <c r="AZ38" s="9" t="str">
        <f t="shared" si="47"/>
        <v>221.5 ± 8.7</v>
      </c>
      <c r="BA38" s="10" t="s">
        <v>823</v>
      </c>
    </row>
    <row r="39" spans="1:53" s="11" customFormat="1" x14ac:dyDescent="0.3">
      <c r="A39" s="5">
        <v>2</v>
      </c>
      <c r="B39" s="6">
        <v>214</v>
      </c>
      <c r="C39" s="6">
        <v>233</v>
      </c>
      <c r="D39" s="6">
        <v>225</v>
      </c>
      <c r="E39" s="6">
        <v>219</v>
      </c>
      <c r="F39" s="6">
        <v>224</v>
      </c>
      <c r="G39" s="6">
        <v>236</v>
      </c>
      <c r="H39" s="6">
        <v>282</v>
      </c>
      <c r="I39" s="6">
        <v>228</v>
      </c>
      <c r="J39" s="7">
        <f t="shared" si="36"/>
        <v>232.6</v>
      </c>
      <c r="K39" s="8" t="s">
        <v>5</v>
      </c>
      <c r="L39" s="7">
        <f t="shared" si="37"/>
        <v>7.5</v>
      </c>
      <c r="M39" s="9" t="str">
        <f t="shared" si="44"/>
        <v>232.6 ± 7.5</v>
      </c>
      <c r="N39" s="10" t="s">
        <v>824</v>
      </c>
      <c r="O39" s="6">
        <v>231</v>
      </c>
      <c r="P39" s="6">
        <v>237</v>
      </c>
      <c r="Q39" s="6">
        <v>240</v>
      </c>
      <c r="R39" s="6">
        <v>248</v>
      </c>
      <c r="S39" s="6">
        <v>222</v>
      </c>
      <c r="T39" s="6">
        <v>220</v>
      </c>
      <c r="U39" s="6">
        <v>223</v>
      </c>
      <c r="V39" s="6">
        <v>267</v>
      </c>
      <c r="W39" s="7">
        <f t="shared" si="38"/>
        <v>236</v>
      </c>
      <c r="X39" s="8" t="s">
        <v>5</v>
      </c>
      <c r="Y39" s="7">
        <f t="shared" si="39"/>
        <v>5.6</v>
      </c>
      <c r="Z39" s="9" t="str">
        <f t="shared" si="45"/>
        <v>236.0 ± 5.6</v>
      </c>
      <c r="AA39" s="10" t="s">
        <v>825</v>
      </c>
      <c r="AB39" s="6">
        <v>197</v>
      </c>
      <c r="AC39" s="6">
        <v>241</v>
      </c>
      <c r="AD39" s="6">
        <v>240</v>
      </c>
      <c r="AE39" s="6">
        <v>214</v>
      </c>
      <c r="AF39" s="6">
        <v>249</v>
      </c>
      <c r="AG39" s="6">
        <v>206</v>
      </c>
      <c r="AH39" s="6">
        <v>222</v>
      </c>
      <c r="AI39" s="6">
        <v>250</v>
      </c>
      <c r="AJ39" s="7">
        <f t="shared" si="40"/>
        <v>227.4</v>
      </c>
      <c r="AK39" s="8" t="s">
        <v>5</v>
      </c>
      <c r="AL39" s="7">
        <f t="shared" si="41"/>
        <v>7.2</v>
      </c>
      <c r="AM39" s="9" t="str">
        <f t="shared" si="46"/>
        <v>227.4 ± 7.2</v>
      </c>
      <c r="AN39" s="10" t="s">
        <v>826</v>
      </c>
      <c r="AO39" s="11">
        <v>227</v>
      </c>
      <c r="AP39" s="11">
        <v>231</v>
      </c>
      <c r="AQ39" s="11">
        <v>200</v>
      </c>
      <c r="AR39" s="11">
        <v>218</v>
      </c>
      <c r="AS39" s="11">
        <v>181</v>
      </c>
      <c r="AT39" s="11">
        <v>245</v>
      </c>
      <c r="AU39" s="11">
        <v>238</v>
      </c>
      <c r="AV39" s="11">
        <v>216</v>
      </c>
      <c r="AW39" s="7">
        <f t="shared" si="42"/>
        <v>219.5</v>
      </c>
      <c r="AX39" s="8" t="s">
        <v>5</v>
      </c>
      <c r="AY39" s="7">
        <f t="shared" si="43"/>
        <v>7.4</v>
      </c>
      <c r="AZ39" s="9" t="str">
        <f t="shared" si="47"/>
        <v>219.5 ± 7.4</v>
      </c>
      <c r="BA39" s="10" t="s">
        <v>827</v>
      </c>
    </row>
    <row r="40" spans="1:53" s="11" customFormat="1" x14ac:dyDescent="0.3">
      <c r="A40" s="5">
        <v>2.5</v>
      </c>
      <c r="B40" s="6">
        <v>203</v>
      </c>
      <c r="C40" s="6">
        <v>215</v>
      </c>
      <c r="D40" s="6">
        <v>218</v>
      </c>
      <c r="E40" s="6">
        <v>222</v>
      </c>
      <c r="F40" s="6">
        <v>203</v>
      </c>
      <c r="G40" s="6">
        <v>204</v>
      </c>
      <c r="H40" s="6">
        <v>263</v>
      </c>
      <c r="I40" s="6">
        <v>226</v>
      </c>
      <c r="J40" s="7">
        <f t="shared" si="36"/>
        <v>219.3</v>
      </c>
      <c r="K40" s="8" t="s">
        <v>5</v>
      </c>
      <c r="L40" s="7">
        <f t="shared" si="37"/>
        <v>7</v>
      </c>
      <c r="M40" s="9" t="str">
        <f t="shared" si="44"/>
        <v>219.3 ± 7.0</v>
      </c>
      <c r="N40" s="10" t="s">
        <v>828</v>
      </c>
      <c r="O40" s="6">
        <v>223</v>
      </c>
      <c r="P40" s="6">
        <v>223</v>
      </c>
      <c r="Q40" s="6">
        <v>243</v>
      </c>
      <c r="R40" s="6">
        <v>257</v>
      </c>
      <c r="S40" s="6">
        <v>222</v>
      </c>
      <c r="T40" s="6">
        <v>233</v>
      </c>
      <c r="U40" s="6">
        <v>201</v>
      </c>
      <c r="V40" s="6">
        <v>244</v>
      </c>
      <c r="W40" s="7">
        <f t="shared" si="38"/>
        <v>230.8</v>
      </c>
      <c r="X40" s="8" t="s">
        <v>5</v>
      </c>
      <c r="Y40" s="7">
        <f t="shared" si="39"/>
        <v>6.1</v>
      </c>
      <c r="Z40" s="9" t="str">
        <f t="shared" si="45"/>
        <v>230.8 ± 6.1</v>
      </c>
      <c r="AA40" s="10" t="s">
        <v>829</v>
      </c>
      <c r="AB40" s="6">
        <v>204</v>
      </c>
      <c r="AC40" s="6">
        <v>240</v>
      </c>
      <c r="AD40" s="6">
        <v>250</v>
      </c>
      <c r="AE40" s="6">
        <v>232</v>
      </c>
      <c r="AF40" s="6">
        <v>229</v>
      </c>
      <c r="AG40" s="6">
        <v>212</v>
      </c>
      <c r="AH40" s="6">
        <v>223</v>
      </c>
      <c r="AI40" s="6">
        <v>236</v>
      </c>
      <c r="AJ40" s="7">
        <f t="shared" si="40"/>
        <v>228.3</v>
      </c>
      <c r="AK40" s="8" t="s">
        <v>5</v>
      </c>
      <c r="AL40" s="7">
        <f t="shared" si="41"/>
        <v>5.3</v>
      </c>
      <c r="AM40" s="9" t="str">
        <f t="shared" si="46"/>
        <v>228.3 ± 5.3</v>
      </c>
      <c r="AN40" s="10" t="s">
        <v>830</v>
      </c>
      <c r="AO40" s="11">
        <v>219</v>
      </c>
      <c r="AP40" s="11">
        <v>231</v>
      </c>
      <c r="AQ40" s="11">
        <v>200</v>
      </c>
      <c r="AR40" s="11">
        <v>209</v>
      </c>
      <c r="AS40" s="11">
        <v>200</v>
      </c>
      <c r="AT40" s="11">
        <v>239</v>
      </c>
      <c r="AU40" s="11">
        <v>225</v>
      </c>
      <c r="AV40" s="11">
        <v>195</v>
      </c>
      <c r="AW40" s="7">
        <f t="shared" si="42"/>
        <v>214.8</v>
      </c>
      <c r="AX40" s="8" t="s">
        <v>5</v>
      </c>
      <c r="AY40" s="7">
        <f t="shared" si="43"/>
        <v>5.7</v>
      </c>
      <c r="AZ40" s="9" t="str">
        <f t="shared" si="47"/>
        <v>214.8 ± 5.7</v>
      </c>
      <c r="BA40" s="10" t="s">
        <v>831</v>
      </c>
    </row>
    <row r="41" spans="1:53" s="11" customFormat="1" x14ac:dyDescent="0.3">
      <c r="A41" s="5">
        <v>3</v>
      </c>
      <c r="B41" s="6">
        <v>204</v>
      </c>
      <c r="C41" s="6">
        <v>218</v>
      </c>
      <c r="D41" s="6">
        <v>222</v>
      </c>
      <c r="E41" s="6">
        <v>211</v>
      </c>
      <c r="F41" s="6">
        <v>206</v>
      </c>
      <c r="G41" s="6">
        <v>185</v>
      </c>
      <c r="H41" s="6">
        <v>262</v>
      </c>
      <c r="I41" s="6">
        <v>219</v>
      </c>
      <c r="J41" s="7">
        <f t="shared" si="36"/>
        <v>215.9</v>
      </c>
      <c r="K41" s="8" t="s">
        <v>5</v>
      </c>
      <c r="L41" s="7">
        <f t="shared" si="37"/>
        <v>7.8</v>
      </c>
      <c r="M41" s="9" t="str">
        <f t="shared" si="44"/>
        <v>215.9 ± 7.8</v>
      </c>
      <c r="N41" s="10" t="s">
        <v>832</v>
      </c>
      <c r="O41" s="6">
        <v>207</v>
      </c>
      <c r="P41" s="6">
        <v>219</v>
      </c>
      <c r="Q41" s="6">
        <v>232</v>
      </c>
      <c r="R41" s="6">
        <v>238</v>
      </c>
      <c r="S41" s="6">
        <v>225</v>
      </c>
      <c r="T41" s="6">
        <v>233</v>
      </c>
      <c r="U41" s="6">
        <v>178</v>
      </c>
      <c r="V41" s="6">
        <v>220</v>
      </c>
      <c r="W41" s="7">
        <f t="shared" si="38"/>
        <v>219</v>
      </c>
      <c r="X41" s="8" t="s">
        <v>5</v>
      </c>
      <c r="Y41" s="7">
        <f t="shared" si="39"/>
        <v>6.8</v>
      </c>
      <c r="Z41" s="9" t="str">
        <f t="shared" si="45"/>
        <v>219.0 ± 6.8</v>
      </c>
      <c r="AA41" s="10" t="s">
        <v>833</v>
      </c>
      <c r="AB41" s="6">
        <v>192</v>
      </c>
      <c r="AC41" s="6">
        <v>225</v>
      </c>
      <c r="AD41" s="6">
        <v>236</v>
      </c>
      <c r="AE41" s="6">
        <v>220</v>
      </c>
      <c r="AF41" s="6">
        <v>212</v>
      </c>
      <c r="AG41" s="6">
        <v>205</v>
      </c>
      <c r="AH41" s="6">
        <v>216</v>
      </c>
      <c r="AI41" s="6">
        <v>230</v>
      </c>
      <c r="AJ41" s="7">
        <f t="shared" si="40"/>
        <v>217</v>
      </c>
      <c r="AK41" s="8" t="s">
        <v>5</v>
      </c>
      <c r="AL41" s="7">
        <f t="shared" si="41"/>
        <v>5</v>
      </c>
      <c r="AM41" s="9" t="str">
        <f t="shared" si="46"/>
        <v>217.0 ± 5.0</v>
      </c>
      <c r="AN41" s="10" t="s">
        <v>834</v>
      </c>
      <c r="AO41" s="11">
        <v>226</v>
      </c>
      <c r="AP41" s="11">
        <v>251</v>
      </c>
      <c r="AQ41" s="11">
        <v>205</v>
      </c>
      <c r="AR41" s="11">
        <v>217</v>
      </c>
      <c r="AS41" s="11">
        <v>209</v>
      </c>
      <c r="AT41" s="11">
        <v>238</v>
      </c>
      <c r="AU41" s="11">
        <v>233</v>
      </c>
      <c r="AV41" s="11">
        <v>218</v>
      </c>
      <c r="AW41" s="7">
        <f t="shared" si="42"/>
        <v>224.6</v>
      </c>
      <c r="AX41" s="8" t="s">
        <v>5</v>
      </c>
      <c r="AY41" s="7">
        <f t="shared" si="43"/>
        <v>5.5</v>
      </c>
      <c r="AZ41" s="9" t="str">
        <f t="shared" si="47"/>
        <v>224.6 ± 5.5</v>
      </c>
      <c r="BA41" s="10" t="s">
        <v>835</v>
      </c>
    </row>
    <row r="42" spans="1:53" s="11" customFormat="1" x14ac:dyDescent="0.3">
      <c r="A42" s="5">
        <v>3.5</v>
      </c>
      <c r="B42" s="6">
        <v>206</v>
      </c>
      <c r="C42" s="6">
        <v>219</v>
      </c>
      <c r="D42" s="6">
        <v>208</v>
      </c>
      <c r="E42" s="6">
        <v>195</v>
      </c>
      <c r="F42" s="6">
        <v>192</v>
      </c>
      <c r="G42" s="6">
        <v>212</v>
      </c>
      <c r="H42" s="6">
        <v>245</v>
      </c>
      <c r="I42" s="6">
        <v>226</v>
      </c>
      <c r="J42" s="7">
        <f t="shared" si="36"/>
        <v>212.9</v>
      </c>
      <c r="K42" s="8" t="s">
        <v>5</v>
      </c>
      <c r="L42" s="7">
        <f t="shared" si="37"/>
        <v>6.1</v>
      </c>
      <c r="M42" s="9" t="str">
        <f t="shared" si="44"/>
        <v>212.9 ± 6.1</v>
      </c>
      <c r="N42" s="10" t="s">
        <v>836</v>
      </c>
      <c r="O42" s="6">
        <v>198</v>
      </c>
      <c r="P42" s="6">
        <v>207</v>
      </c>
      <c r="Q42" s="6">
        <v>233</v>
      </c>
      <c r="R42" s="6">
        <v>240</v>
      </c>
      <c r="S42" s="6">
        <v>214</v>
      </c>
      <c r="T42" s="6">
        <v>222</v>
      </c>
      <c r="U42" s="6">
        <v>152</v>
      </c>
      <c r="V42" s="6">
        <v>220</v>
      </c>
      <c r="W42" s="7">
        <f t="shared" si="38"/>
        <v>210.8</v>
      </c>
      <c r="X42" s="8" t="s">
        <v>5</v>
      </c>
      <c r="Y42" s="7">
        <f t="shared" si="39"/>
        <v>9.6</v>
      </c>
      <c r="Z42" s="9" t="str">
        <f t="shared" si="45"/>
        <v>210.8 ± 9.6</v>
      </c>
      <c r="AA42" s="10" t="s">
        <v>837</v>
      </c>
      <c r="AB42" s="6">
        <v>197</v>
      </c>
      <c r="AC42" s="6">
        <v>198</v>
      </c>
      <c r="AD42" s="6">
        <v>218</v>
      </c>
      <c r="AE42" s="6">
        <v>209</v>
      </c>
      <c r="AF42" s="6">
        <v>218</v>
      </c>
      <c r="AG42" s="6">
        <v>195</v>
      </c>
      <c r="AH42" s="6">
        <v>194</v>
      </c>
      <c r="AI42" s="6">
        <v>235</v>
      </c>
      <c r="AJ42" s="7">
        <f t="shared" si="40"/>
        <v>208</v>
      </c>
      <c r="AK42" s="8" t="s">
        <v>5</v>
      </c>
      <c r="AL42" s="7">
        <f t="shared" si="41"/>
        <v>5.2</v>
      </c>
      <c r="AM42" s="9" t="str">
        <f t="shared" si="46"/>
        <v>208.0 ± 5.2</v>
      </c>
      <c r="AN42" s="10" t="s">
        <v>838</v>
      </c>
      <c r="AO42" s="11">
        <v>219</v>
      </c>
      <c r="AP42" s="11">
        <v>245</v>
      </c>
      <c r="AQ42" s="11">
        <v>207</v>
      </c>
      <c r="AR42" s="11">
        <v>220</v>
      </c>
      <c r="AS42" s="11">
        <v>205</v>
      </c>
      <c r="AT42" s="11">
        <v>235</v>
      </c>
      <c r="AU42" s="11">
        <v>205</v>
      </c>
      <c r="AV42" s="11">
        <v>204</v>
      </c>
      <c r="AW42" s="7">
        <f t="shared" si="42"/>
        <v>217.5</v>
      </c>
      <c r="AX42" s="8" t="s">
        <v>5</v>
      </c>
      <c r="AY42" s="7">
        <f t="shared" si="43"/>
        <v>5.5</v>
      </c>
      <c r="AZ42" s="9" t="str">
        <f t="shared" si="47"/>
        <v>217.5 ± 5.5</v>
      </c>
      <c r="BA42" s="10" t="s">
        <v>839</v>
      </c>
    </row>
    <row r="43" spans="1:53" s="11" customFormat="1" x14ac:dyDescent="0.3">
      <c r="A43" s="5">
        <v>4</v>
      </c>
      <c r="B43" s="6">
        <v>198</v>
      </c>
      <c r="C43" s="6">
        <v>192</v>
      </c>
      <c r="D43" s="6">
        <v>202</v>
      </c>
      <c r="E43" s="6">
        <v>198</v>
      </c>
      <c r="F43" s="6">
        <v>201</v>
      </c>
      <c r="G43" s="6">
        <v>187</v>
      </c>
      <c r="H43" s="6">
        <v>257</v>
      </c>
      <c r="I43" s="6">
        <v>220</v>
      </c>
      <c r="J43" s="7">
        <f t="shared" si="36"/>
        <v>206.9</v>
      </c>
      <c r="K43" s="8" t="s">
        <v>5</v>
      </c>
      <c r="L43" s="7">
        <f t="shared" si="37"/>
        <v>7.9</v>
      </c>
      <c r="M43" s="9" t="str">
        <f t="shared" si="44"/>
        <v>206.9 ± 7.9</v>
      </c>
      <c r="N43" s="10" t="s">
        <v>840</v>
      </c>
      <c r="O43" s="6">
        <v>200</v>
      </c>
      <c r="P43" s="6">
        <v>192</v>
      </c>
      <c r="Q43" s="6">
        <v>225</v>
      </c>
      <c r="R43" s="6">
        <v>220</v>
      </c>
      <c r="S43" s="6">
        <v>211</v>
      </c>
      <c r="T43" s="6">
        <v>215</v>
      </c>
      <c r="U43" s="6">
        <v>162</v>
      </c>
      <c r="V43" s="6">
        <v>211</v>
      </c>
      <c r="W43" s="7">
        <f t="shared" si="38"/>
        <v>204.5</v>
      </c>
      <c r="X43" s="8" t="s">
        <v>5</v>
      </c>
      <c r="Y43" s="7">
        <f t="shared" si="39"/>
        <v>7.1</v>
      </c>
      <c r="Z43" s="9" t="str">
        <f t="shared" si="45"/>
        <v>204.5 ± 7.1</v>
      </c>
      <c r="AA43" s="10" t="s">
        <v>841</v>
      </c>
      <c r="AB43" s="6">
        <v>187</v>
      </c>
      <c r="AC43" s="6">
        <v>199</v>
      </c>
      <c r="AD43" s="6">
        <v>205</v>
      </c>
      <c r="AE43" s="6">
        <v>208</v>
      </c>
      <c r="AF43" s="6">
        <v>207</v>
      </c>
      <c r="AG43" s="6">
        <v>184</v>
      </c>
      <c r="AH43" s="6">
        <v>192</v>
      </c>
      <c r="AI43" s="6">
        <v>226</v>
      </c>
      <c r="AJ43" s="7">
        <f t="shared" si="40"/>
        <v>201</v>
      </c>
      <c r="AK43" s="8" t="s">
        <v>5</v>
      </c>
      <c r="AL43" s="7">
        <f t="shared" si="41"/>
        <v>4.8</v>
      </c>
      <c r="AM43" s="9" t="str">
        <f t="shared" si="46"/>
        <v>201.0 ± 4.8</v>
      </c>
      <c r="AN43" s="10" t="s">
        <v>842</v>
      </c>
      <c r="AO43" s="11">
        <v>228</v>
      </c>
      <c r="AP43" s="11">
        <v>284</v>
      </c>
      <c r="AQ43" s="11">
        <v>205</v>
      </c>
      <c r="AR43" s="11">
        <v>231</v>
      </c>
      <c r="AS43" s="11">
        <v>192</v>
      </c>
      <c r="AT43" s="11">
        <v>233</v>
      </c>
      <c r="AU43" s="11">
        <v>223</v>
      </c>
      <c r="AV43" s="11">
        <v>243</v>
      </c>
      <c r="AW43" s="7">
        <f t="shared" si="42"/>
        <v>229.9</v>
      </c>
      <c r="AX43" s="8" t="s">
        <v>5</v>
      </c>
      <c r="AY43" s="7">
        <f t="shared" si="43"/>
        <v>9.6999999999999993</v>
      </c>
      <c r="AZ43" s="9" t="str">
        <f t="shared" si="47"/>
        <v>229.9 ± 9.7</v>
      </c>
      <c r="BA43" s="10" t="s">
        <v>843</v>
      </c>
    </row>
    <row r="45" spans="1:53" x14ac:dyDescent="0.3">
      <c r="A45" t="s">
        <v>117</v>
      </c>
    </row>
    <row r="46" spans="1:53" s="15" customFormat="1" x14ac:dyDescent="0.3">
      <c r="A46" s="12" t="s">
        <v>4</v>
      </c>
      <c r="B46" s="13">
        <v>1.38</v>
      </c>
      <c r="C46" s="13">
        <v>1.64</v>
      </c>
      <c r="D46" s="13">
        <v>1.66</v>
      </c>
      <c r="E46" s="13">
        <v>1.97</v>
      </c>
      <c r="F46" s="13">
        <v>1.7</v>
      </c>
      <c r="G46" s="13">
        <v>1.31</v>
      </c>
      <c r="H46" s="13">
        <v>0.94</v>
      </c>
      <c r="I46" s="13">
        <v>1.74</v>
      </c>
      <c r="J46" s="14">
        <f>ROUND(AVERAGE(B46:I46),2)</f>
        <v>1.54</v>
      </c>
      <c r="K46" s="8" t="s">
        <v>5</v>
      </c>
      <c r="L46" s="14">
        <f>ROUND((STDEV(B46:I46)/SQRT(8)),2)</f>
        <v>0.11</v>
      </c>
      <c r="M46" s="9" t="str">
        <f>_xlfn.CONCAT(TEXT(J46,"0.00"),K46,TEXT(L46,"0.00"))</f>
        <v>1.54 ± 0.11</v>
      </c>
      <c r="N46" s="10" t="s">
        <v>844</v>
      </c>
      <c r="O46" s="13">
        <v>1.97</v>
      </c>
      <c r="P46" s="13">
        <v>2.25</v>
      </c>
      <c r="Q46" s="13">
        <v>1.81</v>
      </c>
      <c r="R46" s="13">
        <v>2.29</v>
      </c>
      <c r="S46" s="13">
        <v>2.0699999999999998</v>
      </c>
      <c r="T46" s="13">
        <v>2</v>
      </c>
      <c r="U46" s="13">
        <v>1.35</v>
      </c>
      <c r="V46" s="13">
        <v>1.29</v>
      </c>
      <c r="W46" s="14">
        <f>ROUND(AVERAGE(O46:V46),2)</f>
        <v>1.88</v>
      </c>
      <c r="X46" s="8" t="s">
        <v>5</v>
      </c>
      <c r="Y46" s="14">
        <f>ROUND((STDEV(O46:V46)/SQRT(8)),2)</f>
        <v>0.13</v>
      </c>
      <c r="Z46" s="9" t="str">
        <f>_xlfn.CONCAT(TEXT(W46,"0.00"),X46,TEXT(Y46,"0.00"))</f>
        <v>1.88 ± 0.13</v>
      </c>
      <c r="AA46" s="10" t="s">
        <v>845</v>
      </c>
      <c r="AB46" s="13">
        <v>1.36</v>
      </c>
      <c r="AC46" s="13">
        <v>1.65</v>
      </c>
      <c r="AD46" s="13">
        <v>1.73</v>
      </c>
      <c r="AE46" s="13">
        <v>2.4</v>
      </c>
      <c r="AF46" s="13">
        <v>2.2200000000000002</v>
      </c>
      <c r="AG46" s="13">
        <v>1.8</v>
      </c>
      <c r="AH46" s="13">
        <v>1.0900000000000001</v>
      </c>
      <c r="AI46" s="13">
        <v>2.02</v>
      </c>
      <c r="AJ46" s="14">
        <f>ROUND(AVERAGE(AB46:AI46),2)</f>
        <v>1.78</v>
      </c>
      <c r="AK46" s="8" t="s">
        <v>5</v>
      </c>
      <c r="AL46" s="14">
        <f>ROUND((STDEV(AB46:AI46)/SQRT(8)),2)</f>
        <v>0.15</v>
      </c>
      <c r="AM46" s="9" t="str">
        <f>_xlfn.CONCAT(TEXT(AJ46,"0.00"),AK46,TEXT(AL46,"0.00"))</f>
        <v>1.78 ± 0.15</v>
      </c>
      <c r="AN46" s="10" t="s">
        <v>846</v>
      </c>
      <c r="AO46" s="15">
        <v>1.39</v>
      </c>
      <c r="AP46" s="15">
        <v>1.1499999999999999</v>
      </c>
      <c r="AQ46" s="15">
        <v>0.95</v>
      </c>
      <c r="AR46" s="15">
        <v>2.08</v>
      </c>
      <c r="AS46" s="15">
        <v>1.58</v>
      </c>
      <c r="AT46" s="15">
        <v>0.97</v>
      </c>
      <c r="AU46" s="15">
        <v>1.41</v>
      </c>
      <c r="AV46" s="15">
        <v>1.19</v>
      </c>
      <c r="AW46" s="14">
        <f>ROUND(AVERAGE(AO46:AV46),2)</f>
        <v>1.34</v>
      </c>
      <c r="AX46" s="8" t="s">
        <v>5</v>
      </c>
      <c r="AY46" s="14">
        <f>ROUND((STDEV(AO46:AV46)/SQRT(8)),2)</f>
        <v>0.13</v>
      </c>
      <c r="AZ46" s="9" t="str">
        <f>_xlfn.CONCAT(TEXT(AW46,"0.00"),AX46,TEXT(AY46,"0.00"))</f>
        <v>1.34 ± 0.13</v>
      </c>
      <c r="BA46" s="10" t="s">
        <v>847</v>
      </c>
    </row>
    <row r="47" spans="1:53" s="15" customFormat="1" x14ac:dyDescent="0.3">
      <c r="A47" s="12">
        <v>0.5</v>
      </c>
      <c r="B47" s="13">
        <v>1.23</v>
      </c>
      <c r="C47" s="13">
        <v>2.42</v>
      </c>
      <c r="D47" s="13">
        <v>1.29</v>
      </c>
      <c r="E47" s="13">
        <v>1.87</v>
      </c>
      <c r="F47" s="13">
        <v>1.91</v>
      </c>
      <c r="G47" s="13">
        <v>1.53</v>
      </c>
      <c r="H47" s="13">
        <v>1.23</v>
      </c>
      <c r="I47" s="13">
        <v>1.69</v>
      </c>
      <c r="J47" s="14">
        <f t="shared" ref="J47:J54" si="48">ROUND(AVERAGE(B47:I47),2)</f>
        <v>1.65</v>
      </c>
      <c r="K47" s="8" t="s">
        <v>5</v>
      </c>
      <c r="L47" s="14">
        <f t="shared" ref="L47:L54" si="49">ROUND((STDEV(B47:I47)/SQRT(8)),2)</f>
        <v>0.15</v>
      </c>
      <c r="M47" s="9" t="str">
        <f t="shared" ref="M47:M54" si="50">_xlfn.CONCAT(TEXT(J47,"0.00"),K47,TEXT(L47,"0.00"))</f>
        <v>1.65 ± 0.15</v>
      </c>
      <c r="N47" s="10" t="s">
        <v>377</v>
      </c>
      <c r="O47" s="13">
        <v>1.74</v>
      </c>
      <c r="P47" s="13">
        <v>2.54</v>
      </c>
      <c r="Q47" s="13">
        <v>1.72</v>
      </c>
      <c r="R47" s="13">
        <v>2.46</v>
      </c>
      <c r="S47" s="13">
        <v>2.0699999999999998</v>
      </c>
      <c r="T47" s="13">
        <v>1.87</v>
      </c>
      <c r="U47" s="13">
        <v>1.27</v>
      </c>
      <c r="V47" s="13">
        <v>1.32</v>
      </c>
      <c r="W47" s="14">
        <f t="shared" ref="W47:W54" si="51">ROUND(AVERAGE(O47:V47),2)</f>
        <v>1.87</v>
      </c>
      <c r="X47" s="8" t="s">
        <v>5</v>
      </c>
      <c r="Y47" s="14">
        <f t="shared" ref="Y47:Y54" si="52">ROUND((STDEV(O47:V47)/SQRT(8)),2)</f>
        <v>0.17</v>
      </c>
      <c r="Z47" s="9" t="str">
        <f t="shared" ref="Z47:Z54" si="53">_xlfn.CONCAT(TEXT(W47,"0.00"),X47,TEXT(Y47,"0.00"))</f>
        <v>1.87 ± 0.17</v>
      </c>
      <c r="AA47" s="10" t="s">
        <v>848</v>
      </c>
      <c r="AB47" s="13">
        <v>1.59</v>
      </c>
      <c r="AC47" s="13">
        <v>1.4</v>
      </c>
      <c r="AD47" s="13">
        <v>1.63</v>
      </c>
      <c r="AE47" s="13">
        <v>2.41</v>
      </c>
      <c r="AF47" s="13">
        <v>1.73</v>
      </c>
      <c r="AG47" s="13">
        <v>1.68</v>
      </c>
      <c r="AH47" s="13">
        <v>0.94</v>
      </c>
      <c r="AI47" s="13">
        <v>2.0499999999999998</v>
      </c>
      <c r="AJ47" s="14">
        <f t="shared" ref="AJ47:AJ54" si="54">ROUND(AVERAGE(AB47:AI47),2)</f>
        <v>1.68</v>
      </c>
      <c r="AK47" s="8" t="s">
        <v>5</v>
      </c>
      <c r="AL47" s="14">
        <f t="shared" ref="AL47:AL54" si="55">ROUND((STDEV(AB47:AI47)/SQRT(8)),2)</f>
        <v>0.15</v>
      </c>
      <c r="AM47" s="9" t="str">
        <f t="shared" ref="AM47:AM54" si="56">_xlfn.CONCAT(TEXT(AJ47,"0.00"),AK47,TEXT(AL47,"0.00"))</f>
        <v>1.68 ± 0.15</v>
      </c>
      <c r="AN47" s="10" t="s">
        <v>849</v>
      </c>
      <c r="AO47" s="15">
        <v>1.35</v>
      </c>
      <c r="AP47" s="15">
        <v>1.78</v>
      </c>
      <c r="AQ47" s="15">
        <v>1.18</v>
      </c>
      <c r="AR47" s="15">
        <v>1.78</v>
      </c>
      <c r="AS47" s="15">
        <v>1.58</v>
      </c>
      <c r="AT47" s="15">
        <v>1.25</v>
      </c>
      <c r="AU47" s="15">
        <v>1.32</v>
      </c>
      <c r="AV47" s="15">
        <v>1.36</v>
      </c>
      <c r="AW47" s="14">
        <f t="shared" ref="AW47:AW54" si="57">ROUND(AVERAGE(AO47:AV47),2)</f>
        <v>1.45</v>
      </c>
      <c r="AX47" s="8" t="s">
        <v>5</v>
      </c>
      <c r="AY47" s="14">
        <f t="shared" ref="AY47:AY54" si="58">ROUND((STDEV(AO47:AV47)/SQRT(8)),2)</f>
        <v>0.08</v>
      </c>
      <c r="AZ47" s="9" t="str">
        <f t="shared" ref="AZ47:AZ54" si="59">_xlfn.CONCAT(TEXT(AW47,"0.00"),AX47,TEXT(AY47,"0.00"))</f>
        <v>1.45 ± 0.08</v>
      </c>
      <c r="BA47" s="10" t="s">
        <v>850</v>
      </c>
    </row>
    <row r="48" spans="1:53" s="15" customFormat="1" x14ac:dyDescent="0.3">
      <c r="A48" s="12">
        <v>1</v>
      </c>
      <c r="B48" s="13">
        <v>1.18</v>
      </c>
      <c r="C48" s="13">
        <v>2.33</v>
      </c>
      <c r="D48" s="13">
        <v>1.31</v>
      </c>
      <c r="E48" s="13">
        <v>1.97</v>
      </c>
      <c r="F48" s="13">
        <v>1.87</v>
      </c>
      <c r="G48" s="13">
        <v>1.56</v>
      </c>
      <c r="H48" s="13">
        <v>1.1000000000000001</v>
      </c>
      <c r="I48" s="13">
        <v>1.92</v>
      </c>
      <c r="J48" s="14">
        <f t="shared" si="48"/>
        <v>1.66</v>
      </c>
      <c r="K48" s="8" t="s">
        <v>5</v>
      </c>
      <c r="L48" s="14">
        <f t="shared" si="49"/>
        <v>0.15</v>
      </c>
      <c r="M48" s="9" t="str">
        <f t="shared" si="50"/>
        <v>1.66 ± 0.15</v>
      </c>
      <c r="N48" s="10" t="s">
        <v>851</v>
      </c>
      <c r="O48" s="13">
        <v>1.8</v>
      </c>
      <c r="P48" s="13">
        <v>2.54</v>
      </c>
      <c r="Q48" s="13">
        <v>1.57</v>
      </c>
      <c r="R48" s="13">
        <v>2.33</v>
      </c>
      <c r="S48" s="13">
        <v>1.91</v>
      </c>
      <c r="T48" s="13">
        <v>1.81</v>
      </c>
      <c r="U48" s="13">
        <v>1.29</v>
      </c>
      <c r="V48" s="13">
        <v>1.33</v>
      </c>
      <c r="W48" s="14">
        <f t="shared" si="51"/>
        <v>1.82</v>
      </c>
      <c r="X48" s="8" t="s">
        <v>5</v>
      </c>
      <c r="Y48" s="14">
        <f t="shared" si="52"/>
        <v>0.16</v>
      </c>
      <c r="Z48" s="9" t="str">
        <f t="shared" si="53"/>
        <v>1.82 ± 0.16</v>
      </c>
      <c r="AA48" s="10" t="s">
        <v>852</v>
      </c>
      <c r="AB48" s="13">
        <v>1.4</v>
      </c>
      <c r="AC48" s="13">
        <v>1.42</v>
      </c>
      <c r="AD48" s="13">
        <v>1.6</v>
      </c>
      <c r="AE48" s="13">
        <v>2.37</v>
      </c>
      <c r="AF48" s="13">
        <v>1.88</v>
      </c>
      <c r="AG48" s="13">
        <v>1.49</v>
      </c>
      <c r="AH48" s="13">
        <v>0.98</v>
      </c>
      <c r="AI48" s="13">
        <v>2.5499999999999998</v>
      </c>
      <c r="AJ48" s="14">
        <f t="shared" si="54"/>
        <v>1.71</v>
      </c>
      <c r="AK48" s="8" t="s">
        <v>5</v>
      </c>
      <c r="AL48" s="14">
        <f t="shared" si="55"/>
        <v>0.19</v>
      </c>
      <c r="AM48" s="9" t="str">
        <f t="shared" si="56"/>
        <v>1.71 ± 0.19</v>
      </c>
      <c r="AN48" s="10" t="s">
        <v>853</v>
      </c>
      <c r="AO48" s="15">
        <v>1.35</v>
      </c>
      <c r="AP48" s="15">
        <v>1.78</v>
      </c>
      <c r="AQ48" s="15">
        <v>1.38</v>
      </c>
      <c r="AR48" s="15">
        <v>1.85</v>
      </c>
      <c r="AS48" s="15">
        <v>1.54</v>
      </c>
      <c r="AT48" s="15">
        <v>1.2</v>
      </c>
      <c r="AU48" s="15">
        <v>1.3</v>
      </c>
      <c r="AV48" s="15">
        <v>1.28</v>
      </c>
      <c r="AW48" s="14">
        <f t="shared" si="57"/>
        <v>1.46</v>
      </c>
      <c r="AX48" s="8" t="s">
        <v>5</v>
      </c>
      <c r="AY48" s="14">
        <f t="shared" si="58"/>
        <v>0.09</v>
      </c>
      <c r="AZ48" s="9" t="str">
        <f t="shared" si="59"/>
        <v>1.46 ± 0.09</v>
      </c>
      <c r="BA48" s="10" t="s">
        <v>854</v>
      </c>
    </row>
    <row r="49" spans="1:53" s="15" customFormat="1" x14ac:dyDescent="0.3">
      <c r="A49" s="12">
        <v>1.5</v>
      </c>
      <c r="B49" s="13">
        <v>1.24</v>
      </c>
      <c r="C49" s="13">
        <v>1.93</v>
      </c>
      <c r="D49" s="13">
        <v>1.01</v>
      </c>
      <c r="E49" s="13">
        <v>2.02</v>
      </c>
      <c r="F49" s="13">
        <v>1.77</v>
      </c>
      <c r="G49" s="13">
        <v>1.27</v>
      </c>
      <c r="H49" s="13">
        <v>1.0900000000000001</v>
      </c>
      <c r="I49" s="13">
        <v>1.96</v>
      </c>
      <c r="J49" s="14">
        <f t="shared" si="48"/>
        <v>1.54</v>
      </c>
      <c r="K49" s="8" t="s">
        <v>5</v>
      </c>
      <c r="L49" s="14">
        <f t="shared" si="49"/>
        <v>0.15</v>
      </c>
      <c r="M49" s="9" t="str">
        <f t="shared" si="50"/>
        <v>1.54 ± 0.15</v>
      </c>
      <c r="N49" s="10" t="s">
        <v>855</v>
      </c>
      <c r="O49" s="13">
        <v>2.2400000000000002</v>
      </c>
      <c r="P49" s="13">
        <v>2.63</v>
      </c>
      <c r="Q49" s="13">
        <v>1.47</v>
      </c>
      <c r="R49" s="13">
        <v>2.16</v>
      </c>
      <c r="S49" s="13">
        <v>1.78</v>
      </c>
      <c r="T49" s="13">
        <v>1.88</v>
      </c>
      <c r="U49" s="13">
        <v>1.26</v>
      </c>
      <c r="V49" s="13">
        <v>1.43</v>
      </c>
      <c r="W49" s="14">
        <f t="shared" si="51"/>
        <v>1.86</v>
      </c>
      <c r="X49" s="8" t="s">
        <v>5</v>
      </c>
      <c r="Y49" s="14">
        <f t="shared" si="52"/>
        <v>0.17</v>
      </c>
      <c r="Z49" s="9" t="str">
        <f t="shared" si="53"/>
        <v>1.86 ± 0.17</v>
      </c>
      <c r="AA49" s="10" t="s">
        <v>856</v>
      </c>
      <c r="AB49" s="13">
        <v>1.48</v>
      </c>
      <c r="AC49" s="13">
        <v>1.43</v>
      </c>
      <c r="AD49" s="13">
        <v>1.63</v>
      </c>
      <c r="AE49" s="13">
        <v>2.2799999999999998</v>
      </c>
      <c r="AF49" s="13">
        <v>1.76</v>
      </c>
      <c r="AG49" s="13">
        <v>1.6</v>
      </c>
      <c r="AH49" s="13">
        <v>0.92</v>
      </c>
      <c r="AI49" s="13">
        <v>2.7</v>
      </c>
      <c r="AJ49" s="14">
        <f t="shared" si="54"/>
        <v>1.73</v>
      </c>
      <c r="AK49" s="8" t="s">
        <v>5</v>
      </c>
      <c r="AL49" s="14">
        <f t="shared" si="55"/>
        <v>0.19</v>
      </c>
      <c r="AM49" s="9" t="str">
        <f t="shared" si="56"/>
        <v>1.73 ± 0.19</v>
      </c>
      <c r="AN49" s="10" t="s">
        <v>857</v>
      </c>
      <c r="AO49" s="15">
        <v>1.3</v>
      </c>
      <c r="AP49" s="15">
        <v>1.9</v>
      </c>
      <c r="AQ49" s="15">
        <v>1.68</v>
      </c>
      <c r="AR49" s="15">
        <v>2.21</v>
      </c>
      <c r="AS49" s="15">
        <v>1.69</v>
      </c>
      <c r="AT49" s="15">
        <v>1.1599999999999999</v>
      </c>
      <c r="AU49" s="15">
        <v>1.19</v>
      </c>
      <c r="AV49" s="15">
        <v>1.41</v>
      </c>
      <c r="AW49" s="14">
        <f t="shared" si="57"/>
        <v>1.57</v>
      </c>
      <c r="AX49" s="8" t="s">
        <v>5</v>
      </c>
      <c r="AY49" s="14">
        <f t="shared" si="58"/>
        <v>0.13</v>
      </c>
      <c r="AZ49" s="9" t="str">
        <f t="shared" si="59"/>
        <v>1.57 ± 0.13</v>
      </c>
      <c r="BA49" s="10" t="s">
        <v>858</v>
      </c>
    </row>
    <row r="50" spans="1:53" s="15" customFormat="1" x14ac:dyDescent="0.3">
      <c r="A50" s="12">
        <v>2</v>
      </c>
      <c r="B50" s="13">
        <v>1.23</v>
      </c>
      <c r="C50" s="13">
        <v>1.83</v>
      </c>
      <c r="D50" s="13">
        <v>1.1100000000000001</v>
      </c>
      <c r="E50" s="13">
        <v>1.88</v>
      </c>
      <c r="F50" s="13">
        <v>1.46</v>
      </c>
      <c r="G50" s="13">
        <v>1.1200000000000001</v>
      </c>
      <c r="H50" s="13">
        <v>0.81</v>
      </c>
      <c r="I50" s="13">
        <v>1.67</v>
      </c>
      <c r="J50" s="14">
        <f t="shared" si="48"/>
        <v>1.39</v>
      </c>
      <c r="K50" s="8" t="s">
        <v>5</v>
      </c>
      <c r="L50" s="14">
        <f t="shared" si="49"/>
        <v>0.14000000000000001</v>
      </c>
      <c r="M50" s="9" t="str">
        <f t="shared" si="50"/>
        <v>1.39 ± 0.14</v>
      </c>
      <c r="N50" s="10" t="s">
        <v>859</v>
      </c>
      <c r="O50" s="13">
        <v>2.19</v>
      </c>
      <c r="P50" s="13">
        <v>2.65</v>
      </c>
      <c r="Q50" s="13">
        <v>1.45</v>
      </c>
      <c r="R50" s="13">
        <v>2.12</v>
      </c>
      <c r="S50" s="13">
        <v>2.08</v>
      </c>
      <c r="T50" s="13">
        <v>1.8</v>
      </c>
      <c r="U50" s="13">
        <v>1.27</v>
      </c>
      <c r="V50" s="13">
        <v>1.47</v>
      </c>
      <c r="W50" s="14">
        <f t="shared" si="51"/>
        <v>1.88</v>
      </c>
      <c r="X50" s="8" t="s">
        <v>5</v>
      </c>
      <c r="Y50" s="14">
        <f t="shared" si="52"/>
        <v>0.16</v>
      </c>
      <c r="Z50" s="9" t="str">
        <f t="shared" si="53"/>
        <v>1.88 ± 0.16</v>
      </c>
      <c r="AA50" s="10" t="s">
        <v>860</v>
      </c>
      <c r="AB50" s="13">
        <v>1.48</v>
      </c>
      <c r="AC50" s="13">
        <v>1.43</v>
      </c>
      <c r="AD50" s="13">
        <v>1.49</v>
      </c>
      <c r="AE50" s="13">
        <v>2.5299999999999998</v>
      </c>
      <c r="AF50" s="13">
        <v>1.84</v>
      </c>
      <c r="AG50" s="13">
        <v>1.45</v>
      </c>
      <c r="AH50" s="13">
        <v>0.97</v>
      </c>
      <c r="AI50" s="13">
        <v>2.56</v>
      </c>
      <c r="AJ50" s="14">
        <f t="shared" si="54"/>
        <v>1.72</v>
      </c>
      <c r="AK50" s="8" t="s">
        <v>5</v>
      </c>
      <c r="AL50" s="14">
        <f t="shared" si="55"/>
        <v>0.2</v>
      </c>
      <c r="AM50" s="9" t="str">
        <f t="shared" si="56"/>
        <v>1.72 ± 0.20</v>
      </c>
      <c r="AN50" s="10" t="s">
        <v>861</v>
      </c>
      <c r="AO50" s="15">
        <v>1.3</v>
      </c>
      <c r="AP50" s="15">
        <v>1.1100000000000001</v>
      </c>
      <c r="AQ50" s="15">
        <v>1.53</v>
      </c>
      <c r="AR50" s="15">
        <v>2.5</v>
      </c>
      <c r="AS50" s="15">
        <v>1.58</v>
      </c>
      <c r="AT50" s="15">
        <v>1.24</v>
      </c>
      <c r="AU50" s="15">
        <v>1.04</v>
      </c>
      <c r="AV50" s="15">
        <v>1.28</v>
      </c>
      <c r="AW50" s="14">
        <f t="shared" si="57"/>
        <v>1.45</v>
      </c>
      <c r="AX50" s="8" t="s">
        <v>5</v>
      </c>
      <c r="AY50" s="14">
        <f t="shared" si="58"/>
        <v>0.16</v>
      </c>
      <c r="AZ50" s="9" t="str">
        <f t="shared" si="59"/>
        <v>1.45 ± 0.16</v>
      </c>
      <c r="BA50" s="10" t="s">
        <v>862</v>
      </c>
    </row>
    <row r="51" spans="1:53" s="15" customFormat="1" x14ac:dyDescent="0.3">
      <c r="A51" s="12">
        <v>2.5</v>
      </c>
      <c r="B51" s="13">
        <v>1.24</v>
      </c>
      <c r="C51" s="13">
        <v>1.59</v>
      </c>
      <c r="D51" s="13">
        <v>1.06</v>
      </c>
      <c r="E51" s="13">
        <v>1.72</v>
      </c>
      <c r="F51" s="13">
        <v>1.59</v>
      </c>
      <c r="G51" s="13">
        <v>1.28</v>
      </c>
      <c r="H51" s="13">
        <v>0.85</v>
      </c>
      <c r="I51" s="13">
        <v>1.43</v>
      </c>
      <c r="J51" s="14">
        <f t="shared" si="48"/>
        <v>1.35</v>
      </c>
      <c r="K51" s="8" t="s">
        <v>5</v>
      </c>
      <c r="L51" s="14">
        <f t="shared" si="49"/>
        <v>0.1</v>
      </c>
      <c r="M51" s="9" t="str">
        <f t="shared" si="50"/>
        <v>1.35 ± 0.10</v>
      </c>
      <c r="N51" s="10" t="s">
        <v>863</v>
      </c>
      <c r="O51" s="13">
        <v>1.87</v>
      </c>
      <c r="P51" s="13">
        <v>2.63</v>
      </c>
      <c r="Q51" s="13">
        <v>1.46</v>
      </c>
      <c r="R51" s="13">
        <v>1.94</v>
      </c>
      <c r="S51" s="13">
        <v>2.1800000000000002</v>
      </c>
      <c r="T51" s="13">
        <v>1.57</v>
      </c>
      <c r="U51" s="13">
        <v>1.3</v>
      </c>
      <c r="V51" s="13">
        <v>1.58</v>
      </c>
      <c r="W51" s="14">
        <f t="shared" si="51"/>
        <v>1.82</v>
      </c>
      <c r="X51" s="8" t="s">
        <v>5</v>
      </c>
      <c r="Y51" s="14">
        <f t="shared" si="52"/>
        <v>0.15</v>
      </c>
      <c r="Z51" s="9" t="str">
        <f t="shared" si="53"/>
        <v>1.82 ± 0.15</v>
      </c>
      <c r="AA51" s="10" t="s">
        <v>864</v>
      </c>
      <c r="AB51" s="13">
        <v>1.49</v>
      </c>
      <c r="AC51" s="13">
        <v>1.32</v>
      </c>
      <c r="AD51" s="13">
        <v>1.47</v>
      </c>
      <c r="AE51" s="13">
        <v>2.27</v>
      </c>
      <c r="AF51" s="13">
        <v>1.63</v>
      </c>
      <c r="AG51" s="13">
        <v>1.28</v>
      </c>
      <c r="AH51" s="13">
        <v>0.95</v>
      </c>
      <c r="AI51" s="13">
        <v>2.61</v>
      </c>
      <c r="AJ51" s="14">
        <f t="shared" si="54"/>
        <v>1.63</v>
      </c>
      <c r="AK51" s="8" t="s">
        <v>5</v>
      </c>
      <c r="AL51" s="14">
        <f t="shared" si="55"/>
        <v>0.19</v>
      </c>
      <c r="AM51" s="9" t="str">
        <f t="shared" si="56"/>
        <v>1.63 ± 0.19</v>
      </c>
      <c r="AN51" s="10" t="s">
        <v>865</v>
      </c>
      <c r="AO51" s="15">
        <v>1.21</v>
      </c>
      <c r="AP51" s="15">
        <v>0.59</v>
      </c>
      <c r="AQ51" s="15">
        <v>1.45</v>
      </c>
      <c r="AR51" s="15">
        <v>3.08</v>
      </c>
      <c r="AS51" s="15">
        <v>1.69</v>
      </c>
      <c r="AT51" s="15">
        <v>1.1499999999999999</v>
      </c>
      <c r="AU51" s="15">
        <v>0.9</v>
      </c>
      <c r="AV51" s="15">
        <v>1.3</v>
      </c>
      <c r="AW51" s="14">
        <f t="shared" si="57"/>
        <v>1.42</v>
      </c>
      <c r="AX51" s="8" t="s">
        <v>5</v>
      </c>
      <c r="AY51" s="14">
        <f t="shared" si="58"/>
        <v>0.26</v>
      </c>
      <c r="AZ51" s="9" t="str">
        <f t="shared" si="59"/>
        <v>1.42 ± 0.26</v>
      </c>
      <c r="BA51" s="10" t="s">
        <v>866</v>
      </c>
    </row>
    <row r="52" spans="1:53" s="15" customFormat="1" x14ac:dyDescent="0.3">
      <c r="A52" s="12">
        <v>3</v>
      </c>
      <c r="B52" s="13">
        <v>1.08</v>
      </c>
      <c r="C52" s="13">
        <v>1.38</v>
      </c>
      <c r="D52" s="13">
        <v>1.1399999999999999</v>
      </c>
      <c r="E52" s="13">
        <v>1.95</v>
      </c>
      <c r="F52" s="13">
        <v>1.55</v>
      </c>
      <c r="G52" s="13">
        <v>0.91</v>
      </c>
      <c r="H52" s="13">
        <v>0.91</v>
      </c>
      <c r="I52" s="13">
        <v>1.44</v>
      </c>
      <c r="J52" s="14">
        <f t="shared" si="48"/>
        <v>1.3</v>
      </c>
      <c r="K52" s="8" t="s">
        <v>5</v>
      </c>
      <c r="L52" s="14">
        <f t="shared" si="49"/>
        <v>0.13</v>
      </c>
      <c r="M52" s="9" t="str">
        <f t="shared" si="50"/>
        <v>1.30 ± 0.13</v>
      </c>
      <c r="N52" s="10" t="s">
        <v>867</v>
      </c>
      <c r="O52" s="13">
        <v>1.79</v>
      </c>
      <c r="P52" s="13">
        <v>2.59</v>
      </c>
      <c r="Q52" s="13">
        <v>1.47</v>
      </c>
      <c r="R52" s="13">
        <v>2.11</v>
      </c>
      <c r="S52" s="13">
        <v>2.1800000000000002</v>
      </c>
      <c r="T52" s="13">
        <v>1.65</v>
      </c>
      <c r="U52" s="13">
        <v>1.29</v>
      </c>
      <c r="V52" s="13">
        <v>1.77</v>
      </c>
      <c r="W52" s="14">
        <f t="shared" si="51"/>
        <v>1.86</v>
      </c>
      <c r="X52" s="8" t="s">
        <v>5</v>
      </c>
      <c r="Y52" s="14">
        <f t="shared" si="52"/>
        <v>0.15</v>
      </c>
      <c r="Z52" s="9" t="str">
        <f t="shared" si="53"/>
        <v>1.86 ± 0.15</v>
      </c>
      <c r="AA52" s="10" t="s">
        <v>868</v>
      </c>
      <c r="AB52" s="13">
        <v>1.4</v>
      </c>
      <c r="AC52" s="13">
        <v>1.43</v>
      </c>
      <c r="AD52" s="13">
        <v>1.4</v>
      </c>
      <c r="AE52" s="13">
        <v>2.25</v>
      </c>
      <c r="AF52" s="13">
        <v>1.71</v>
      </c>
      <c r="AG52" s="13">
        <v>1.1599999999999999</v>
      </c>
      <c r="AH52" s="13">
        <v>0.97</v>
      </c>
      <c r="AI52" s="13">
        <v>2.38</v>
      </c>
      <c r="AJ52" s="14">
        <f t="shared" si="54"/>
        <v>1.59</v>
      </c>
      <c r="AK52" s="8" t="s">
        <v>5</v>
      </c>
      <c r="AL52" s="14">
        <f t="shared" si="55"/>
        <v>0.18</v>
      </c>
      <c r="AM52" s="9" t="str">
        <f t="shared" si="56"/>
        <v>1.59 ± 0.18</v>
      </c>
      <c r="AN52" s="10" t="s">
        <v>869</v>
      </c>
      <c r="AO52" s="15">
        <v>1.26</v>
      </c>
      <c r="AP52" s="15">
        <v>0.65</v>
      </c>
      <c r="AQ52" s="15">
        <v>1.52</v>
      </c>
      <c r="AR52" s="15">
        <v>3.58</v>
      </c>
      <c r="AS52" s="15">
        <v>1.51</v>
      </c>
      <c r="AT52" s="15">
        <v>1.1000000000000001</v>
      </c>
      <c r="AU52" s="15">
        <v>0.97</v>
      </c>
      <c r="AV52" s="15">
        <v>1.28</v>
      </c>
      <c r="AW52" s="14">
        <f t="shared" si="57"/>
        <v>1.48</v>
      </c>
      <c r="AX52" s="8" t="s">
        <v>5</v>
      </c>
      <c r="AY52" s="14">
        <f t="shared" si="58"/>
        <v>0.32</v>
      </c>
      <c r="AZ52" s="9" t="str">
        <f t="shared" si="59"/>
        <v>1.48 ± 0.32</v>
      </c>
      <c r="BA52" s="10" t="s">
        <v>870</v>
      </c>
    </row>
    <row r="53" spans="1:53" s="15" customFormat="1" x14ac:dyDescent="0.3">
      <c r="A53" s="12">
        <v>3.5</v>
      </c>
      <c r="B53" s="13">
        <v>1.04</v>
      </c>
      <c r="C53" s="13">
        <v>1.21</v>
      </c>
      <c r="D53" s="13">
        <v>1.28</v>
      </c>
      <c r="E53" s="13">
        <v>1.82</v>
      </c>
      <c r="F53" s="13">
        <v>1.42</v>
      </c>
      <c r="G53" s="13">
        <v>1.3</v>
      </c>
      <c r="H53" s="13">
        <v>0.77</v>
      </c>
      <c r="I53" s="13">
        <v>1.54</v>
      </c>
      <c r="J53" s="14">
        <f t="shared" si="48"/>
        <v>1.3</v>
      </c>
      <c r="K53" s="8" t="s">
        <v>5</v>
      </c>
      <c r="L53" s="14">
        <f t="shared" si="49"/>
        <v>0.11</v>
      </c>
      <c r="M53" s="9" t="str">
        <f t="shared" si="50"/>
        <v>1.30 ± 0.11</v>
      </c>
      <c r="N53" s="10" t="s">
        <v>871</v>
      </c>
      <c r="O53" s="13">
        <v>1.7</v>
      </c>
      <c r="P53" s="13">
        <v>2.57</v>
      </c>
      <c r="Q53" s="13">
        <v>1.3</v>
      </c>
      <c r="R53" s="13">
        <v>1.77</v>
      </c>
      <c r="S53" s="13">
        <v>2.08</v>
      </c>
      <c r="T53" s="13">
        <v>1.65</v>
      </c>
      <c r="U53" s="13">
        <v>1.23</v>
      </c>
      <c r="V53" s="13">
        <v>1.73</v>
      </c>
      <c r="W53" s="14">
        <f t="shared" si="51"/>
        <v>1.75</v>
      </c>
      <c r="X53" s="8" t="s">
        <v>5</v>
      </c>
      <c r="Y53" s="14">
        <f t="shared" si="52"/>
        <v>0.15</v>
      </c>
      <c r="Z53" s="9" t="str">
        <f t="shared" si="53"/>
        <v>1.75 ± 0.15</v>
      </c>
      <c r="AA53" s="10" t="s">
        <v>872</v>
      </c>
      <c r="AB53" s="13">
        <v>1.56</v>
      </c>
      <c r="AC53" s="13">
        <v>1.61</v>
      </c>
      <c r="AD53" s="13">
        <v>1.53</v>
      </c>
      <c r="AE53" s="13">
        <v>2.2599999999999998</v>
      </c>
      <c r="AF53" s="13">
        <v>1.48</v>
      </c>
      <c r="AG53" s="13">
        <v>1.33</v>
      </c>
      <c r="AH53" s="13">
        <v>0.84</v>
      </c>
      <c r="AI53" s="13">
        <v>2.4300000000000002</v>
      </c>
      <c r="AJ53" s="14">
        <f t="shared" si="54"/>
        <v>1.63</v>
      </c>
      <c r="AK53" s="8" t="s">
        <v>5</v>
      </c>
      <c r="AL53" s="14">
        <f t="shared" si="55"/>
        <v>0.18</v>
      </c>
      <c r="AM53" s="9" t="str">
        <f t="shared" si="56"/>
        <v>1.63 ± 0.18</v>
      </c>
      <c r="AN53" s="10" t="s">
        <v>873</v>
      </c>
      <c r="AO53" s="15">
        <v>1.2</v>
      </c>
      <c r="AP53" s="15">
        <v>0.62</v>
      </c>
      <c r="AQ53" s="15">
        <v>1.45</v>
      </c>
      <c r="AR53" s="15">
        <v>3.33</v>
      </c>
      <c r="AS53" s="15">
        <v>1.49</v>
      </c>
      <c r="AT53" s="15">
        <v>1.02</v>
      </c>
      <c r="AU53" s="15">
        <v>0.9</v>
      </c>
      <c r="AV53" s="15">
        <v>1.33</v>
      </c>
      <c r="AW53" s="14">
        <f t="shared" si="57"/>
        <v>1.42</v>
      </c>
      <c r="AX53" s="8" t="s">
        <v>5</v>
      </c>
      <c r="AY53" s="14">
        <f t="shared" si="58"/>
        <v>0.28999999999999998</v>
      </c>
      <c r="AZ53" s="9" t="str">
        <f t="shared" si="59"/>
        <v>1.42 ± 0.29</v>
      </c>
      <c r="BA53" s="10" t="s">
        <v>874</v>
      </c>
    </row>
    <row r="54" spans="1:53" s="15" customFormat="1" x14ac:dyDescent="0.3">
      <c r="A54" s="12">
        <v>4</v>
      </c>
      <c r="B54" s="13">
        <v>0.99</v>
      </c>
      <c r="C54" s="13">
        <v>1.29</v>
      </c>
      <c r="D54" s="13">
        <v>1.39</v>
      </c>
      <c r="E54" s="13">
        <v>1.73</v>
      </c>
      <c r="F54" s="13">
        <v>1.33</v>
      </c>
      <c r="G54" s="13">
        <v>1.35</v>
      </c>
      <c r="H54" s="13">
        <v>0.94</v>
      </c>
      <c r="I54" s="13">
        <v>1.41</v>
      </c>
      <c r="J54" s="14">
        <f t="shared" si="48"/>
        <v>1.3</v>
      </c>
      <c r="K54" s="8" t="s">
        <v>5</v>
      </c>
      <c r="L54" s="14">
        <f t="shared" si="49"/>
        <v>0.09</v>
      </c>
      <c r="M54" s="9" t="str">
        <f t="shared" si="50"/>
        <v>1.30 ± 0.09</v>
      </c>
      <c r="N54" s="10" t="s">
        <v>875</v>
      </c>
      <c r="O54" s="13">
        <v>1.77</v>
      </c>
      <c r="P54" s="13">
        <v>2.39</v>
      </c>
      <c r="Q54" s="13">
        <v>1.26</v>
      </c>
      <c r="R54" s="13">
        <v>2.15</v>
      </c>
      <c r="S54" s="13">
        <v>2.0699999999999998</v>
      </c>
      <c r="T54" s="13">
        <v>1.57</v>
      </c>
      <c r="U54" s="13">
        <v>1.32</v>
      </c>
      <c r="V54" s="13">
        <v>1.42</v>
      </c>
      <c r="W54" s="14">
        <f t="shared" si="51"/>
        <v>1.74</v>
      </c>
      <c r="X54" s="8" t="s">
        <v>5</v>
      </c>
      <c r="Y54" s="14">
        <f t="shared" si="52"/>
        <v>0.15</v>
      </c>
      <c r="Z54" s="9" t="str">
        <f t="shared" si="53"/>
        <v>1.74 ± 0.15</v>
      </c>
      <c r="AA54" s="10" t="s">
        <v>876</v>
      </c>
      <c r="AB54" s="13">
        <v>1.37</v>
      </c>
      <c r="AC54" s="13">
        <v>1.48</v>
      </c>
      <c r="AD54" s="13">
        <v>1.37</v>
      </c>
      <c r="AE54" s="13">
        <v>1.99</v>
      </c>
      <c r="AF54" s="13">
        <v>1.32</v>
      </c>
      <c r="AG54" s="13">
        <v>1.52</v>
      </c>
      <c r="AH54" s="13">
        <v>0.79</v>
      </c>
      <c r="AI54" s="13">
        <v>2.12</v>
      </c>
      <c r="AJ54" s="14">
        <f t="shared" si="54"/>
        <v>1.5</v>
      </c>
      <c r="AK54" s="8" t="s">
        <v>5</v>
      </c>
      <c r="AL54" s="14">
        <f t="shared" si="55"/>
        <v>0.15</v>
      </c>
      <c r="AM54" s="9" t="str">
        <f t="shared" si="56"/>
        <v>1.50 ± 0.15</v>
      </c>
      <c r="AN54" s="10" t="s">
        <v>877</v>
      </c>
      <c r="AO54" s="15">
        <v>1.27</v>
      </c>
      <c r="AP54" s="15">
        <v>1.1200000000000001</v>
      </c>
      <c r="AQ54" s="15">
        <v>1.45</v>
      </c>
      <c r="AR54" s="15">
        <v>2.61</v>
      </c>
      <c r="AS54" s="15">
        <v>1.73</v>
      </c>
      <c r="AT54" s="15">
        <v>1.1000000000000001</v>
      </c>
      <c r="AU54" s="15">
        <v>0.75</v>
      </c>
      <c r="AV54" s="15">
        <v>1.04</v>
      </c>
      <c r="AW54" s="14">
        <f t="shared" si="57"/>
        <v>1.38</v>
      </c>
      <c r="AX54" s="8" t="s">
        <v>5</v>
      </c>
      <c r="AY54" s="14">
        <f t="shared" si="58"/>
        <v>0.2</v>
      </c>
      <c r="AZ54" s="9" t="str">
        <f t="shared" si="59"/>
        <v>1.38 ± 0.20</v>
      </c>
      <c r="BA54" s="10" t="s">
        <v>878</v>
      </c>
    </row>
    <row r="56" spans="1:53" x14ac:dyDescent="0.3">
      <c r="A56" t="s">
        <v>144</v>
      </c>
    </row>
    <row r="57" spans="1:53" s="15" customFormat="1" x14ac:dyDescent="0.3">
      <c r="A57" s="12" t="s">
        <v>4</v>
      </c>
      <c r="B57" s="13">
        <v>1.05</v>
      </c>
      <c r="C57" s="13">
        <v>1.29</v>
      </c>
      <c r="D57" s="13">
        <v>1.42</v>
      </c>
      <c r="E57" s="13">
        <v>1.64</v>
      </c>
      <c r="F57" s="13">
        <v>1.38</v>
      </c>
      <c r="G57" s="13">
        <v>1.0900000000000001</v>
      </c>
      <c r="H57" s="13">
        <v>0.85</v>
      </c>
      <c r="I57" s="13">
        <v>1.48</v>
      </c>
      <c r="J57" s="14">
        <f>ROUND(AVERAGE(B57:I57),2)</f>
        <v>1.28</v>
      </c>
      <c r="K57" s="8" t="s">
        <v>5</v>
      </c>
      <c r="L57" s="14">
        <f>ROUND((STDEV(B57:I57)/SQRT(8)),2)</f>
        <v>0.09</v>
      </c>
      <c r="M57" s="9" t="str">
        <f>_xlfn.CONCAT(TEXT(J57,"0.00"),K57,TEXT(L57,"0.00"))</f>
        <v>1.28 ± 0.09</v>
      </c>
      <c r="N57" s="10" t="s">
        <v>879</v>
      </c>
      <c r="O57" s="13">
        <v>1.5</v>
      </c>
      <c r="P57" s="13">
        <v>1.89</v>
      </c>
      <c r="Q57" s="13">
        <v>1.3</v>
      </c>
      <c r="R57" s="13">
        <v>1.77</v>
      </c>
      <c r="S57" s="13">
        <v>1.63</v>
      </c>
      <c r="T57" s="13">
        <v>1.64</v>
      </c>
      <c r="U57" s="13">
        <v>1.27</v>
      </c>
      <c r="V57" s="13">
        <v>1.21</v>
      </c>
      <c r="W57" s="14">
        <f>ROUND(AVERAGE(O57:V57),2)</f>
        <v>1.53</v>
      </c>
      <c r="X57" s="8" t="s">
        <v>5</v>
      </c>
      <c r="Y57" s="14">
        <f>ROUND((STDEV(O57:V57)/SQRT(8)),2)</f>
        <v>0.09</v>
      </c>
      <c r="Z57" s="9" t="str">
        <f>_xlfn.CONCAT(TEXT(W57,"0.00"),X57,TEXT(Y57,"0.00"))</f>
        <v>1.53 ± 0.09</v>
      </c>
      <c r="AA57" s="10" t="s">
        <v>880</v>
      </c>
      <c r="AB57" s="13">
        <v>1.24</v>
      </c>
      <c r="AC57" s="13">
        <v>1.43</v>
      </c>
      <c r="AD57" s="13">
        <v>1.26</v>
      </c>
      <c r="AE57" s="13">
        <v>1.87</v>
      </c>
      <c r="AF57" s="13">
        <v>1.53</v>
      </c>
      <c r="AG57" s="13">
        <v>1.51</v>
      </c>
      <c r="AH57" s="13">
        <v>1.01</v>
      </c>
      <c r="AI57" s="13">
        <v>1.69</v>
      </c>
      <c r="AJ57" s="14">
        <f>ROUND(AVERAGE(AB57:AI57),2)</f>
        <v>1.44</v>
      </c>
      <c r="AK57" s="8" t="s">
        <v>5</v>
      </c>
      <c r="AL57" s="14">
        <f>ROUND((STDEV(AB57:AI57)/SQRT(8)),2)</f>
        <v>0.1</v>
      </c>
      <c r="AM57" s="9" t="str">
        <f>_xlfn.CONCAT(TEXT(AJ57,"0.00"),AK57,TEXT(AL57,"0.00"))</f>
        <v>1.44 ± 0.10</v>
      </c>
      <c r="AN57" s="10" t="s">
        <v>881</v>
      </c>
      <c r="AO57" s="15">
        <v>1.1399999999999999</v>
      </c>
      <c r="AP57" s="15">
        <v>1.03</v>
      </c>
      <c r="AQ57" s="15">
        <v>0.82</v>
      </c>
      <c r="AR57" s="15">
        <v>1.86</v>
      </c>
      <c r="AS57" s="15">
        <v>1.42</v>
      </c>
      <c r="AT57" s="15">
        <v>0.85</v>
      </c>
      <c r="AU57" s="15">
        <v>1.06</v>
      </c>
      <c r="AV57" s="15">
        <v>1.1399999999999999</v>
      </c>
      <c r="AW57" s="14">
        <f>ROUND(AVERAGE(AO57:AV57),2)</f>
        <v>1.17</v>
      </c>
      <c r="AX57" s="8" t="s">
        <v>5</v>
      </c>
      <c r="AY57" s="14">
        <f>ROUND((STDEV(AO57:AV57)/SQRT(8)),2)</f>
        <v>0.12</v>
      </c>
      <c r="AZ57" s="9" t="str">
        <f>_xlfn.CONCAT(TEXT(AW57,"0.00"),AX57,TEXT(AY57,"0.00"))</f>
        <v>1.17 ± 0.12</v>
      </c>
      <c r="BA57" s="10" t="s">
        <v>882</v>
      </c>
    </row>
    <row r="58" spans="1:53" s="15" customFormat="1" x14ac:dyDescent="0.3">
      <c r="A58" s="12">
        <v>0.5</v>
      </c>
      <c r="B58" s="13">
        <v>0.95</v>
      </c>
      <c r="C58" s="13">
        <v>1.78</v>
      </c>
      <c r="D58" s="13">
        <v>1.04</v>
      </c>
      <c r="E58" s="13">
        <v>1.48</v>
      </c>
      <c r="F58" s="13">
        <v>1.43</v>
      </c>
      <c r="G58" s="13">
        <v>1.1200000000000001</v>
      </c>
      <c r="H58" s="13">
        <v>0.93</v>
      </c>
      <c r="I58" s="13">
        <v>1.32</v>
      </c>
      <c r="J58" s="14">
        <f t="shared" ref="J58:J65" si="60">ROUND(AVERAGE(B58:I58),2)</f>
        <v>1.26</v>
      </c>
      <c r="K58" s="8" t="s">
        <v>5</v>
      </c>
      <c r="L58" s="14">
        <f t="shared" ref="L58:L65" si="61">ROUND((STDEV(B58:I58)/SQRT(8)),2)</f>
        <v>0.11</v>
      </c>
      <c r="M58" s="9" t="str">
        <f t="shared" ref="M58:M65" si="62">_xlfn.CONCAT(TEXT(J58,"0.00"),K58,TEXT(L58,"0.00"))</f>
        <v>1.26 ± 0.11</v>
      </c>
      <c r="N58" s="10" t="s">
        <v>883</v>
      </c>
      <c r="O58" s="13">
        <v>1.27</v>
      </c>
      <c r="P58" s="13">
        <v>1.85</v>
      </c>
      <c r="Q58" s="13">
        <v>1.2</v>
      </c>
      <c r="R58" s="13">
        <v>1.72</v>
      </c>
      <c r="S58" s="13">
        <v>1.49</v>
      </c>
      <c r="T58" s="13">
        <v>1.38</v>
      </c>
      <c r="U58" s="13">
        <v>1.03</v>
      </c>
      <c r="V58" s="13">
        <v>1.1399999999999999</v>
      </c>
      <c r="W58" s="14">
        <f t="shared" ref="W58:W65" si="63">ROUND(AVERAGE(O58:V58),2)</f>
        <v>1.39</v>
      </c>
      <c r="X58" s="8" t="s">
        <v>5</v>
      </c>
      <c r="Y58" s="14">
        <f t="shared" ref="Y58:Y65" si="64">ROUND((STDEV(O58:V58)/SQRT(8)),2)</f>
        <v>0.1</v>
      </c>
      <c r="Z58" s="9" t="str">
        <f t="shared" ref="Z58:Z65" si="65">_xlfn.CONCAT(TEXT(W58,"0.00"),X58,TEXT(Y58,"0.00"))</f>
        <v>1.39 ± 0.10</v>
      </c>
      <c r="AA58" s="10" t="s">
        <v>884</v>
      </c>
      <c r="AB58" s="13">
        <v>1.23</v>
      </c>
      <c r="AC58" s="13">
        <v>1.1499999999999999</v>
      </c>
      <c r="AD58" s="13">
        <v>1.22</v>
      </c>
      <c r="AE58" s="13">
        <v>1.85</v>
      </c>
      <c r="AF58" s="13">
        <v>1.19</v>
      </c>
      <c r="AG58" s="13">
        <v>1.48</v>
      </c>
      <c r="AH58" s="13">
        <v>0.73</v>
      </c>
      <c r="AI58" s="13">
        <v>1.49</v>
      </c>
      <c r="AJ58" s="14">
        <f t="shared" ref="AJ58:AJ65" si="66">ROUND(AVERAGE(AB58:AI58),2)</f>
        <v>1.29</v>
      </c>
      <c r="AK58" s="8" t="s">
        <v>5</v>
      </c>
      <c r="AL58" s="14">
        <f t="shared" ref="AL58:AL65" si="67">ROUND((STDEV(AB58:AI58)/SQRT(8)),2)</f>
        <v>0.12</v>
      </c>
      <c r="AM58" s="9" t="str">
        <f t="shared" ref="AM58:AM65" si="68">_xlfn.CONCAT(TEXT(AJ58,"0.00"),AK58,TEXT(AL58,"0.00"))</f>
        <v>1.29 ± 0.12</v>
      </c>
      <c r="AN58" s="10" t="s">
        <v>885</v>
      </c>
      <c r="AO58" s="15">
        <v>0.97</v>
      </c>
      <c r="AP58" s="15">
        <v>1.22</v>
      </c>
      <c r="AQ58" s="15">
        <v>0.93</v>
      </c>
      <c r="AR58" s="15">
        <v>1.51</v>
      </c>
      <c r="AS58" s="15">
        <v>1.28</v>
      </c>
      <c r="AT58" s="15">
        <v>1.07</v>
      </c>
      <c r="AU58" s="15">
        <v>0.91</v>
      </c>
      <c r="AV58" s="15">
        <v>1.1599999999999999</v>
      </c>
      <c r="AW58" s="14">
        <f t="shared" ref="AW58:AW65" si="69">ROUND(AVERAGE(AO58:AV58),2)</f>
        <v>1.1299999999999999</v>
      </c>
      <c r="AX58" s="8" t="s">
        <v>5</v>
      </c>
      <c r="AY58" s="14">
        <f t="shared" ref="AY58:AY65" si="70">ROUND((STDEV(AO58:AV58)/SQRT(8)),2)</f>
        <v>7.0000000000000007E-2</v>
      </c>
      <c r="AZ58" s="9" t="str">
        <f t="shared" ref="AZ58:AZ65" si="71">_xlfn.CONCAT(TEXT(AW58,"0.00"),AX58,TEXT(AY58,"0.00"))</f>
        <v>1.13 ± 0.07</v>
      </c>
      <c r="BA58" s="10" t="s">
        <v>886</v>
      </c>
    </row>
    <row r="59" spans="1:53" s="15" customFormat="1" x14ac:dyDescent="0.3">
      <c r="A59" s="12">
        <v>1</v>
      </c>
      <c r="B59" s="13">
        <v>0.9</v>
      </c>
      <c r="C59" s="13">
        <v>1.56</v>
      </c>
      <c r="D59" s="13">
        <v>0.99</v>
      </c>
      <c r="E59" s="13">
        <v>1.53</v>
      </c>
      <c r="F59" s="13">
        <v>1.35</v>
      </c>
      <c r="G59" s="13">
        <v>1.0900000000000001</v>
      </c>
      <c r="H59" s="13">
        <v>0.88</v>
      </c>
      <c r="I59" s="13">
        <v>1.46</v>
      </c>
      <c r="J59" s="14">
        <f t="shared" si="60"/>
        <v>1.22</v>
      </c>
      <c r="K59" s="8" t="s">
        <v>5</v>
      </c>
      <c r="L59" s="14">
        <f t="shared" si="61"/>
        <v>0.1</v>
      </c>
      <c r="M59" s="9" t="str">
        <f t="shared" si="62"/>
        <v>1.22 ± 0.10</v>
      </c>
      <c r="N59" s="10" t="s">
        <v>887</v>
      </c>
      <c r="O59" s="13">
        <v>1.29</v>
      </c>
      <c r="P59" s="13">
        <v>1.87</v>
      </c>
      <c r="Q59" s="13">
        <v>1.1000000000000001</v>
      </c>
      <c r="R59" s="13">
        <v>1.42</v>
      </c>
      <c r="S59" s="13">
        <v>1.36</v>
      </c>
      <c r="T59" s="13">
        <v>1.2</v>
      </c>
      <c r="U59" s="13">
        <v>0.99</v>
      </c>
      <c r="V59" s="13">
        <v>1.0900000000000001</v>
      </c>
      <c r="W59" s="14">
        <f t="shared" si="63"/>
        <v>1.29</v>
      </c>
      <c r="X59" s="8" t="s">
        <v>5</v>
      </c>
      <c r="Y59" s="14">
        <f t="shared" si="64"/>
        <v>0.1</v>
      </c>
      <c r="Z59" s="9" t="str">
        <f t="shared" si="65"/>
        <v>1.29 ± 0.10</v>
      </c>
      <c r="AA59" s="10" t="s">
        <v>888</v>
      </c>
      <c r="AB59" s="13">
        <v>1.04</v>
      </c>
      <c r="AC59" s="13">
        <v>1.08</v>
      </c>
      <c r="AD59" s="13">
        <v>1.18</v>
      </c>
      <c r="AE59" s="13">
        <v>1.8</v>
      </c>
      <c r="AF59" s="13">
        <v>1.1499999999999999</v>
      </c>
      <c r="AG59" s="13">
        <v>1.28</v>
      </c>
      <c r="AH59" s="13">
        <v>0.74</v>
      </c>
      <c r="AI59" s="13">
        <v>1.75</v>
      </c>
      <c r="AJ59" s="14">
        <f t="shared" si="66"/>
        <v>1.25</v>
      </c>
      <c r="AK59" s="8" t="s">
        <v>5</v>
      </c>
      <c r="AL59" s="14">
        <f t="shared" si="67"/>
        <v>0.13</v>
      </c>
      <c r="AM59" s="9" t="str">
        <f t="shared" si="68"/>
        <v>1.25 ± 0.13</v>
      </c>
      <c r="AN59" s="10" t="s">
        <v>889</v>
      </c>
      <c r="AO59" s="15">
        <v>0.93</v>
      </c>
      <c r="AP59" s="15">
        <v>1.24</v>
      </c>
      <c r="AQ59" s="15">
        <v>1</v>
      </c>
      <c r="AR59" s="15">
        <v>1.5</v>
      </c>
      <c r="AS59" s="15">
        <v>1.26</v>
      </c>
      <c r="AT59" s="15">
        <v>1.05</v>
      </c>
      <c r="AU59" s="15">
        <v>0.87</v>
      </c>
      <c r="AV59" s="15">
        <v>1.07</v>
      </c>
      <c r="AW59" s="14">
        <f t="shared" si="69"/>
        <v>1.1200000000000001</v>
      </c>
      <c r="AX59" s="8" t="s">
        <v>5</v>
      </c>
      <c r="AY59" s="14">
        <f t="shared" si="70"/>
        <v>7.0000000000000007E-2</v>
      </c>
      <c r="AZ59" s="9" t="str">
        <f t="shared" si="71"/>
        <v>1.12 ± 0.07</v>
      </c>
      <c r="BA59" s="10" t="s">
        <v>890</v>
      </c>
    </row>
    <row r="60" spans="1:53" s="15" customFormat="1" x14ac:dyDescent="0.3">
      <c r="A60" s="12">
        <v>1.5</v>
      </c>
      <c r="B60" s="13">
        <v>0.87</v>
      </c>
      <c r="C60" s="13">
        <v>1.22</v>
      </c>
      <c r="D60" s="13">
        <v>0.8</v>
      </c>
      <c r="E60" s="13">
        <v>1.25</v>
      </c>
      <c r="F60" s="13">
        <v>1.21</v>
      </c>
      <c r="G60" s="13">
        <v>0.93</v>
      </c>
      <c r="H60" s="13">
        <v>0.86</v>
      </c>
      <c r="I60" s="13">
        <v>1.37</v>
      </c>
      <c r="J60" s="14">
        <f t="shared" si="60"/>
        <v>1.06</v>
      </c>
      <c r="K60" s="8" t="s">
        <v>5</v>
      </c>
      <c r="L60" s="14">
        <f t="shared" si="61"/>
        <v>0.08</v>
      </c>
      <c r="M60" s="9" t="str">
        <f t="shared" si="62"/>
        <v>1.06 ± 0.08</v>
      </c>
      <c r="N60" s="10" t="s">
        <v>891</v>
      </c>
      <c r="O60" s="13">
        <v>1.78</v>
      </c>
      <c r="P60" s="13">
        <v>1.83</v>
      </c>
      <c r="Q60" s="13">
        <v>1.01</v>
      </c>
      <c r="R60" s="13">
        <v>1.36</v>
      </c>
      <c r="S60" s="13">
        <v>1.27</v>
      </c>
      <c r="T60" s="13">
        <v>1.1599999999999999</v>
      </c>
      <c r="U60" s="13">
        <v>0.96</v>
      </c>
      <c r="V60" s="13">
        <v>1.1599999999999999</v>
      </c>
      <c r="W60" s="14">
        <f t="shared" si="63"/>
        <v>1.32</v>
      </c>
      <c r="X60" s="8" t="s">
        <v>5</v>
      </c>
      <c r="Y60" s="14">
        <f t="shared" si="64"/>
        <v>0.12</v>
      </c>
      <c r="Z60" s="9" t="str">
        <f t="shared" si="65"/>
        <v>1.32 ± 0.12</v>
      </c>
      <c r="AA60" s="10" t="s">
        <v>892</v>
      </c>
      <c r="AB60" s="13">
        <v>1.1399999999999999</v>
      </c>
      <c r="AC60" s="13">
        <v>1.1100000000000001</v>
      </c>
      <c r="AD60" s="13">
        <v>1.1599999999999999</v>
      </c>
      <c r="AE60" s="13">
        <v>1.69</v>
      </c>
      <c r="AF60" s="13">
        <v>1.1599999999999999</v>
      </c>
      <c r="AG60" s="13">
        <v>1.24</v>
      </c>
      <c r="AH60" s="13">
        <v>0.69</v>
      </c>
      <c r="AI60" s="13">
        <v>1.73</v>
      </c>
      <c r="AJ60" s="14">
        <f t="shared" si="66"/>
        <v>1.24</v>
      </c>
      <c r="AK60" s="8" t="s">
        <v>5</v>
      </c>
      <c r="AL60" s="14">
        <f t="shared" si="67"/>
        <v>0.12</v>
      </c>
      <c r="AM60" s="9" t="str">
        <f t="shared" si="68"/>
        <v>1.24 ± 0.12</v>
      </c>
      <c r="AN60" s="10" t="s">
        <v>893</v>
      </c>
      <c r="AO60" s="15">
        <v>0.98</v>
      </c>
      <c r="AP60" s="15">
        <v>1.3</v>
      </c>
      <c r="AQ60" s="15">
        <v>1.27</v>
      </c>
      <c r="AR60" s="15">
        <v>1.53</v>
      </c>
      <c r="AS60" s="15">
        <v>1.35</v>
      </c>
      <c r="AT60" s="15">
        <v>1.05</v>
      </c>
      <c r="AU60" s="15">
        <v>0.83</v>
      </c>
      <c r="AV60" s="15">
        <v>1.1200000000000001</v>
      </c>
      <c r="AW60" s="14">
        <f t="shared" si="69"/>
        <v>1.18</v>
      </c>
      <c r="AX60" s="8" t="s">
        <v>5</v>
      </c>
      <c r="AY60" s="14">
        <f t="shared" si="70"/>
        <v>0.08</v>
      </c>
      <c r="AZ60" s="9" t="str">
        <f t="shared" si="71"/>
        <v>1.18 ± 0.08</v>
      </c>
      <c r="BA60" s="10" t="s">
        <v>894</v>
      </c>
    </row>
    <row r="61" spans="1:53" s="15" customFormat="1" x14ac:dyDescent="0.3">
      <c r="A61" s="12">
        <v>2</v>
      </c>
      <c r="B61" s="13">
        <v>0.82</v>
      </c>
      <c r="C61" s="13">
        <v>1.1200000000000001</v>
      </c>
      <c r="D61" s="13">
        <v>0.8</v>
      </c>
      <c r="E61" s="13">
        <v>1.22</v>
      </c>
      <c r="F61" s="13">
        <v>1.04</v>
      </c>
      <c r="G61" s="13">
        <v>0.84</v>
      </c>
      <c r="H61" s="13">
        <v>0.71</v>
      </c>
      <c r="I61" s="13">
        <v>1.1499999999999999</v>
      </c>
      <c r="J61" s="14">
        <f t="shared" si="60"/>
        <v>0.96</v>
      </c>
      <c r="K61" s="8" t="s">
        <v>5</v>
      </c>
      <c r="L61" s="14">
        <f t="shared" si="61"/>
        <v>7.0000000000000007E-2</v>
      </c>
      <c r="M61" s="9" t="str">
        <f t="shared" si="62"/>
        <v>0.96 ± 0.07</v>
      </c>
      <c r="N61" s="10" t="s">
        <v>895</v>
      </c>
      <c r="O61" s="13">
        <v>1.74</v>
      </c>
      <c r="P61" s="13">
        <v>1.8</v>
      </c>
      <c r="Q61" s="13">
        <v>1</v>
      </c>
      <c r="R61" s="13">
        <v>1.31</v>
      </c>
      <c r="S61" s="13">
        <v>1.41</v>
      </c>
      <c r="T61" s="13">
        <v>1.1200000000000001</v>
      </c>
      <c r="U61" s="13">
        <v>0.96</v>
      </c>
      <c r="V61" s="13">
        <v>1.1200000000000001</v>
      </c>
      <c r="W61" s="14">
        <f t="shared" si="63"/>
        <v>1.31</v>
      </c>
      <c r="X61" s="8" t="s">
        <v>5</v>
      </c>
      <c r="Y61" s="14">
        <f t="shared" si="64"/>
        <v>0.11</v>
      </c>
      <c r="Z61" s="9" t="str">
        <f t="shared" si="65"/>
        <v>1.31 ± 0.11</v>
      </c>
      <c r="AA61" s="10" t="s">
        <v>896</v>
      </c>
      <c r="AB61" s="13">
        <v>1.02</v>
      </c>
      <c r="AC61" s="13">
        <v>1.05</v>
      </c>
      <c r="AD61" s="13">
        <v>1.03</v>
      </c>
      <c r="AE61" s="13">
        <v>1.86</v>
      </c>
      <c r="AF61" s="13">
        <v>1.1200000000000001</v>
      </c>
      <c r="AG61" s="13">
        <v>1.1200000000000001</v>
      </c>
      <c r="AH61" s="13">
        <v>0.67</v>
      </c>
      <c r="AI61" s="13">
        <v>1.6</v>
      </c>
      <c r="AJ61" s="14">
        <f t="shared" si="66"/>
        <v>1.18</v>
      </c>
      <c r="AK61" s="8" t="s">
        <v>5</v>
      </c>
      <c r="AL61" s="14">
        <f t="shared" si="67"/>
        <v>0.13</v>
      </c>
      <c r="AM61" s="9" t="str">
        <f t="shared" si="68"/>
        <v>1.18 ± 0.13</v>
      </c>
      <c r="AN61" s="10" t="s">
        <v>897</v>
      </c>
      <c r="AO61" s="15">
        <v>0.86</v>
      </c>
      <c r="AP61" s="15">
        <v>0.9</v>
      </c>
      <c r="AQ61" s="15">
        <v>1.1499999999999999</v>
      </c>
      <c r="AR61" s="15">
        <v>1.59</v>
      </c>
      <c r="AS61" s="15">
        <v>1.2</v>
      </c>
      <c r="AT61" s="15">
        <v>1.07</v>
      </c>
      <c r="AU61" s="15">
        <v>0.8</v>
      </c>
      <c r="AV61" s="15">
        <v>1.03</v>
      </c>
      <c r="AW61" s="14">
        <f t="shared" si="69"/>
        <v>1.08</v>
      </c>
      <c r="AX61" s="8" t="s">
        <v>5</v>
      </c>
      <c r="AY61" s="14">
        <f t="shared" si="70"/>
        <v>0.09</v>
      </c>
      <c r="AZ61" s="9" t="str">
        <f t="shared" si="71"/>
        <v>1.08 ± 0.09</v>
      </c>
      <c r="BA61" s="10" t="s">
        <v>898</v>
      </c>
    </row>
    <row r="62" spans="1:53" s="15" customFormat="1" x14ac:dyDescent="0.3">
      <c r="A62" s="12">
        <v>2.5</v>
      </c>
      <c r="B62" s="13">
        <v>0.81</v>
      </c>
      <c r="C62" s="13">
        <v>0.93</v>
      </c>
      <c r="D62" s="13">
        <v>0.75</v>
      </c>
      <c r="E62" s="13">
        <v>1.1599999999999999</v>
      </c>
      <c r="F62" s="13">
        <v>1.07</v>
      </c>
      <c r="G62" s="13">
        <v>0.83</v>
      </c>
      <c r="H62" s="13">
        <v>0.72</v>
      </c>
      <c r="I62" s="13">
        <v>0.96</v>
      </c>
      <c r="J62" s="14">
        <f t="shared" si="60"/>
        <v>0.9</v>
      </c>
      <c r="K62" s="8" t="s">
        <v>5</v>
      </c>
      <c r="L62" s="14">
        <f t="shared" si="61"/>
        <v>0.05</v>
      </c>
      <c r="M62" s="9" t="str">
        <f t="shared" si="62"/>
        <v>0.90 ± 0.05</v>
      </c>
      <c r="N62" s="10" t="s">
        <v>899</v>
      </c>
      <c r="O62" s="13">
        <v>1.39</v>
      </c>
      <c r="P62" s="13">
        <v>1.72</v>
      </c>
      <c r="Q62" s="13">
        <v>1.01</v>
      </c>
      <c r="R62" s="13">
        <v>1.23</v>
      </c>
      <c r="S62" s="13">
        <v>1.5</v>
      </c>
      <c r="T62" s="13">
        <v>1.05</v>
      </c>
      <c r="U62" s="13">
        <v>0.95</v>
      </c>
      <c r="V62" s="13">
        <v>1.1100000000000001</v>
      </c>
      <c r="W62" s="14">
        <f t="shared" si="63"/>
        <v>1.25</v>
      </c>
      <c r="X62" s="8" t="s">
        <v>5</v>
      </c>
      <c r="Y62" s="14">
        <f t="shared" si="64"/>
        <v>0.1</v>
      </c>
      <c r="Z62" s="9" t="str">
        <f t="shared" si="65"/>
        <v>1.25 ± 0.10</v>
      </c>
      <c r="AA62" s="10" t="s">
        <v>643</v>
      </c>
      <c r="AB62" s="13">
        <v>0.99</v>
      </c>
      <c r="AC62" s="13">
        <v>0.97</v>
      </c>
      <c r="AD62" s="13">
        <v>1.01</v>
      </c>
      <c r="AE62" s="13">
        <v>1.53</v>
      </c>
      <c r="AF62" s="13">
        <v>1.01</v>
      </c>
      <c r="AG62" s="13">
        <v>1.03</v>
      </c>
      <c r="AH62" s="13">
        <v>0.68</v>
      </c>
      <c r="AI62" s="13">
        <v>1.6</v>
      </c>
      <c r="AJ62" s="14">
        <f t="shared" si="66"/>
        <v>1.1000000000000001</v>
      </c>
      <c r="AK62" s="8" t="s">
        <v>5</v>
      </c>
      <c r="AL62" s="14">
        <f t="shared" si="67"/>
        <v>0.11</v>
      </c>
      <c r="AM62" s="9" t="str">
        <f t="shared" si="68"/>
        <v>1.10 ± 0.11</v>
      </c>
      <c r="AN62" s="10" t="s">
        <v>419</v>
      </c>
      <c r="AO62" s="15">
        <v>0.81</v>
      </c>
      <c r="AP62" s="15">
        <v>0.57999999999999996</v>
      </c>
      <c r="AQ62" s="15">
        <v>1.02</v>
      </c>
      <c r="AR62" s="15">
        <v>1.83</v>
      </c>
      <c r="AS62" s="15">
        <v>1.31</v>
      </c>
      <c r="AT62" s="15">
        <v>1.01</v>
      </c>
      <c r="AU62" s="15">
        <v>0.7</v>
      </c>
      <c r="AV62" s="15">
        <v>0.96</v>
      </c>
      <c r="AW62" s="14">
        <f t="shared" si="69"/>
        <v>1.03</v>
      </c>
      <c r="AX62" s="8" t="s">
        <v>5</v>
      </c>
      <c r="AY62" s="14">
        <f t="shared" si="70"/>
        <v>0.14000000000000001</v>
      </c>
      <c r="AZ62" s="9" t="str">
        <f t="shared" si="71"/>
        <v>1.03 ± 0.14</v>
      </c>
      <c r="BA62" s="10" t="s">
        <v>900</v>
      </c>
    </row>
    <row r="63" spans="1:53" s="15" customFormat="1" x14ac:dyDescent="0.3">
      <c r="A63" s="12">
        <v>3</v>
      </c>
      <c r="B63" s="13">
        <v>0.73</v>
      </c>
      <c r="C63" s="13">
        <v>0.86</v>
      </c>
      <c r="D63" s="13">
        <v>0.77</v>
      </c>
      <c r="E63" s="13">
        <v>1.24</v>
      </c>
      <c r="F63" s="13">
        <v>1.02</v>
      </c>
      <c r="G63" s="13">
        <v>0.64</v>
      </c>
      <c r="H63" s="13">
        <v>0.77</v>
      </c>
      <c r="I63" s="13">
        <v>0.88</v>
      </c>
      <c r="J63" s="14">
        <f t="shared" si="60"/>
        <v>0.86</v>
      </c>
      <c r="K63" s="8" t="s">
        <v>5</v>
      </c>
      <c r="L63" s="14">
        <f t="shared" si="61"/>
        <v>7.0000000000000007E-2</v>
      </c>
      <c r="M63" s="9" t="str">
        <f t="shared" si="62"/>
        <v>0.86 ± 0.07</v>
      </c>
      <c r="N63" s="10" t="s">
        <v>901</v>
      </c>
      <c r="O63" s="13">
        <v>1.1599999999999999</v>
      </c>
      <c r="P63" s="13">
        <v>1.59</v>
      </c>
      <c r="Q63" s="13">
        <v>0.98</v>
      </c>
      <c r="R63" s="13">
        <v>1.28</v>
      </c>
      <c r="S63" s="13">
        <v>1.42</v>
      </c>
      <c r="T63" s="13">
        <v>1.07</v>
      </c>
      <c r="U63" s="13">
        <v>0.87</v>
      </c>
      <c r="V63" s="13">
        <v>1.1499999999999999</v>
      </c>
      <c r="W63" s="14">
        <f t="shared" si="63"/>
        <v>1.19</v>
      </c>
      <c r="X63" s="8" t="s">
        <v>5</v>
      </c>
      <c r="Y63" s="14">
        <f t="shared" si="64"/>
        <v>0.08</v>
      </c>
      <c r="Z63" s="9" t="str">
        <f t="shared" si="65"/>
        <v>1.19 ± 0.08</v>
      </c>
      <c r="AA63" s="10" t="s">
        <v>902</v>
      </c>
      <c r="AB63" s="13">
        <v>0.91</v>
      </c>
      <c r="AC63" s="13">
        <v>1.03</v>
      </c>
      <c r="AD63" s="13">
        <v>0.99</v>
      </c>
      <c r="AE63" s="13">
        <v>1.41</v>
      </c>
      <c r="AF63" s="13">
        <v>0.98</v>
      </c>
      <c r="AG63" s="13">
        <v>0.89</v>
      </c>
      <c r="AH63" s="13">
        <v>0.63</v>
      </c>
      <c r="AI63" s="13">
        <v>1.46</v>
      </c>
      <c r="AJ63" s="14">
        <f t="shared" si="66"/>
        <v>1.04</v>
      </c>
      <c r="AK63" s="8" t="s">
        <v>5</v>
      </c>
      <c r="AL63" s="14">
        <f t="shared" si="67"/>
        <v>0.1</v>
      </c>
      <c r="AM63" s="9" t="str">
        <f t="shared" si="68"/>
        <v>1.04 ± 0.10</v>
      </c>
      <c r="AN63" s="10" t="s">
        <v>903</v>
      </c>
      <c r="AO63" s="15">
        <v>0.82</v>
      </c>
      <c r="AP63" s="15">
        <v>0.6</v>
      </c>
      <c r="AQ63" s="15">
        <v>1.05</v>
      </c>
      <c r="AR63" s="15">
        <v>2.16</v>
      </c>
      <c r="AS63" s="15">
        <v>1.1299999999999999</v>
      </c>
      <c r="AT63" s="15">
        <v>0.94</v>
      </c>
      <c r="AU63" s="15">
        <v>0.77</v>
      </c>
      <c r="AV63" s="15">
        <v>0.99</v>
      </c>
      <c r="AW63" s="14">
        <f t="shared" si="69"/>
        <v>1.06</v>
      </c>
      <c r="AX63" s="8" t="s">
        <v>5</v>
      </c>
      <c r="AY63" s="14">
        <f t="shared" si="70"/>
        <v>0.17</v>
      </c>
      <c r="AZ63" s="9" t="str">
        <f t="shared" si="71"/>
        <v>1.06 ± 0.17</v>
      </c>
      <c r="BA63" s="10" t="s">
        <v>904</v>
      </c>
    </row>
    <row r="64" spans="1:53" s="15" customFormat="1" x14ac:dyDescent="0.3">
      <c r="A64" s="12">
        <v>3.5</v>
      </c>
      <c r="B64" s="13">
        <v>0.72</v>
      </c>
      <c r="C64" s="13">
        <v>0.82</v>
      </c>
      <c r="D64" s="13">
        <v>0.81</v>
      </c>
      <c r="E64" s="13">
        <v>1.1299999999999999</v>
      </c>
      <c r="F64" s="13">
        <v>0.94</v>
      </c>
      <c r="G64" s="13">
        <v>0.86</v>
      </c>
      <c r="H64" s="13">
        <v>0.67</v>
      </c>
      <c r="I64" s="13">
        <v>0.98</v>
      </c>
      <c r="J64" s="14">
        <f t="shared" si="60"/>
        <v>0.87</v>
      </c>
      <c r="K64" s="8" t="s">
        <v>5</v>
      </c>
      <c r="L64" s="14">
        <f t="shared" si="61"/>
        <v>0.05</v>
      </c>
      <c r="M64" s="9" t="str">
        <f t="shared" si="62"/>
        <v>0.87 ± 0.05</v>
      </c>
      <c r="N64" s="10" t="s">
        <v>905</v>
      </c>
      <c r="O64" s="13">
        <v>1.1499999999999999</v>
      </c>
      <c r="P64" s="13">
        <v>1.48</v>
      </c>
      <c r="Q64" s="13">
        <v>0.9</v>
      </c>
      <c r="R64" s="13">
        <v>1.1200000000000001</v>
      </c>
      <c r="S64" s="13">
        <v>1.29</v>
      </c>
      <c r="T64" s="13">
        <v>1.04</v>
      </c>
      <c r="U64" s="13">
        <v>0.88</v>
      </c>
      <c r="V64" s="13">
        <v>1.1299999999999999</v>
      </c>
      <c r="W64" s="14">
        <f t="shared" si="63"/>
        <v>1.1200000000000001</v>
      </c>
      <c r="X64" s="8" t="s">
        <v>5</v>
      </c>
      <c r="Y64" s="14">
        <f t="shared" si="64"/>
        <v>7.0000000000000007E-2</v>
      </c>
      <c r="Z64" s="9" t="str">
        <f t="shared" si="65"/>
        <v>1.12 ± 0.07</v>
      </c>
      <c r="AA64" s="10" t="s">
        <v>890</v>
      </c>
      <c r="AB64" s="13">
        <v>1</v>
      </c>
      <c r="AC64" s="13">
        <v>1.05</v>
      </c>
      <c r="AD64" s="13">
        <v>0.99</v>
      </c>
      <c r="AE64" s="13">
        <v>1.58</v>
      </c>
      <c r="AF64" s="13">
        <v>0.9</v>
      </c>
      <c r="AG64" s="13">
        <v>0.94</v>
      </c>
      <c r="AH64" s="13">
        <v>0.59</v>
      </c>
      <c r="AI64" s="13">
        <v>1.42</v>
      </c>
      <c r="AJ64" s="14">
        <f t="shared" si="66"/>
        <v>1.06</v>
      </c>
      <c r="AK64" s="8" t="s">
        <v>5</v>
      </c>
      <c r="AL64" s="14">
        <f t="shared" si="67"/>
        <v>0.11</v>
      </c>
      <c r="AM64" s="9" t="str">
        <f t="shared" si="68"/>
        <v>1.06 ± 0.11</v>
      </c>
      <c r="AN64" s="10" t="s">
        <v>906</v>
      </c>
      <c r="AO64" s="15">
        <v>0.75</v>
      </c>
      <c r="AP64" s="15">
        <v>0.62</v>
      </c>
      <c r="AQ64" s="15">
        <v>1.02</v>
      </c>
      <c r="AR64" s="15">
        <v>2.0499999999999998</v>
      </c>
      <c r="AS64" s="15">
        <v>1.0900000000000001</v>
      </c>
      <c r="AT64" s="15">
        <v>0.88</v>
      </c>
      <c r="AU64" s="15">
        <v>0.72</v>
      </c>
      <c r="AV64" s="15">
        <v>1.04</v>
      </c>
      <c r="AW64" s="14">
        <f t="shared" si="69"/>
        <v>1.02</v>
      </c>
      <c r="AX64" s="8" t="s">
        <v>5</v>
      </c>
      <c r="AY64" s="14">
        <f t="shared" si="70"/>
        <v>0.16</v>
      </c>
      <c r="AZ64" s="9" t="str">
        <f t="shared" si="71"/>
        <v>1.02 ± 0.16</v>
      </c>
      <c r="BA64" s="10" t="s">
        <v>907</v>
      </c>
    </row>
    <row r="65" spans="1:53" s="15" customFormat="1" x14ac:dyDescent="0.3">
      <c r="A65" s="12">
        <v>4</v>
      </c>
      <c r="B65" s="13">
        <v>0.72</v>
      </c>
      <c r="C65" s="13">
        <v>0.84</v>
      </c>
      <c r="D65" s="13">
        <v>0.85</v>
      </c>
      <c r="E65" s="13">
        <v>0.99</v>
      </c>
      <c r="F65" s="13">
        <v>0.95</v>
      </c>
      <c r="G65" s="13">
        <v>0.83</v>
      </c>
      <c r="H65" s="13">
        <v>0.83</v>
      </c>
      <c r="I65" s="13">
        <v>0.87</v>
      </c>
      <c r="J65" s="14">
        <f t="shared" si="60"/>
        <v>0.86</v>
      </c>
      <c r="K65" s="8" t="s">
        <v>5</v>
      </c>
      <c r="L65" s="14">
        <f t="shared" si="61"/>
        <v>0.03</v>
      </c>
      <c r="M65" s="9" t="str">
        <f t="shared" si="62"/>
        <v>0.86 ± 0.03</v>
      </c>
      <c r="N65" s="10" t="s">
        <v>908</v>
      </c>
      <c r="O65" s="13">
        <v>1.0900000000000001</v>
      </c>
      <c r="P65" s="13">
        <v>1.37</v>
      </c>
      <c r="Q65" s="13">
        <v>0.87</v>
      </c>
      <c r="R65" s="13">
        <v>1.2</v>
      </c>
      <c r="S65" s="13">
        <v>1.33</v>
      </c>
      <c r="T65" s="13">
        <v>0.97</v>
      </c>
      <c r="U65" s="13">
        <v>0.85</v>
      </c>
      <c r="V65" s="13">
        <v>0.98</v>
      </c>
      <c r="W65" s="14">
        <f t="shared" si="63"/>
        <v>1.08</v>
      </c>
      <c r="X65" s="8" t="s">
        <v>5</v>
      </c>
      <c r="Y65" s="14">
        <f t="shared" si="64"/>
        <v>7.0000000000000007E-2</v>
      </c>
      <c r="Z65" s="9" t="str">
        <f t="shared" si="65"/>
        <v>1.08 ± 0.07</v>
      </c>
      <c r="AA65" s="10" t="s">
        <v>909</v>
      </c>
      <c r="AB65" s="13">
        <v>0.84</v>
      </c>
      <c r="AC65" s="13">
        <v>1.05</v>
      </c>
      <c r="AD65" s="13">
        <v>0.88</v>
      </c>
      <c r="AE65" s="13">
        <v>1.29</v>
      </c>
      <c r="AF65" s="13">
        <v>0.88</v>
      </c>
      <c r="AG65" s="13">
        <v>0.99</v>
      </c>
      <c r="AH65" s="13">
        <v>0.56000000000000005</v>
      </c>
      <c r="AI65" s="13">
        <v>1.26</v>
      </c>
      <c r="AJ65" s="14">
        <f t="shared" si="66"/>
        <v>0.97</v>
      </c>
      <c r="AK65" s="8" t="s">
        <v>5</v>
      </c>
      <c r="AL65" s="14">
        <f t="shared" si="67"/>
        <v>0.08</v>
      </c>
      <c r="AM65" s="9" t="str">
        <f t="shared" si="68"/>
        <v>0.97 ± 0.08</v>
      </c>
      <c r="AN65" s="10" t="s">
        <v>910</v>
      </c>
      <c r="AO65" s="15">
        <v>0.84</v>
      </c>
      <c r="AP65" s="15">
        <v>1.0900000000000001</v>
      </c>
      <c r="AQ65" s="15">
        <v>0.95</v>
      </c>
      <c r="AR65" s="15">
        <v>1.82</v>
      </c>
      <c r="AS65" s="15">
        <v>1.28</v>
      </c>
      <c r="AT65" s="15">
        <v>0.92</v>
      </c>
      <c r="AU65" s="15">
        <v>0.65</v>
      </c>
      <c r="AV65" s="15">
        <v>0.97</v>
      </c>
      <c r="AW65" s="14">
        <f t="shared" si="69"/>
        <v>1.07</v>
      </c>
      <c r="AX65" s="8" t="s">
        <v>5</v>
      </c>
      <c r="AY65" s="14">
        <f t="shared" si="70"/>
        <v>0.13</v>
      </c>
      <c r="AZ65" s="9" t="str">
        <f t="shared" si="71"/>
        <v>1.07 ± 0.13</v>
      </c>
      <c r="BA65" s="10" t="s">
        <v>911</v>
      </c>
    </row>
    <row r="67" spans="1:53" x14ac:dyDescent="0.3">
      <c r="A67" t="s">
        <v>170</v>
      </c>
    </row>
    <row r="68" spans="1:53" s="15" customFormat="1" x14ac:dyDescent="0.3">
      <c r="A68" s="12" t="s">
        <v>4</v>
      </c>
      <c r="B68" s="13">
        <v>0.09</v>
      </c>
      <c r="C68" s="13">
        <v>0.1</v>
      </c>
      <c r="D68" s="13">
        <v>0.12</v>
      </c>
      <c r="E68" s="13">
        <v>0.13</v>
      </c>
      <c r="F68" s="13">
        <v>0.12</v>
      </c>
      <c r="G68" s="13">
        <v>0.08</v>
      </c>
      <c r="H68" s="13">
        <v>0.05</v>
      </c>
      <c r="I68" s="13">
        <v>0.12</v>
      </c>
      <c r="J68" s="14">
        <f>ROUND(AVERAGE(B68:I68),2)</f>
        <v>0.1</v>
      </c>
      <c r="K68" s="8" t="s">
        <v>5</v>
      </c>
      <c r="L68" s="14">
        <f>ROUND((STDEV(B68:I68)/SQRT(8)),2)</f>
        <v>0.01</v>
      </c>
      <c r="M68" s="9" t="str">
        <f>_xlfn.CONCAT(TEXT(J68,"0.00"),K68,TEXT(L68,"0.00"))</f>
        <v>0.10 ± 0.01</v>
      </c>
      <c r="N68" s="10" t="s">
        <v>174</v>
      </c>
      <c r="O68" s="13">
        <v>0.14000000000000001</v>
      </c>
      <c r="P68" s="13">
        <v>0.16</v>
      </c>
      <c r="Q68" s="13">
        <v>0.11</v>
      </c>
      <c r="R68" s="13">
        <v>0.15</v>
      </c>
      <c r="S68" s="13">
        <v>0.13</v>
      </c>
      <c r="T68" s="13">
        <v>0.14000000000000001</v>
      </c>
      <c r="U68" s="13">
        <v>0.1</v>
      </c>
      <c r="V68" s="13">
        <v>7.0000000000000007E-2</v>
      </c>
      <c r="W68" s="14">
        <f>ROUND(AVERAGE(O68:V68),2)</f>
        <v>0.13</v>
      </c>
      <c r="X68" s="8" t="s">
        <v>5</v>
      </c>
      <c r="Y68" s="14">
        <f>ROUND((STDEV(O68:V68)/SQRT(8)),2)</f>
        <v>0.01</v>
      </c>
      <c r="Z68" s="9" t="str">
        <f>_xlfn.CONCAT(TEXT(W68,"0.00"),X68,TEXT(Y68,"0.00"))</f>
        <v>0.13 ± 0.01</v>
      </c>
      <c r="AA68" s="10" t="s">
        <v>428</v>
      </c>
      <c r="AB68" s="13">
        <v>0.09</v>
      </c>
      <c r="AC68" s="13">
        <v>0.11</v>
      </c>
      <c r="AD68" s="13">
        <v>0.11</v>
      </c>
      <c r="AE68" s="13">
        <v>0.15</v>
      </c>
      <c r="AF68" s="13">
        <v>0.13</v>
      </c>
      <c r="AG68" s="13">
        <v>0.13</v>
      </c>
      <c r="AH68" s="13">
        <v>7.0000000000000007E-2</v>
      </c>
      <c r="AI68" s="13">
        <v>0.12</v>
      </c>
      <c r="AJ68" s="14">
        <f>ROUND(AVERAGE(AB68:AI68),2)</f>
        <v>0.11</v>
      </c>
      <c r="AK68" s="8" t="s">
        <v>5</v>
      </c>
      <c r="AL68" s="14">
        <f>ROUND((STDEV(AB68:AI68)/SQRT(8)),2)</f>
        <v>0.01</v>
      </c>
      <c r="AM68" s="9" t="str">
        <f>_xlfn.CONCAT(TEXT(AJ68,"0.00"),AK68,TEXT(AL68,"0.00"))</f>
        <v>0.11 ± 0.01</v>
      </c>
      <c r="AN68" s="10" t="s">
        <v>173</v>
      </c>
      <c r="AO68" s="15">
        <v>7.0000000000000007E-2</v>
      </c>
      <c r="AP68" s="15">
        <v>0.06</v>
      </c>
      <c r="AQ68" s="15">
        <v>0.05</v>
      </c>
      <c r="AR68" s="15">
        <v>0.15</v>
      </c>
      <c r="AS68" s="15">
        <v>0.1</v>
      </c>
      <c r="AT68" s="15">
        <v>0.05</v>
      </c>
      <c r="AU68" s="15">
        <v>0.08</v>
      </c>
      <c r="AV68" s="15">
        <v>7.0000000000000007E-2</v>
      </c>
      <c r="AW68" s="14">
        <f>ROUND(AVERAGE(AO68:AV68),2)</f>
        <v>0.08</v>
      </c>
      <c r="AX68" s="8" t="s">
        <v>5</v>
      </c>
      <c r="AY68" s="14">
        <f>ROUND((STDEV(AO68:AV68)/SQRT(8)),2)</f>
        <v>0.01</v>
      </c>
      <c r="AZ68" s="9" t="str">
        <f>_xlfn.CONCAT(TEXT(AW68,"0.00"),AX68,TEXT(AY68,"0.00"))</f>
        <v>0.08 ± 0.01</v>
      </c>
      <c r="BA68" s="10" t="s">
        <v>176</v>
      </c>
    </row>
    <row r="69" spans="1:53" s="15" customFormat="1" x14ac:dyDescent="0.3">
      <c r="A69" s="12">
        <v>0.5</v>
      </c>
      <c r="B69" s="13">
        <v>0.08</v>
      </c>
      <c r="C69" s="13">
        <v>0.18</v>
      </c>
      <c r="D69" s="13">
        <v>0.09</v>
      </c>
      <c r="E69" s="13">
        <v>0.13</v>
      </c>
      <c r="F69" s="13">
        <v>0.13</v>
      </c>
      <c r="G69" s="13">
        <v>0.1</v>
      </c>
      <c r="H69" s="13">
        <v>7.0000000000000007E-2</v>
      </c>
      <c r="I69" s="13">
        <v>0.11</v>
      </c>
      <c r="J69" s="14">
        <f t="shared" ref="J69:J76" si="72">ROUND(AVERAGE(B69:I69),2)</f>
        <v>0.11</v>
      </c>
      <c r="K69" s="8" t="s">
        <v>5</v>
      </c>
      <c r="L69" s="14">
        <f t="shared" ref="L69:L76" si="73">ROUND((STDEV(B69:I69)/SQRT(8)),2)</f>
        <v>0.01</v>
      </c>
      <c r="M69" s="9" t="str">
        <f t="shared" ref="M69:M76" si="74">_xlfn.CONCAT(TEXT(J69,"0.00"),K69,TEXT(L69,"0.00"))</f>
        <v>0.11 ± 0.01</v>
      </c>
      <c r="N69" s="10" t="s">
        <v>173</v>
      </c>
      <c r="O69" s="13">
        <v>0.12</v>
      </c>
      <c r="P69" s="13">
        <v>0.18</v>
      </c>
      <c r="Q69" s="13">
        <v>0.11</v>
      </c>
      <c r="R69" s="13">
        <v>0.16</v>
      </c>
      <c r="S69" s="13">
        <v>0.14000000000000001</v>
      </c>
      <c r="T69" s="13">
        <v>0.13</v>
      </c>
      <c r="U69" s="13">
        <v>0.1</v>
      </c>
      <c r="V69" s="13">
        <v>0.08</v>
      </c>
      <c r="W69" s="14">
        <f t="shared" ref="W69:W76" si="75">ROUND(AVERAGE(O69:V69),2)</f>
        <v>0.13</v>
      </c>
      <c r="X69" s="8" t="s">
        <v>5</v>
      </c>
      <c r="Y69" s="14">
        <f t="shared" ref="Y69:Y76" si="76">ROUND((STDEV(O69:V69)/SQRT(8)),2)</f>
        <v>0.01</v>
      </c>
      <c r="Z69" s="9" t="str">
        <f t="shared" ref="Z69:Z76" si="77">_xlfn.CONCAT(TEXT(W69,"0.00"),X69,TEXT(Y69,"0.00"))</f>
        <v>0.13 ± 0.01</v>
      </c>
      <c r="AA69" s="10" t="s">
        <v>428</v>
      </c>
      <c r="AB69" s="13">
        <v>0.12</v>
      </c>
      <c r="AC69" s="13">
        <v>0.1</v>
      </c>
      <c r="AD69" s="13">
        <v>0.09</v>
      </c>
      <c r="AE69" s="13">
        <v>0.17</v>
      </c>
      <c r="AF69" s="13">
        <v>0.09</v>
      </c>
      <c r="AG69" s="13">
        <v>0.13</v>
      </c>
      <c r="AH69" s="13">
        <v>0.06</v>
      </c>
      <c r="AI69" s="13">
        <v>0.12</v>
      </c>
      <c r="AJ69" s="14">
        <f t="shared" ref="AJ69:AJ76" si="78">ROUND(AVERAGE(AB69:AI69),2)</f>
        <v>0.11</v>
      </c>
      <c r="AK69" s="8" t="s">
        <v>5</v>
      </c>
      <c r="AL69" s="14">
        <f t="shared" ref="AL69:AL76" si="79">ROUND((STDEV(AB69:AI69)/SQRT(8)),2)</f>
        <v>0.01</v>
      </c>
      <c r="AM69" s="9" t="str">
        <f t="shared" ref="AM69:AM76" si="80">_xlfn.CONCAT(TEXT(AJ69,"0.00"),AK69,TEXT(AL69,"0.00"))</f>
        <v>0.11 ± 0.01</v>
      </c>
      <c r="AN69" s="10" t="s">
        <v>173</v>
      </c>
      <c r="AO69" s="15">
        <v>0.08</v>
      </c>
      <c r="AP69" s="15">
        <v>0.12</v>
      </c>
      <c r="AQ69" s="15">
        <v>0.08</v>
      </c>
      <c r="AR69" s="15">
        <v>0.13</v>
      </c>
      <c r="AS69" s="15">
        <v>0.12</v>
      </c>
      <c r="AT69" s="15">
        <v>0.08</v>
      </c>
      <c r="AU69" s="15">
        <v>0.08</v>
      </c>
      <c r="AV69" s="15">
        <v>0.1</v>
      </c>
      <c r="AW69" s="14">
        <f t="shared" ref="AW69:AW76" si="81">ROUND(AVERAGE(AO69:AV69),2)</f>
        <v>0.1</v>
      </c>
      <c r="AX69" s="8" t="s">
        <v>5</v>
      </c>
      <c r="AY69" s="14">
        <f t="shared" ref="AY69:AY76" si="82">ROUND((STDEV(AO69:AV69)/SQRT(8)),2)</f>
        <v>0.01</v>
      </c>
      <c r="AZ69" s="9" t="str">
        <f t="shared" ref="AZ69:AZ76" si="83">_xlfn.CONCAT(TEXT(AW69,"0.00"),AX69,TEXT(AY69,"0.00"))</f>
        <v>0.10 ± 0.01</v>
      </c>
      <c r="BA69" s="10" t="s">
        <v>174</v>
      </c>
    </row>
    <row r="70" spans="1:53" s="15" customFormat="1" x14ac:dyDescent="0.3">
      <c r="A70" s="12">
        <v>1</v>
      </c>
      <c r="B70" s="13">
        <v>7.0000000000000007E-2</v>
      </c>
      <c r="C70" s="13">
        <v>0.16</v>
      </c>
      <c r="D70" s="13">
        <v>0.09</v>
      </c>
      <c r="E70" s="13">
        <v>0.14000000000000001</v>
      </c>
      <c r="F70" s="13">
        <v>0.13</v>
      </c>
      <c r="G70" s="13">
        <v>0.1</v>
      </c>
      <c r="H70" s="13">
        <v>0.06</v>
      </c>
      <c r="I70" s="13">
        <v>0.13</v>
      </c>
      <c r="J70" s="14">
        <f t="shared" si="72"/>
        <v>0.11</v>
      </c>
      <c r="K70" s="8" t="s">
        <v>5</v>
      </c>
      <c r="L70" s="14">
        <f t="shared" si="73"/>
        <v>0.01</v>
      </c>
      <c r="M70" s="9" t="str">
        <f t="shared" si="74"/>
        <v>0.11 ± 0.01</v>
      </c>
      <c r="N70" s="10" t="s">
        <v>173</v>
      </c>
      <c r="O70" s="13">
        <v>0.12</v>
      </c>
      <c r="P70" s="13">
        <v>0.17</v>
      </c>
      <c r="Q70" s="13">
        <v>0.1</v>
      </c>
      <c r="R70" s="13">
        <v>0.14000000000000001</v>
      </c>
      <c r="S70" s="13">
        <v>0.12</v>
      </c>
      <c r="T70" s="13">
        <v>0.12</v>
      </c>
      <c r="U70" s="13">
        <v>0.1</v>
      </c>
      <c r="V70" s="13">
        <v>0.08</v>
      </c>
      <c r="W70" s="14">
        <f t="shared" si="75"/>
        <v>0.12</v>
      </c>
      <c r="X70" s="8" t="s">
        <v>5</v>
      </c>
      <c r="Y70" s="14">
        <f t="shared" si="76"/>
        <v>0.01</v>
      </c>
      <c r="Z70" s="9" t="str">
        <f t="shared" si="77"/>
        <v>0.12 ± 0.01</v>
      </c>
      <c r="AA70" s="10" t="s">
        <v>429</v>
      </c>
      <c r="AB70" s="13">
        <v>0.1</v>
      </c>
      <c r="AC70" s="13">
        <v>0.1</v>
      </c>
      <c r="AD70" s="13">
        <v>0.1</v>
      </c>
      <c r="AE70" s="13">
        <v>0.16</v>
      </c>
      <c r="AF70" s="13">
        <v>0.11</v>
      </c>
      <c r="AG70" s="13">
        <v>0.11</v>
      </c>
      <c r="AH70" s="13">
        <v>0.06</v>
      </c>
      <c r="AI70" s="13">
        <v>0.15</v>
      </c>
      <c r="AJ70" s="14">
        <f t="shared" si="78"/>
        <v>0.11</v>
      </c>
      <c r="AK70" s="8" t="s">
        <v>5</v>
      </c>
      <c r="AL70" s="14">
        <f t="shared" si="79"/>
        <v>0.01</v>
      </c>
      <c r="AM70" s="9" t="str">
        <f t="shared" si="80"/>
        <v>0.11 ± 0.01</v>
      </c>
      <c r="AN70" s="10" t="s">
        <v>173</v>
      </c>
      <c r="AO70" s="15">
        <v>0.08</v>
      </c>
      <c r="AP70" s="15">
        <v>0.12</v>
      </c>
      <c r="AQ70" s="15">
        <v>0.1</v>
      </c>
      <c r="AR70" s="15">
        <v>0.14000000000000001</v>
      </c>
      <c r="AS70" s="15">
        <v>0.11</v>
      </c>
      <c r="AT70" s="15">
        <v>0.08</v>
      </c>
      <c r="AU70" s="15">
        <v>0.08</v>
      </c>
      <c r="AV70" s="15">
        <v>0.09</v>
      </c>
      <c r="AW70" s="14">
        <f t="shared" si="81"/>
        <v>0.1</v>
      </c>
      <c r="AX70" s="8" t="s">
        <v>5</v>
      </c>
      <c r="AY70" s="14">
        <f t="shared" si="82"/>
        <v>0.01</v>
      </c>
      <c r="AZ70" s="9" t="str">
        <f t="shared" si="83"/>
        <v>0.10 ± 0.01</v>
      </c>
      <c r="BA70" s="10" t="s">
        <v>174</v>
      </c>
    </row>
    <row r="71" spans="1:53" s="15" customFormat="1" x14ac:dyDescent="0.3">
      <c r="A71" s="12">
        <v>1.5</v>
      </c>
      <c r="B71" s="13">
        <v>0.08</v>
      </c>
      <c r="C71" s="13">
        <v>0.12</v>
      </c>
      <c r="D71" s="13">
        <v>0.06</v>
      </c>
      <c r="E71" s="13">
        <v>0.12</v>
      </c>
      <c r="F71" s="13">
        <v>0.12</v>
      </c>
      <c r="G71" s="13">
        <v>7.0000000000000007E-2</v>
      </c>
      <c r="H71" s="13">
        <v>0.05</v>
      </c>
      <c r="I71" s="13">
        <v>0.12</v>
      </c>
      <c r="J71" s="14">
        <f t="shared" si="72"/>
        <v>0.09</v>
      </c>
      <c r="K71" s="8" t="s">
        <v>5</v>
      </c>
      <c r="L71" s="14">
        <f t="shared" si="73"/>
        <v>0.01</v>
      </c>
      <c r="M71" s="9" t="str">
        <f t="shared" si="74"/>
        <v>0.09 ± 0.01</v>
      </c>
      <c r="N71" s="10" t="s">
        <v>171</v>
      </c>
      <c r="O71" s="13">
        <v>0.14000000000000001</v>
      </c>
      <c r="P71" s="13">
        <v>0.18</v>
      </c>
      <c r="Q71" s="13">
        <v>0.09</v>
      </c>
      <c r="R71" s="13">
        <v>0.14000000000000001</v>
      </c>
      <c r="S71" s="13">
        <v>0.11</v>
      </c>
      <c r="T71" s="13">
        <v>0.11</v>
      </c>
      <c r="U71" s="13">
        <v>0.09</v>
      </c>
      <c r="V71" s="13">
        <v>0.08</v>
      </c>
      <c r="W71" s="14">
        <f t="shared" si="75"/>
        <v>0.12</v>
      </c>
      <c r="X71" s="8" t="s">
        <v>5</v>
      </c>
      <c r="Y71" s="14">
        <f t="shared" si="76"/>
        <v>0.01</v>
      </c>
      <c r="Z71" s="9" t="str">
        <f t="shared" si="77"/>
        <v>0.12 ± 0.01</v>
      </c>
      <c r="AA71" s="10" t="s">
        <v>429</v>
      </c>
      <c r="AB71" s="13">
        <v>0.11</v>
      </c>
      <c r="AC71" s="13">
        <v>0.09</v>
      </c>
      <c r="AD71" s="13">
        <v>0.1</v>
      </c>
      <c r="AE71" s="13">
        <v>0.16</v>
      </c>
      <c r="AF71" s="13">
        <v>0.1</v>
      </c>
      <c r="AG71" s="13">
        <v>0.12</v>
      </c>
      <c r="AH71" s="13">
        <v>0.06</v>
      </c>
      <c r="AI71" s="13">
        <v>0.15</v>
      </c>
      <c r="AJ71" s="14">
        <f t="shared" si="78"/>
        <v>0.11</v>
      </c>
      <c r="AK71" s="8" t="s">
        <v>5</v>
      </c>
      <c r="AL71" s="14">
        <f t="shared" si="79"/>
        <v>0.01</v>
      </c>
      <c r="AM71" s="9" t="str">
        <f t="shared" si="80"/>
        <v>0.11 ± 0.01</v>
      </c>
      <c r="AN71" s="10" t="s">
        <v>173</v>
      </c>
      <c r="AO71" s="15">
        <v>7.0000000000000007E-2</v>
      </c>
      <c r="AP71" s="15">
        <v>0.14000000000000001</v>
      </c>
      <c r="AQ71" s="15">
        <v>0.12</v>
      </c>
      <c r="AR71" s="15">
        <v>0.15</v>
      </c>
      <c r="AS71" s="15">
        <v>0.13</v>
      </c>
      <c r="AT71" s="15">
        <v>7.0000000000000007E-2</v>
      </c>
      <c r="AU71" s="15">
        <v>7.0000000000000007E-2</v>
      </c>
      <c r="AV71" s="15">
        <v>0.09</v>
      </c>
      <c r="AW71" s="14">
        <f t="shared" si="81"/>
        <v>0.11</v>
      </c>
      <c r="AX71" s="8" t="s">
        <v>5</v>
      </c>
      <c r="AY71" s="14">
        <f t="shared" si="82"/>
        <v>0.01</v>
      </c>
      <c r="AZ71" s="9" t="str">
        <f t="shared" si="83"/>
        <v>0.11 ± 0.01</v>
      </c>
      <c r="BA71" s="10" t="s">
        <v>173</v>
      </c>
    </row>
    <row r="72" spans="1:53" s="15" customFormat="1" x14ac:dyDescent="0.3">
      <c r="A72" s="12">
        <v>2</v>
      </c>
      <c r="B72" s="13">
        <v>7.0000000000000007E-2</v>
      </c>
      <c r="C72" s="13">
        <v>0.11</v>
      </c>
      <c r="D72" s="13">
        <v>7.0000000000000007E-2</v>
      </c>
      <c r="E72" s="13">
        <v>0.13</v>
      </c>
      <c r="F72" s="13">
        <v>0.1</v>
      </c>
      <c r="G72" s="13">
        <v>7.0000000000000007E-2</v>
      </c>
      <c r="H72" s="13">
        <v>0.04</v>
      </c>
      <c r="I72" s="13">
        <v>0.1</v>
      </c>
      <c r="J72" s="14">
        <f t="shared" si="72"/>
        <v>0.09</v>
      </c>
      <c r="K72" s="8" t="s">
        <v>5</v>
      </c>
      <c r="L72" s="14">
        <f t="shared" si="73"/>
        <v>0.01</v>
      </c>
      <c r="M72" s="9" t="str">
        <f t="shared" si="74"/>
        <v>0.09 ± 0.01</v>
      </c>
      <c r="N72" s="10" t="s">
        <v>171</v>
      </c>
      <c r="O72" s="13">
        <v>0.13</v>
      </c>
      <c r="P72" s="13">
        <v>0.18</v>
      </c>
      <c r="Q72" s="13">
        <v>0.09</v>
      </c>
      <c r="R72" s="13">
        <v>0.13</v>
      </c>
      <c r="S72" s="13">
        <v>0.14000000000000001</v>
      </c>
      <c r="T72" s="13">
        <v>0.11</v>
      </c>
      <c r="U72" s="13">
        <v>0.09</v>
      </c>
      <c r="V72" s="13">
        <v>0.08</v>
      </c>
      <c r="W72" s="14">
        <f t="shared" si="75"/>
        <v>0.12</v>
      </c>
      <c r="X72" s="8" t="s">
        <v>5</v>
      </c>
      <c r="Y72" s="14">
        <f t="shared" si="76"/>
        <v>0.01</v>
      </c>
      <c r="Z72" s="9" t="str">
        <f t="shared" si="77"/>
        <v>0.12 ± 0.01</v>
      </c>
      <c r="AA72" s="10" t="s">
        <v>429</v>
      </c>
      <c r="AB72" s="13">
        <v>0.11</v>
      </c>
      <c r="AC72" s="13">
        <v>0.09</v>
      </c>
      <c r="AD72" s="13">
        <v>0.09</v>
      </c>
      <c r="AE72" s="13">
        <v>0.17</v>
      </c>
      <c r="AF72" s="13">
        <v>0.1</v>
      </c>
      <c r="AG72" s="13">
        <v>0.1</v>
      </c>
      <c r="AH72" s="13">
        <v>0.06</v>
      </c>
      <c r="AI72" s="13">
        <v>0.14000000000000001</v>
      </c>
      <c r="AJ72" s="14">
        <f t="shared" si="78"/>
        <v>0.11</v>
      </c>
      <c r="AK72" s="8" t="s">
        <v>5</v>
      </c>
      <c r="AL72" s="14">
        <f t="shared" si="79"/>
        <v>0.01</v>
      </c>
      <c r="AM72" s="9" t="str">
        <f t="shared" si="80"/>
        <v>0.11 ± 0.01</v>
      </c>
      <c r="AN72" s="10" t="s">
        <v>173</v>
      </c>
      <c r="AO72" s="15">
        <v>7.0000000000000007E-2</v>
      </c>
      <c r="AP72" s="15">
        <v>7.0000000000000007E-2</v>
      </c>
      <c r="AQ72" s="15">
        <v>0.12</v>
      </c>
      <c r="AR72" s="15">
        <v>0.16</v>
      </c>
      <c r="AS72" s="15">
        <v>0.13</v>
      </c>
      <c r="AT72" s="15">
        <v>0.08</v>
      </c>
      <c r="AU72" s="15">
        <v>0.06</v>
      </c>
      <c r="AV72" s="15">
        <v>0.08</v>
      </c>
      <c r="AW72" s="14">
        <f t="shared" si="81"/>
        <v>0.1</v>
      </c>
      <c r="AX72" s="8" t="s">
        <v>5</v>
      </c>
      <c r="AY72" s="14">
        <f t="shared" si="82"/>
        <v>0.01</v>
      </c>
      <c r="AZ72" s="9" t="str">
        <f t="shared" si="83"/>
        <v>0.10 ± 0.01</v>
      </c>
      <c r="BA72" s="10" t="s">
        <v>174</v>
      </c>
    </row>
    <row r="73" spans="1:53" s="15" customFormat="1" x14ac:dyDescent="0.3">
      <c r="A73" s="12">
        <v>2.5</v>
      </c>
      <c r="B73" s="13">
        <v>0.08</v>
      </c>
      <c r="C73" s="13">
        <v>0.09</v>
      </c>
      <c r="D73" s="13">
        <v>7.0000000000000007E-2</v>
      </c>
      <c r="E73" s="13">
        <v>0.12</v>
      </c>
      <c r="F73" s="13">
        <v>0.11</v>
      </c>
      <c r="G73" s="13">
        <v>0.09</v>
      </c>
      <c r="H73" s="13">
        <v>0.04</v>
      </c>
      <c r="I73" s="13">
        <v>0.08</v>
      </c>
      <c r="J73" s="14">
        <f t="shared" si="72"/>
        <v>0.09</v>
      </c>
      <c r="K73" s="8" t="s">
        <v>5</v>
      </c>
      <c r="L73" s="14">
        <f t="shared" si="73"/>
        <v>0.01</v>
      </c>
      <c r="M73" s="9" t="str">
        <f t="shared" si="74"/>
        <v>0.09 ± 0.01</v>
      </c>
      <c r="N73" s="10" t="s">
        <v>171</v>
      </c>
      <c r="O73" s="13">
        <v>0.12</v>
      </c>
      <c r="P73" s="13">
        <v>0.18</v>
      </c>
      <c r="Q73" s="13">
        <v>0.09</v>
      </c>
      <c r="R73" s="13">
        <v>0.12</v>
      </c>
      <c r="S73" s="13">
        <v>0.14000000000000001</v>
      </c>
      <c r="T73" s="13">
        <v>0.1</v>
      </c>
      <c r="U73" s="13">
        <v>0.09</v>
      </c>
      <c r="V73" s="13">
        <v>0.09</v>
      </c>
      <c r="W73" s="14">
        <f t="shared" si="75"/>
        <v>0.12</v>
      </c>
      <c r="X73" s="8" t="s">
        <v>5</v>
      </c>
      <c r="Y73" s="14">
        <f t="shared" si="76"/>
        <v>0.01</v>
      </c>
      <c r="Z73" s="9" t="str">
        <f t="shared" si="77"/>
        <v>0.12 ± 0.01</v>
      </c>
      <c r="AA73" s="10" t="s">
        <v>429</v>
      </c>
      <c r="AB73" s="13">
        <v>0.1</v>
      </c>
      <c r="AC73" s="13">
        <v>0.08</v>
      </c>
      <c r="AD73" s="13">
        <v>0.08</v>
      </c>
      <c r="AE73" s="13">
        <v>0.15</v>
      </c>
      <c r="AF73" s="13">
        <v>0.09</v>
      </c>
      <c r="AG73" s="13">
        <v>0.09</v>
      </c>
      <c r="AH73" s="13">
        <v>0.06</v>
      </c>
      <c r="AI73" s="13">
        <v>0.15</v>
      </c>
      <c r="AJ73" s="14">
        <f t="shared" si="78"/>
        <v>0.1</v>
      </c>
      <c r="AK73" s="8" t="s">
        <v>5</v>
      </c>
      <c r="AL73" s="14">
        <f t="shared" si="79"/>
        <v>0.01</v>
      </c>
      <c r="AM73" s="9" t="str">
        <f t="shared" si="80"/>
        <v>0.10 ± 0.01</v>
      </c>
      <c r="AN73" s="10" t="s">
        <v>174</v>
      </c>
      <c r="AO73" s="15">
        <v>7.0000000000000007E-2</v>
      </c>
      <c r="AP73" s="15">
        <v>0.03</v>
      </c>
      <c r="AQ73" s="15">
        <v>0.11</v>
      </c>
      <c r="AR73" s="15">
        <v>0.2</v>
      </c>
      <c r="AS73" s="15">
        <v>0.13</v>
      </c>
      <c r="AT73" s="15">
        <v>7.0000000000000007E-2</v>
      </c>
      <c r="AU73" s="15">
        <v>0.05</v>
      </c>
      <c r="AV73" s="15">
        <v>0.09</v>
      </c>
      <c r="AW73" s="14">
        <f t="shared" si="81"/>
        <v>0.09</v>
      </c>
      <c r="AX73" s="8" t="s">
        <v>5</v>
      </c>
      <c r="AY73" s="14">
        <f t="shared" si="82"/>
        <v>0.02</v>
      </c>
      <c r="AZ73" s="9" t="str">
        <f t="shared" si="83"/>
        <v>0.09 ± 0.02</v>
      </c>
      <c r="BA73" s="10" t="s">
        <v>180</v>
      </c>
    </row>
    <row r="74" spans="1:53" s="15" customFormat="1" x14ac:dyDescent="0.3">
      <c r="A74" s="12">
        <v>3</v>
      </c>
      <c r="B74" s="13">
        <v>0.06</v>
      </c>
      <c r="C74" s="13">
        <v>0.08</v>
      </c>
      <c r="D74" s="13">
        <v>7.0000000000000007E-2</v>
      </c>
      <c r="E74" s="13">
        <v>0.13</v>
      </c>
      <c r="F74" s="13">
        <v>0.1</v>
      </c>
      <c r="G74" s="13">
        <v>0.06</v>
      </c>
      <c r="H74" s="13">
        <v>0.04</v>
      </c>
      <c r="I74" s="13">
        <v>0.08</v>
      </c>
      <c r="J74" s="14">
        <f t="shared" si="72"/>
        <v>0.08</v>
      </c>
      <c r="K74" s="8" t="s">
        <v>5</v>
      </c>
      <c r="L74" s="14">
        <f t="shared" si="73"/>
        <v>0.01</v>
      </c>
      <c r="M74" s="9" t="str">
        <f t="shared" si="74"/>
        <v>0.08 ± 0.01</v>
      </c>
      <c r="N74" s="10" t="s">
        <v>176</v>
      </c>
      <c r="O74" s="13">
        <v>0.12</v>
      </c>
      <c r="P74" s="13">
        <v>0.18</v>
      </c>
      <c r="Q74" s="13">
        <v>0.09</v>
      </c>
      <c r="R74" s="13">
        <v>0.13</v>
      </c>
      <c r="S74" s="13">
        <v>0.14000000000000001</v>
      </c>
      <c r="T74" s="13">
        <v>0.1</v>
      </c>
      <c r="U74" s="13">
        <v>0.1</v>
      </c>
      <c r="V74" s="13">
        <v>0.11</v>
      </c>
      <c r="W74" s="14">
        <f t="shared" si="75"/>
        <v>0.12</v>
      </c>
      <c r="X74" s="8" t="s">
        <v>5</v>
      </c>
      <c r="Y74" s="14">
        <f t="shared" si="76"/>
        <v>0.01</v>
      </c>
      <c r="Z74" s="9" t="str">
        <f t="shared" si="77"/>
        <v>0.12 ± 0.01</v>
      </c>
      <c r="AA74" s="10" t="s">
        <v>429</v>
      </c>
      <c r="AB74" s="13">
        <v>0.1</v>
      </c>
      <c r="AC74" s="13">
        <v>0.09</v>
      </c>
      <c r="AD74" s="13">
        <v>0.09</v>
      </c>
      <c r="AE74" s="13">
        <v>0.15</v>
      </c>
      <c r="AF74" s="13">
        <v>0.1</v>
      </c>
      <c r="AG74" s="13">
        <v>0.08</v>
      </c>
      <c r="AH74" s="13">
        <v>0.06</v>
      </c>
      <c r="AI74" s="13">
        <v>0.14000000000000001</v>
      </c>
      <c r="AJ74" s="14">
        <f t="shared" si="78"/>
        <v>0.1</v>
      </c>
      <c r="AK74" s="8" t="s">
        <v>5</v>
      </c>
      <c r="AL74" s="14">
        <f t="shared" si="79"/>
        <v>0.01</v>
      </c>
      <c r="AM74" s="9" t="str">
        <f t="shared" si="80"/>
        <v>0.10 ± 0.01</v>
      </c>
      <c r="AN74" s="10" t="s">
        <v>174</v>
      </c>
      <c r="AO74" s="15">
        <v>7.0000000000000007E-2</v>
      </c>
      <c r="AP74" s="15">
        <v>0.03</v>
      </c>
      <c r="AQ74" s="15">
        <v>0.11</v>
      </c>
      <c r="AR74" s="15">
        <v>0.25</v>
      </c>
      <c r="AS74" s="15">
        <v>0.1</v>
      </c>
      <c r="AT74" s="15">
        <v>7.0000000000000007E-2</v>
      </c>
      <c r="AU74" s="15">
        <v>0.06</v>
      </c>
      <c r="AV74" s="15">
        <v>0.08</v>
      </c>
      <c r="AW74" s="14">
        <f t="shared" si="81"/>
        <v>0.1</v>
      </c>
      <c r="AX74" s="8" t="s">
        <v>5</v>
      </c>
      <c r="AY74" s="14">
        <f t="shared" si="82"/>
        <v>0.02</v>
      </c>
      <c r="AZ74" s="9" t="str">
        <f t="shared" si="83"/>
        <v>0.10 ± 0.02</v>
      </c>
      <c r="BA74" s="10" t="s">
        <v>179</v>
      </c>
    </row>
    <row r="75" spans="1:53" s="15" customFormat="1" x14ac:dyDescent="0.3">
      <c r="A75" s="12">
        <v>3.5</v>
      </c>
      <c r="B75" s="13">
        <v>0.06</v>
      </c>
      <c r="C75" s="13">
        <v>7.0000000000000007E-2</v>
      </c>
      <c r="D75" s="13">
        <v>0.08</v>
      </c>
      <c r="E75" s="13">
        <v>0.12</v>
      </c>
      <c r="F75" s="13">
        <v>0.1</v>
      </c>
      <c r="G75" s="13">
        <v>0.09</v>
      </c>
      <c r="H75" s="13">
        <v>0.04</v>
      </c>
      <c r="I75" s="13">
        <v>0.09</v>
      </c>
      <c r="J75" s="14">
        <f t="shared" si="72"/>
        <v>0.08</v>
      </c>
      <c r="K75" s="8" t="s">
        <v>5</v>
      </c>
      <c r="L75" s="14">
        <f t="shared" si="73"/>
        <v>0.01</v>
      </c>
      <c r="M75" s="9" t="str">
        <f t="shared" si="74"/>
        <v>0.08 ± 0.01</v>
      </c>
      <c r="N75" s="10" t="s">
        <v>176</v>
      </c>
      <c r="O75" s="13">
        <v>0.12</v>
      </c>
      <c r="P75" s="13">
        <v>0.17</v>
      </c>
      <c r="Q75" s="13">
        <v>0.08</v>
      </c>
      <c r="R75" s="13">
        <v>0.11</v>
      </c>
      <c r="S75" s="13">
        <v>0.13</v>
      </c>
      <c r="T75" s="13">
        <v>0.1</v>
      </c>
      <c r="U75" s="13">
        <v>0.1</v>
      </c>
      <c r="V75" s="13">
        <v>0.11</v>
      </c>
      <c r="W75" s="14">
        <f t="shared" si="75"/>
        <v>0.12</v>
      </c>
      <c r="X75" s="8" t="s">
        <v>5</v>
      </c>
      <c r="Y75" s="14">
        <f t="shared" si="76"/>
        <v>0.01</v>
      </c>
      <c r="Z75" s="9" t="str">
        <f t="shared" si="77"/>
        <v>0.12 ± 0.01</v>
      </c>
      <c r="AA75" s="10" t="s">
        <v>429</v>
      </c>
      <c r="AB75" s="13">
        <v>0.1</v>
      </c>
      <c r="AC75" s="13">
        <v>0.11</v>
      </c>
      <c r="AD75" s="13">
        <v>0.1</v>
      </c>
      <c r="AE75" s="13">
        <v>0.16</v>
      </c>
      <c r="AF75" s="13">
        <v>0.09</v>
      </c>
      <c r="AG75" s="13">
        <v>0.09</v>
      </c>
      <c r="AH75" s="13">
        <v>0.05</v>
      </c>
      <c r="AI75" s="13">
        <v>0.13</v>
      </c>
      <c r="AJ75" s="14">
        <f t="shared" si="78"/>
        <v>0.1</v>
      </c>
      <c r="AK75" s="8" t="s">
        <v>5</v>
      </c>
      <c r="AL75" s="14">
        <f t="shared" si="79"/>
        <v>0.01</v>
      </c>
      <c r="AM75" s="9" t="str">
        <f t="shared" si="80"/>
        <v>0.10 ± 0.01</v>
      </c>
      <c r="AN75" s="10" t="s">
        <v>174</v>
      </c>
      <c r="AO75" s="15">
        <v>7.0000000000000007E-2</v>
      </c>
      <c r="AP75" s="15">
        <v>0.03</v>
      </c>
      <c r="AQ75" s="15">
        <v>0.1</v>
      </c>
      <c r="AR75" s="15">
        <v>0.23</v>
      </c>
      <c r="AS75" s="15">
        <v>0.1</v>
      </c>
      <c r="AT75" s="15">
        <v>0.06</v>
      </c>
      <c r="AU75" s="15">
        <v>0.06</v>
      </c>
      <c r="AV75" s="15">
        <v>0.09</v>
      </c>
      <c r="AW75" s="14">
        <f t="shared" si="81"/>
        <v>0.09</v>
      </c>
      <c r="AX75" s="8" t="s">
        <v>5</v>
      </c>
      <c r="AY75" s="14">
        <f t="shared" si="82"/>
        <v>0.02</v>
      </c>
      <c r="AZ75" s="9" t="str">
        <f t="shared" si="83"/>
        <v>0.09 ± 0.02</v>
      </c>
      <c r="BA75" s="10" t="s">
        <v>180</v>
      </c>
    </row>
    <row r="76" spans="1:53" s="15" customFormat="1" x14ac:dyDescent="0.3">
      <c r="A76" s="12">
        <v>4</v>
      </c>
      <c r="B76" s="13">
        <v>0.06</v>
      </c>
      <c r="C76" s="13">
        <v>0.09</v>
      </c>
      <c r="D76" s="13">
        <v>0.09</v>
      </c>
      <c r="E76" s="13">
        <v>0.11</v>
      </c>
      <c r="F76" s="13">
        <v>0.09</v>
      </c>
      <c r="G76" s="13">
        <v>0.1</v>
      </c>
      <c r="H76" s="13">
        <v>0.05</v>
      </c>
      <c r="I76" s="13">
        <v>0.08</v>
      </c>
      <c r="J76" s="14">
        <f t="shared" si="72"/>
        <v>0.08</v>
      </c>
      <c r="K76" s="8" t="s">
        <v>5</v>
      </c>
      <c r="L76" s="14">
        <f t="shared" si="73"/>
        <v>0.01</v>
      </c>
      <c r="M76" s="9" t="str">
        <f t="shared" si="74"/>
        <v>0.08 ± 0.01</v>
      </c>
      <c r="N76" s="10" t="s">
        <v>176</v>
      </c>
      <c r="O76" s="13">
        <v>0.12</v>
      </c>
      <c r="P76" s="13">
        <v>0.17</v>
      </c>
      <c r="Q76" s="13">
        <v>0.08</v>
      </c>
      <c r="R76" s="13">
        <v>0.14000000000000001</v>
      </c>
      <c r="S76" s="13">
        <v>0.13</v>
      </c>
      <c r="T76" s="13">
        <v>0.1</v>
      </c>
      <c r="U76" s="13">
        <v>0.1</v>
      </c>
      <c r="V76" s="13">
        <v>0.09</v>
      </c>
      <c r="W76" s="14">
        <f t="shared" si="75"/>
        <v>0.12</v>
      </c>
      <c r="X76" s="8" t="s">
        <v>5</v>
      </c>
      <c r="Y76" s="14">
        <f t="shared" si="76"/>
        <v>0.01</v>
      </c>
      <c r="Z76" s="9" t="str">
        <f t="shared" si="77"/>
        <v>0.12 ± 0.01</v>
      </c>
      <c r="AA76" s="10" t="s">
        <v>429</v>
      </c>
      <c r="AB76" s="13">
        <v>0.09</v>
      </c>
      <c r="AC76" s="13">
        <v>0.11</v>
      </c>
      <c r="AD76" s="13">
        <v>0.09</v>
      </c>
      <c r="AE76" s="13">
        <v>0.14000000000000001</v>
      </c>
      <c r="AF76" s="13">
        <v>0.08</v>
      </c>
      <c r="AG76" s="13">
        <v>0.11</v>
      </c>
      <c r="AH76" s="13">
        <v>0.05</v>
      </c>
      <c r="AI76" s="13">
        <v>0.12</v>
      </c>
      <c r="AJ76" s="14">
        <f t="shared" si="78"/>
        <v>0.1</v>
      </c>
      <c r="AK76" s="8" t="s">
        <v>5</v>
      </c>
      <c r="AL76" s="14">
        <f t="shared" si="79"/>
        <v>0.01</v>
      </c>
      <c r="AM76" s="9" t="str">
        <f t="shared" si="80"/>
        <v>0.10 ± 0.01</v>
      </c>
      <c r="AN76" s="10" t="s">
        <v>174</v>
      </c>
      <c r="AO76" s="15">
        <v>7.0000000000000007E-2</v>
      </c>
      <c r="AP76" s="15">
        <v>0.05</v>
      </c>
      <c r="AQ76" s="15">
        <v>0.1</v>
      </c>
      <c r="AR76" s="15">
        <v>0.17</v>
      </c>
      <c r="AS76" s="15">
        <v>0.13</v>
      </c>
      <c r="AT76" s="15">
        <v>7.0000000000000007E-2</v>
      </c>
      <c r="AU76" s="15">
        <v>0.04</v>
      </c>
      <c r="AV76" s="15">
        <v>0.06</v>
      </c>
      <c r="AW76" s="14">
        <f t="shared" si="81"/>
        <v>0.09</v>
      </c>
      <c r="AX76" s="8" t="s">
        <v>5</v>
      </c>
      <c r="AY76" s="14">
        <f t="shared" si="82"/>
        <v>0.02</v>
      </c>
      <c r="AZ76" s="9" t="str">
        <f t="shared" si="83"/>
        <v>0.09 ± 0.02</v>
      </c>
      <c r="BA76" s="10" t="s">
        <v>180</v>
      </c>
    </row>
    <row r="78" spans="1:53" x14ac:dyDescent="0.3">
      <c r="A78" t="s">
        <v>183</v>
      </c>
    </row>
    <row r="79" spans="1:53" s="11" customFormat="1" x14ac:dyDescent="0.3">
      <c r="A79" s="5" t="s">
        <v>4</v>
      </c>
      <c r="B79" s="6">
        <v>22</v>
      </c>
      <c r="C79" s="6">
        <v>28</v>
      </c>
      <c r="D79" s="6">
        <v>31</v>
      </c>
      <c r="E79" s="6">
        <v>36</v>
      </c>
      <c r="F79" s="6">
        <v>30</v>
      </c>
      <c r="G79" s="6">
        <v>22</v>
      </c>
      <c r="H79" s="6">
        <v>14</v>
      </c>
      <c r="I79" s="6">
        <v>31</v>
      </c>
      <c r="J79" s="7">
        <f t="shared" ref="J79:J87" si="84">ROUND(AVERAGE(B79:I79),1)</f>
        <v>26.8</v>
      </c>
      <c r="K79" s="8" t="s">
        <v>5</v>
      </c>
      <c r="L79" s="7">
        <f t="shared" ref="L79:L87" si="85">ROUND((STDEV(B79:I79)/SQRT(8)),1)</f>
        <v>2.5</v>
      </c>
      <c r="M79" s="9" t="str">
        <f>_xlfn.CONCAT(TEXT(J79,"0.0"),K79,TEXT(L79,"0.0"))</f>
        <v>26.8 ± 2.5</v>
      </c>
      <c r="N79" s="10" t="s">
        <v>912</v>
      </c>
      <c r="O79" s="6">
        <v>34</v>
      </c>
      <c r="P79" s="6">
        <v>42</v>
      </c>
      <c r="Q79" s="6">
        <v>30</v>
      </c>
      <c r="R79" s="6">
        <v>42</v>
      </c>
      <c r="S79" s="6">
        <v>37</v>
      </c>
      <c r="T79" s="6">
        <v>36</v>
      </c>
      <c r="U79" s="6">
        <v>26</v>
      </c>
      <c r="V79" s="6">
        <v>20</v>
      </c>
      <c r="W79" s="7">
        <f t="shared" ref="W79:W87" si="86">ROUND(AVERAGE(O79:V79),1)</f>
        <v>33.4</v>
      </c>
      <c r="X79" s="8" t="s">
        <v>5</v>
      </c>
      <c r="Y79" s="7">
        <f t="shared" ref="Y79:Y87" si="87">ROUND((STDEV(O79:V79)/SQRT(8)),1)</f>
        <v>2.7</v>
      </c>
      <c r="Z79" s="9" t="str">
        <f>_xlfn.CONCAT(TEXT(W79,"0.0"),X79,TEXT(Y79,"0.0"))</f>
        <v>33.4 ± 2.7</v>
      </c>
      <c r="AA79" s="10" t="s">
        <v>913</v>
      </c>
      <c r="AB79" s="6">
        <v>24</v>
      </c>
      <c r="AC79" s="6">
        <v>27</v>
      </c>
      <c r="AD79" s="6">
        <v>28</v>
      </c>
      <c r="AE79" s="6">
        <v>42</v>
      </c>
      <c r="AF79" s="6">
        <v>35</v>
      </c>
      <c r="AG79" s="6">
        <v>32</v>
      </c>
      <c r="AH79" s="6">
        <v>18</v>
      </c>
      <c r="AI79" s="6">
        <v>33</v>
      </c>
      <c r="AJ79" s="7">
        <f t="shared" ref="AJ79:AJ87" si="88">ROUND(AVERAGE(AB79:AI79),1)</f>
        <v>29.9</v>
      </c>
      <c r="AK79" s="8" t="s">
        <v>5</v>
      </c>
      <c r="AL79" s="7">
        <f t="shared" ref="AL79:AL87" si="89">ROUND((STDEV(AB79:AI79)/SQRT(8)),1)</f>
        <v>2.6</v>
      </c>
      <c r="AM79" s="9" t="str">
        <f>_xlfn.CONCAT(TEXT(AJ79,"0.0"),AK79,TEXT(AL79,"0.0"))</f>
        <v>29.9 ± 2.6</v>
      </c>
      <c r="AN79" s="10" t="s">
        <v>914</v>
      </c>
      <c r="AO79" s="11">
        <v>22</v>
      </c>
      <c r="AP79" s="11">
        <v>17</v>
      </c>
      <c r="AQ79" s="11">
        <v>15</v>
      </c>
      <c r="AR79" s="11">
        <v>39</v>
      </c>
      <c r="AS79" s="11">
        <v>26</v>
      </c>
      <c r="AT79" s="11">
        <v>14</v>
      </c>
      <c r="AU79" s="11">
        <v>22</v>
      </c>
      <c r="AV79" s="11">
        <v>19</v>
      </c>
      <c r="AW79" s="7">
        <f t="shared" ref="AW79:AW87" si="90">ROUND(AVERAGE(AO79:AV79),1)</f>
        <v>21.8</v>
      </c>
      <c r="AX79" s="8" t="s">
        <v>5</v>
      </c>
      <c r="AY79" s="7">
        <f t="shared" ref="AY79:AY87" si="91">ROUND((STDEV(AO79:AV79)/SQRT(8)),1)</f>
        <v>2.8</v>
      </c>
      <c r="AZ79" s="9" t="str">
        <f>_xlfn.CONCAT(TEXT(AW79,"0.0"),AX79,TEXT(AY79,"0.0"))</f>
        <v>21.8 ± 2.8</v>
      </c>
      <c r="BA79" s="10" t="s">
        <v>915</v>
      </c>
    </row>
    <row r="80" spans="1:53" s="11" customFormat="1" x14ac:dyDescent="0.3">
      <c r="A80" s="5">
        <v>0.5</v>
      </c>
      <c r="B80" s="6">
        <v>19</v>
      </c>
      <c r="C80" s="6">
        <v>41</v>
      </c>
      <c r="D80" s="6">
        <v>21</v>
      </c>
      <c r="E80" s="6">
        <v>32</v>
      </c>
      <c r="F80" s="6">
        <v>29</v>
      </c>
      <c r="G80" s="6">
        <v>23</v>
      </c>
      <c r="H80" s="6">
        <v>18</v>
      </c>
      <c r="I80" s="6">
        <v>26</v>
      </c>
      <c r="J80" s="7">
        <f t="shared" si="84"/>
        <v>26.1</v>
      </c>
      <c r="K80" s="8" t="s">
        <v>5</v>
      </c>
      <c r="L80" s="7">
        <f t="shared" si="85"/>
        <v>2.7</v>
      </c>
      <c r="M80" s="9" t="str">
        <f t="shared" ref="M80:M87" si="92">_xlfn.CONCAT(TEXT(J80,"0.0"),K80,TEXT(L80,"0.0"))</f>
        <v>26.1 ± 2.7</v>
      </c>
      <c r="N80" s="10" t="s">
        <v>916</v>
      </c>
      <c r="O80" s="6">
        <v>27</v>
      </c>
      <c r="P80" s="6">
        <v>41</v>
      </c>
      <c r="Q80" s="6">
        <v>26</v>
      </c>
      <c r="R80" s="6">
        <v>42</v>
      </c>
      <c r="S80" s="6">
        <v>34</v>
      </c>
      <c r="T80" s="6">
        <v>30</v>
      </c>
      <c r="U80" s="6">
        <v>20</v>
      </c>
      <c r="V80" s="6">
        <v>20</v>
      </c>
      <c r="W80" s="7">
        <f t="shared" si="86"/>
        <v>30</v>
      </c>
      <c r="X80" s="8" t="s">
        <v>5</v>
      </c>
      <c r="Y80" s="7">
        <f t="shared" si="87"/>
        <v>3</v>
      </c>
      <c r="Z80" s="9" t="str">
        <f t="shared" ref="Z80:Z87" si="93">_xlfn.CONCAT(TEXT(W80,"0.0"),X80,TEXT(Y80,"0.0"))</f>
        <v>30.0 ± 3.0</v>
      </c>
      <c r="AA80" s="10" t="s">
        <v>917</v>
      </c>
      <c r="AB80" s="6">
        <v>26</v>
      </c>
      <c r="AC80" s="6">
        <v>21</v>
      </c>
      <c r="AD80" s="6">
        <v>24</v>
      </c>
      <c r="AE80" s="6">
        <v>40</v>
      </c>
      <c r="AF80" s="6">
        <v>26</v>
      </c>
      <c r="AG80" s="6">
        <v>29</v>
      </c>
      <c r="AH80" s="6">
        <v>14</v>
      </c>
      <c r="AI80" s="6">
        <v>31</v>
      </c>
      <c r="AJ80" s="7">
        <f t="shared" si="88"/>
        <v>26.4</v>
      </c>
      <c r="AK80" s="8" t="s">
        <v>5</v>
      </c>
      <c r="AL80" s="7">
        <f t="shared" si="89"/>
        <v>2.7</v>
      </c>
      <c r="AM80" s="9" t="str">
        <f t="shared" ref="AM80:AM87" si="94">_xlfn.CONCAT(TEXT(AJ80,"0.0"),AK80,TEXT(AL80,"0.0"))</f>
        <v>26.4 ± 2.7</v>
      </c>
      <c r="AN80" s="10" t="s">
        <v>918</v>
      </c>
      <c r="AO80" s="11">
        <v>20</v>
      </c>
      <c r="AP80" s="11">
        <v>26</v>
      </c>
      <c r="AQ80" s="11">
        <v>18</v>
      </c>
      <c r="AR80" s="11">
        <v>31</v>
      </c>
      <c r="AS80" s="11">
        <v>25</v>
      </c>
      <c r="AT80" s="11">
        <v>20</v>
      </c>
      <c r="AU80" s="11">
        <v>18</v>
      </c>
      <c r="AV80" s="11">
        <v>21</v>
      </c>
      <c r="AW80" s="7">
        <f t="shared" si="90"/>
        <v>22.4</v>
      </c>
      <c r="AX80" s="8" t="s">
        <v>5</v>
      </c>
      <c r="AY80" s="7">
        <f t="shared" si="91"/>
        <v>1.6</v>
      </c>
      <c r="AZ80" s="9" t="str">
        <f t="shared" ref="AZ80:AZ87" si="95">_xlfn.CONCAT(TEXT(AW80,"0.0"),AX80,TEXT(AY80,"0.0"))</f>
        <v>22.4 ± 1.6</v>
      </c>
      <c r="BA80" s="10" t="s">
        <v>919</v>
      </c>
    </row>
    <row r="81" spans="1:53" s="11" customFormat="1" x14ac:dyDescent="0.3">
      <c r="A81" s="5">
        <v>1</v>
      </c>
      <c r="B81" s="6">
        <v>17</v>
      </c>
      <c r="C81" s="6">
        <v>36</v>
      </c>
      <c r="D81" s="6">
        <v>20</v>
      </c>
      <c r="E81" s="6">
        <v>31</v>
      </c>
      <c r="F81" s="6">
        <v>27</v>
      </c>
      <c r="G81" s="6">
        <v>23</v>
      </c>
      <c r="H81" s="6">
        <v>15</v>
      </c>
      <c r="I81" s="6">
        <v>29</v>
      </c>
      <c r="J81" s="7">
        <f t="shared" si="84"/>
        <v>24.8</v>
      </c>
      <c r="K81" s="8" t="s">
        <v>5</v>
      </c>
      <c r="L81" s="7">
        <f t="shared" si="85"/>
        <v>2.6</v>
      </c>
      <c r="M81" s="9" t="str">
        <f t="shared" si="92"/>
        <v>24.8 ± 2.6</v>
      </c>
      <c r="N81" s="10" t="s">
        <v>920</v>
      </c>
      <c r="O81" s="6">
        <v>25</v>
      </c>
      <c r="P81" s="6">
        <v>41</v>
      </c>
      <c r="Q81" s="6">
        <v>24</v>
      </c>
      <c r="R81" s="6">
        <v>36</v>
      </c>
      <c r="S81" s="6">
        <v>28</v>
      </c>
      <c r="T81" s="6">
        <v>26</v>
      </c>
      <c r="U81" s="6">
        <v>19</v>
      </c>
      <c r="V81" s="6">
        <v>19</v>
      </c>
      <c r="W81" s="7">
        <f t="shared" si="86"/>
        <v>27.3</v>
      </c>
      <c r="X81" s="8" t="s">
        <v>5</v>
      </c>
      <c r="Y81" s="7">
        <f t="shared" si="87"/>
        <v>2.7</v>
      </c>
      <c r="Z81" s="9" t="str">
        <f t="shared" si="93"/>
        <v>27.3 ± 2.7</v>
      </c>
      <c r="AA81" s="10" t="s">
        <v>921</v>
      </c>
      <c r="AB81" s="6">
        <v>21</v>
      </c>
      <c r="AC81" s="6">
        <v>19</v>
      </c>
      <c r="AD81" s="6">
        <v>24</v>
      </c>
      <c r="AE81" s="6">
        <v>38</v>
      </c>
      <c r="AF81" s="6">
        <v>25</v>
      </c>
      <c r="AG81" s="6">
        <v>23</v>
      </c>
      <c r="AH81" s="6">
        <v>14</v>
      </c>
      <c r="AI81" s="6">
        <v>35</v>
      </c>
      <c r="AJ81" s="7">
        <f t="shared" si="88"/>
        <v>24.9</v>
      </c>
      <c r="AK81" s="8" t="s">
        <v>5</v>
      </c>
      <c r="AL81" s="7">
        <f t="shared" si="89"/>
        <v>2.8</v>
      </c>
      <c r="AM81" s="9" t="str">
        <f t="shared" si="94"/>
        <v>24.9 ± 2.8</v>
      </c>
      <c r="AN81" s="10" t="s">
        <v>922</v>
      </c>
      <c r="AO81" s="11">
        <v>19</v>
      </c>
      <c r="AP81" s="11">
        <v>24</v>
      </c>
      <c r="AQ81" s="11">
        <v>19</v>
      </c>
      <c r="AR81" s="11">
        <v>31</v>
      </c>
      <c r="AS81" s="11">
        <v>24</v>
      </c>
      <c r="AT81" s="11">
        <v>18</v>
      </c>
      <c r="AU81" s="11">
        <v>17</v>
      </c>
      <c r="AV81" s="11">
        <v>18</v>
      </c>
      <c r="AW81" s="7">
        <f t="shared" si="90"/>
        <v>21.3</v>
      </c>
      <c r="AX81" s="8" t="s">
        <v>5</v>
      </c>
      <c r="AY81" s="7">
        <f t="shared" si="91"/>
        <v>1.7</v>
      </c>
      <c r="AZ81" s="9" t="str">
        <f t="shared" si="95"/>
        <v>21.3 ± 1.7</v>
      </c>
      <c r="BA81" s="10" t="s">
        <v>923</v>
      </c>
    </row>
    <row r="82" spans="1:53" s="11" customFormat="1" x14ac:dyDescent="0.3">
      <c r="A82" s="5">
        <v>1.5</v>
      </c>
      <c r="B82" s="6">
        <v>17</v>
      </c>
      <c r="C82" s="6">
        <v>28</v>
      </c>
      <c r="D82" s="6">
        <v>14</v>
      </c>
      <c r="E82" s="6">
        <v>29</v>
      </c>
      <c r="F82" s="6">
        <v>24</v>
      </c>
      <c r="G82" s="6">
        <v>18</v>
      </c>
      <c r="H82" s="6">
        <v>15</v>
      </c>
      <c r="I82" s="6">
        <v>28</v>
      </c>
      <c r="J82" s="7">
        <f t="shared" si="84"/>
        <v>21.6</v>
      </c>
      <c r="K82" s="8" t="s">
        <v>5</v>
      </c>
      <c r="L82" s="7">
        <f t="shared" si="85"/>
        <v>2.2000000000000002</v>
      </c>
      <c r="M82" s="9" t="str">
        <f t="shared" si="92"/>
        <v>21.6 ± 2.2</v>
      </c>
      <c r="N82" s="10" t="s">
        <v>924</v>
      </c>
      <c r="O82" s="6">
        <v>32</v>
      </c>
      <c r="P82" s="6">
        <v>40</v>
      </c>
      <c r="Q82" s="6">
        <v>21</v>
      </c>
      <c r="R82" s="6">
        <v>33</v>
      </c>
      <c r="S82" s="6">
        <v>25</v>
      </c>
      <c r="T82" s="6">
        <v>24</v>
      </c>
      <c r="U82" s="6">
        <v>18</v>
      </c>
      <c r="V82" s="6">
        <v>21</v>
      </c>
      <c r="W82" s="7">
        <f t="shared" si="86"/>
        <v>26.8</v>
      </c>
      <c r="X82" s="8" t="s">
        <v>5</v>
      </c>
      <c r="Y82" s="7">
        <f t="shared" si="87"/>
        <v>2.7</v>
      </c>
      <c r="Z82" s="9" t="str">
        <f t="shared" si="93"/>
        <v>26.8 ± 2.7</v>
      </c>
      <c r="AA82" s="10" t="s">
        <v>925</v>
      </c>
      <c r="AB82" s="6">
        <v>22</v>
      </c>
      <c r="AC82" s="6">
        <v>19</v>
      </c>
      <c r="AD82" s="6">
        <v>23</v>
      </c>
      <c r="AE82" s="6">
        <v>34</v>
      </c>
      <c r="AF82" s="6">
        <v>24</v>
      </c>
      <c r="AG82" s="6">
        <v>23</v>
      </c>
      <c r="AH82" s="6">
        <v>13</v>
      </c>
      <c r="AI82" s="6">
        <v>35</v>
      </c>
      <c r="AJ82" s="7">
        <f t="shared" si="88"/>
        <v>24.1</v>
      </c>
      <c r="AK82" s="8" t="s">
        <v>5</v>
      </c>
      <c r="AL82" s="7">
        <f t="shared" si="89"/>
        <v>2.6</v>
      </c>
      <c r="AM82" s="9" t="str">
        <f t="shared" si="94"/>
        <v>24.1 ± 2.6</v>
      </c>
      <c r="AN82" s="10" t="s">
        <v>926</v>
      </c>
      <c r="AO82" s="11">
        <v>18</v>
      </c>
      <c r="AP82" s="11">
        <v>28</v>
      </c>
      <c r="AQ82" s="11">
        <v>25</v>
      </c>
      <c r="AR82" s="11">
        <v>32</v>
      </c>
      <c r="AS82" s="11">
        <v>25</v>
      </c>
      <c r="AT82" s="11">
        <v>17</v>
      </c>
      <c r="AU82" s="11">
        <v>15</v>
      </c>
      <c r="AV82" s="11">
        <v>18</v>
      </c>
      <c r="AW82" s="7">
        <f t="shared" si="90"/>
        <v>22.3</v>
      </c>
      <c r="AX82" s="8" t="s">
        <v>5</v>
      </c>
      <c r="AY82" s="7">
        <f t="shared" si="91"/>
        <v>2.2000000000000002</v>
      </c>
      <c r="AZ82" s="9" t="str">
        <f t="shared" si="95"/>
        <v>22.3 ± 2.2</v>
      </c>
      <c r="BA82" s="10" t="s">
        <v>927</v>
      </c>
    </row>
    <row r="83" spans="1:53" s="11" customFormat="1" x14ac:dyDescent="0.3">
      <c r="A83" s="5">
        <v>2</v>
      </c>
      <c r="B83" s="6">
        <v>15</v>
      </c>
      <c r="C83" s="6">
        <v>25</v>
      </c>
      <c r="D83" s="6">
        <v>15</v>
      </c>
      <c r="E83" s="6">
        <v>27</v>
      </c>
      <c r="F83" s="6">
        <v>20</v>
      </c>
      <c r="G83" s="6">
        <v>15</v>
      </c>
      <c r="H83" s="6">
        <v>10</v>
      </c>
      <c r="I83" s="6">
        <v>22</v>
      </c>
      <c r="J83" s="7">
        <f t="shared" si="84"/>
        <v>18.600000000000001</v>
      </c>
      <c r="K83" s="8" t="s">
        <v>5</v>
      </c>
      <c r="L83" s="7">
        <f t="shared" si="85"/>
        <v>2.1</v>
      </c>
      <c r="M83" s="9" t="str">
        <f t="shared" si="92"/>
        <v>18.6 ± 2.1</v>
      </c>
      <c r="N83" s="10" t="s">
        <v>928</v>
      </c>
      <c r="O83" s="6">
        <v>30</v>
      </c>
      <c r="P83" s="6">
        <v>41</v>
      </c>
      <c r="Q83" s="6">
        <v>20</v>
      </c>
      <c r="R83" s="6">
        <v>32</v>
      </c>
      <c r="S83" s="6">
        <v>29</v>
      </c>
      <c r="T83" s="6">
        <v>24</v>
      </c>
      <c r="U83" s="6">
        <v>18</v>
      </c>
      <c r="V83" s="6">
        <v>21</v>
      </c>
      <c r="W83" s="7">
        <f t="shared" si="86"/>
        <v>26.9</v>
      </c>
      <c r="X83" s="8" t="s">
        <v>5</v>
      </c>
      <c r="Y83" s="7">
        <f t="shared" si="87"/>
        <v>2.7</v>
      </c>
      <c r="Z83" s="9" t="str">
        <f t="shared" si="93"/>
        <v>26.9 ± 2.7</v>
      </c>
      <c r="AA83" s="10" t="s">
        <v>929</v>
      </c>
      <c r="AB83" s="6">
        <v>21</v>
      </c>
      <c r="AC83" s="6">
        <v>18</v>
      </c>
      <c r="AD83" s="6">
        <v>21</v>
      </c>
      <c r="AE83" s="6">
        <v>36</v>
      </c>
      <c r="AF83" s="6">
        <v>25</v>
      </c>
      <c r="AG83" s="6">
        <v>21</v>
      </c>
      <c r="AH83" s="6">
        <v>14</v>
      </c>
      <c r="AI83" s="6">
        <v>33</v>
      </c>
      <c r="AJ83" s="7">
        <f t="shared" si="88"/>
        <v>23.6</v>
      </c>
      <c r="AK83" s="8" t="s">
        <v>5</v>
      </c>
      <c r="AL83" s="7">
        <f t="shared" si="89"/>
        <v>2.6</v>
      </c>
      <c r="AM83" s="9" t="str">
        <f t="shared" si="94"/>
        <v>23.6 ± 2.6</v>
      </c>
      <c r="AN83" s="10" t="s">
        <v>930</v>
      </c>
      <c r="AO83" s="11">
        <v>16</v>
      </c>
      <c r="AP83" s="11">
        <v>15</v>
      </c>
      <c r="AQ83" s="11">
        <v>23</v>
      </c>
      <c r="AR83" s="11">
        <v>35</v>
      </c>
      <c r="AS83" s="11">
        <v>22</v>
      </c>
      <c r="AT83" s="11">
        <v>18</v>
      </c>
      <c r="AU83" s="11">
        <v>14</v>
      </c>
      <c r="AV83" s="11">
        <v>16</v>
      </c>
      <c r="AW83" s="7">
        <f t="shared" si="90"/>
        <v>19.899999999999999</v>
      </c>
      <c r="AX83" s="8" t="s">
        <v>5</v>
      </c>
      <c r="AY83" s="7">
        <f t="shared" si="91"/>
        <v>2.4</v>
      </c>
      <c r="AZ83" s="9" t="str">
        <f t="shared" si="95"/>
        <v>19.9 ± 2.4</v>
      </c>
      <c r="BA83" s="10" t="s">
        <v>187</v>
      </c>
    </row>
    <row r="84" spans="1:53" s="11" customFormat="1" x14ac:dyDescent="0.3">
      <c r="A84" s="5">
        <v>2.5</v>
      </c>
      <c r="B84" s="6">
        <v>15</v>
      </c>
      <c r="C84" s="6">
        <v>20</v>
      </c>
      <c r="D84" s="6">
        <v>14</v>
      </c>
      <c r="E84" s="6">
        <v>25</v>
      </c>
      <c r="F84" s="6">
        <v>21</v>
      </c>
      <c r="G84" s="6">
        <v>17</v>
      </c>
      <c r="H84" s="6">
        <v>11</v>
      </c>
      <c r="I84" s="6">
        <v>19</v>
      </c>
      <c r="J84" s="7">
        <f t="shared" si="84"/>
        <v>17.8</v>
      </c>
      <c r="K84" s="8" t="s">
        <v>5</v>
      </c>
      <c r="L84" s="7">
        <f t="shared" si="85"/>
        <v>1.6</v>
      </c>
      <c r="M84" s="9" t="str">
        <f t="shared" si="92"/>
        <v>17.8 ± 1.6</v>
      </c>
      <c r="N84" s="10" t="s">
        <v>931</v>
      </c>
      <c r="O84" s="6">
        <v>25</v>
      </c>
      <c r="P84" s="6">
        <v>39</v>
      </c>
      <c r="Q84" s="6">
        <v>21</v>
      </c>
      <c r="R84" s="6">
        <v>29</v>
      </c>
      <c r="S84" s="6">
        <v>31</v>
      </c>
      <c r="T84" s="6">
        <v>21</v>
      </c>
      <c r="U84" s="6">
        <v>17</v>
      </c>
      <c r="V84" s="6">
        <v>22</v>
      </c>
      <c r="W84" s="7">
        <f t="shared" si="86"/>
        <v>25.6</v>
      </c>
      <c r="X84" s="8" t="s">
        <v>5</v>
      </c>
      <c r="Y84" s="7">
        <f t="shared" si="87"/>
        <v>2.5</v>
      </c>
      <c r="Z84" s="9" t="str">
        <f t="shared" si="93"/>
        <v>25.6 ± 2.5</v>
      </c>
      <c r="AA84" s="10" t="s">
        <v>932</v>
      </c>
      <c r="AB84" s="6">
        <v>20</v>
      </c>
      <c r="AC84" s="6">
        <v>17</v>
      </c>
      <c r="AD84" s="6">
        <v>21</v>
      </c>
      <c r="AE84" s="6">
        <v>32</v>
      </c>
      <c r="AF84" s="6">
        <v>21</v>
      </c>
      <c r="AG84" s="6">
        <v>18</v>
      </c>
      <c r="AH84" s="6">
        <v>14</v>
      </c>
      <c r="AI84" s="6">
        <v>33</v>
      </c>
      <c r="AJ84" s="7">
        <f t="shared" si="88"/>
        <v>22</v>
      </c>
      <c r="AK84" s="8" t="s">
        <v>5</v>
      </c>
      <c r="AL84" s="7">
        <f t="shared" si="89"/>
        <v>2.4</v>
      </c>
      <c r="AM84" s="9" t="str">
        <f t="shared" si="94"/>
        <v>22.0 ± 2.4</v>
      </c>
      <c r="AN84" s="10" t="s">
        <v>933</v>
      </c>
      <c r="AO84" s="11">
        <v>15</v>
      </c>
      <c r="AP84" s="11">
        <v>6</v>
      </c>
      <c r="AQ84" s="11">
        <v>21</v>
      </c>
      <c r="AR84" s="11">
        <v>42</v>
      </c>
      <c r="AS84" s="11">
        <v>25</v>
      </c>
      <c r="AT84" s="11">
        <v>17</v>
      </c>
      <c r="AU84" s="11">
        <v>12</v>
      </c>
      <c r="AV84" s="11">
        <v>16</v>
      </c>
      <c r="AW84" s="7">
        <f t="shared" si="90"/>
        <v>19.3</v>
      </c>
      <c r="AX84" s="8" t="s">
        <v>5</v>
      </c>
      <c r="AY84" s="7">
        <f t="shared" si="91"/>
        <v>3.8</v>
      </c>
      <c r="AZ84" s="9" t="str">
        <f t="shared" si="95"/>
        <v>19.3 ± 3.8</v>
      </c>
      <c r="BA84" s="10" t="s">
        <v>934</v>
      </c>
    </row>
    <row r="85" spans="1:53" s="11" customFormat="1" x14ac:dyDescent="0.3">
      <c r="A85" s="5">
        <v>3</v>
      </c>
      <c r="B85" s="6">
        <v>13</v>
      </c>
      <c r="C85" s="6">
        <v>17</v>
      </c>
      <c r="D85" s="6">
        <v>15</v>
      </c>
      <c r="E85" s="6">
        <v>28</v>
      </c>
      <c r="F85" s="6">
        <v>20</v>
      </c>
      <c r="G85" s="6">
        <v>11</v>
      </c>
      <c r="H85" s="6">
        <v>12</v>
      </c>
      <c r="I85" s="6">
        <v>18</v>
      </c>
      <c r="J85" s="7">
        <f t="shared" si="84"/>
        <v>16.8</v>
      </c>
      <c r="K85" s="8" t="s">
        <v>5</v>
      </c>
      <c r="L85" s="7">
        <f t="shared" si="85"/>
        <v>1.9</v>
      </c>
      <c r="M85" s="9" t="str">
        <f t="shared" si="92"/>
        <v>16.8 ± 1.9</v>
      </c>
      <c r="N85" s="10" t="s">
        <v>935</v>
      </c>
      <c r="O85" s="6">
        <v>23</v>
      </c>
      <c r="P85" s="6">
        <v>38</v>
      </c>
      <c r="Q85" s="6">
        <v>20</v>
      </c>
      <c r="R85" s="6">
        <v>31</v>
      </c>
      <c r="S85" s="6">
        <v>30</v>
      </c>
      <c r="T85" s="6">
        <v>22</v>
      </c>
      <c r="U85" s="6">
        <v>17</v>
      </c>
      <c r="V85" s="6">
        <v>24</v>
      </c>
      <c r="W85" s="7">
        <f t="shared" si="86"/>
        <v>25.6</v>
      </c>
      <c r="X85" s="8" t="s">
        <v>5</v>
      </c>
      <c r="Y85" s="7">
        <f t="shared" si="87"/>
        <v>2.4</v>
      </c>
      <c r="Z85" s="9" t="str">
        <f t="shared" si="93"/>
        <v>25.6 ± 2.4</v>
      </c>
      <c r="AA85" s="10" t="s">
        <v>936</v>
      </c>
      <c r="AB85" s="6">
        <v>18</v>
      </c>
      <c r="AC85" s="6">
        <v>17</v>
      </c>
      <c r="AD85" s="6">
        <v>20</v>
      </c>
      <c r="AE85" s="6">
        <v>30</v>
      </c>
      <c r="AF85" s="6">
        <v>20</v>
      </c>
      <c r="AG85" s="6">
        <v>15</v>
      </c>
      <c r="AH85" s="6">
        <v>13</v>
      </c>
      <c r="AI85" s="6">
        <v>30</v>
      </c>
      <c r="AJ85" s="7">
        <f t="shared" si="88"/>
        <v>20.399999999999999</v>
      </c>
      <c r="AK85" s="8" t="s">
        <v>5</v>
      </c>
      <c r="AL85" s="7">
        <f t="shared" si="89"/>
        <v>2.2999999999999998</v>
      </c>
      <c r="AM85" s="9" t="str">
        <f t="shared" si="94"/>
        <v>20.4 ± 2.3</v>
      </c>
      <c r="AN85" s="10" t="s">
        <v>937</v>
      </c>
      <c r="AO85" s="11">
        <v>16</v>
      </c>
      <c r="AP85" s="11">
        <v>7</v>
      </c>
      <c r="AQ85" s="11">
        <v>22</v>
      </c>
      <c r="AR85" s="11">
        <v>54</v>
      </c>
      <c r="AS85" s="11">
        <v>20</v>
      </c>
      <c r="AT85" s="11">
        <v>16</v>
      </c>
      <c r="AU85" s="11">
        <v>12</v>
      </c>
      <c r="AV85" s="11">
        <v>16</v>
      </c>
      <c r="AW85" s="7">
        <f t="shared" si="90"/>
        <v>20.399999999999999</v>
      </c>
      <c r="AX85" s="8" t="s">
        <v>5</v>
      </c>
      <c r="AY85" s="7">
        <f t="shared" si="91"/>
        <v>5.0999999999999996</v>
      </c>
      <c r="AZ85" s="9" t="str">
        <f t="shared" si="95"/>
        <v>20.4 ± 5.1</v>
      </c>
      <c r="BA85" s="10" t="s">
        <v>938</v>
      </c>
    </row>
    <row r="86" spans="1:53" s="11" customFormat="1" x14ac:dyDescent="0.3">
      <c r="A86" s="5">
        <v>3.5</v>
      </c>
      <c r="B86" s="6">
        <v>12</v>
      </c>
      <c r="C86" s="6">
        <v>15</v>
      </c>
      <c r="D86" s="6">
        <v>17</v>
      </c>
      <c r="E86" s="6">
        <v>24</v>
      </c>
      <c r="F86" s="6">
        <v>17</v>
      </c>
      <c r="G86" s="6">
        <v>18</v>
      </c>
      <c r="H86" s="6">
        <v>9</v>
      </c>
      <c r="I86" s="6">
        <v>20</v>
      </c>
      <c r="J86" s="7">
        <f t="shared" si="84"/>
        <v>16.5</v>
      </c>
      <c r="K86" s="8" t="s">
        <v>5</v>
      </c>
      <c r="L86" s="7">
        <f t="shared" si="85"/>
        <v>1.6</v>
      </c>
      <c r="M86" s="9" t="str">
        <f t="shared" si="92"/>
        <v>16.5 ± 1.6</v>
      </c>
      <c r="N86" s="10" t="s">
        <v>939</v>
      </c>
      <c r="O86" s="6">
        <v>22</v>
      </c>
      <c r="P86" s="6">
        <v>35</v>
      </c>
      <c r="Q86" s="6">
        <v>18</v>
      </c>
      <c r="R86" s="6">
        <v>26</v>
      </c>
      <c r="S86" s="6">
        <v>27</v>
      </c>
      <c r="T86" s="6">
        <v>21</v>
      </c>
      <c r="U86" s="6">
        <v>15</v>
      </c>
      <c r="V86" s="6">
        <v>24</v>
      </c>
      <c r="W86" s="7">
        <f t="shared" si="86"/>
        <v>23.5</v>
      </c>
      <c r="X86" s="8" t="s">
        <v>5</v>
      </c>
      <c r="Y86" s="7">
        <f t="shared" si="87"/>
        <v>2.2000000000000002</v>
      </c>
      <c r="Z86" s="9" t="str">
        <f t="shared" si="93"/>
        <v>23.5 ± 2.2</v>
      </c>
      <c r="AA86" s="10" t="s">
        <v>940</v>
      </c>
      <c r="AB86" s="6">
        <v>20</v>
      </c>
      <c r="AC86" s="6">
        <v>20</v>
      </c>
      <c r="AD86" s="6">
        <v>22</v>
      </c>
      <c r="AE86" s="6">
        <v>32</v>
      </c>
      <c r="AF86" s="6">
        <v>18</v>
      </c>
      <c r="AG86" s="6">
        <v>17</v>
      </c>
      <c r="AH86" s="6">
        <v>10</v>
      </c>
      <c r="AI86" s="6">
        <v>30</v>
      </c>
      <c r="AJ86" s="7">
        <f t="shared" si="88"/>
        <v>21.1</v>
      </c>
      <c r="AK86" s="8" t="s">
        <v>5</v>
      </c>
      <c r="AL86" s="7">
        <f t="shared" si="89"/>
        <v>2.5</v>
      </c>
      <c r="AM86" s="9" t="str">
        <f t="shared" si="94"/>
        <v>21.1 ± 2.5</v>
      </c>
      <c r="AN86" s="10" t="s">
        <v>941</v>
      </c>
      <c r="AO86" s="11">
        <v>14</v>
      </c>
      <c r="AP86" s="11">
        <v>6</v>
      </c>
      <c r="AQ86" s="11">
        <v>21</v>
      </c>
      <c r="AR86" s="11">
        <v>49</v>
      </c>
      <c r="AS86" s="11">
        <v>19</v>
      </c>
      <c r="AT86" s="11">
        <v>15</v>
      </c>
      <c r="AU86" s="11">
        <v>11</v>
      </c>
      <c r="AV86" s="11">
        <v>17</v>
      </c>
      <c r="AW86" s="7">
        <f t="shared" si="90"/>
        <v>19</v>
      </c>
      <c r="AX86" s="8" t="s">
        <v>5</v>
      </c>
      <c r="AY86" s="7">
        <f t="shared" si="91"/>
        <v>4.5999999999999996</v>
      </c>
      <c r="AZ86" s="9" t="str">
        <f t="shared" si="95"/>
        <v>19.0 ± 4.6</v>
      </c>
      <c r="BA86" s="10" t="s">
        <v>942</v>
      </c>
    </row>
    <row r="87" spans="1:53" s="11" customFormat="1" x14ac:dyDescent="0.3">
      <c r="A87" s="5">
        <v>4</v>
      </c>
      <c r="B87" s="6">
        <v>11</v>
      </c>
      <c r="C87" s="6">
        <v>16</v>
      </c>
      <c r="D87" s="6">
        <v>17</v>
      </c>
      <c r="E87" s="6">
        <v>22</v>
      </c>
      <c r="F87" s="6">
        <v>17</v>
      </c>
      <c r="G87" s="6">
        <v>17</v>
      </c>
      <c r="H87" s="6">
        <v>12</v>
      </c>
      <c r="I87" s="6">
        <v>18</v>
      </c>
      <c r="J87" s="7">
        <f t="shared" si="84"/>
        <v>16.3</v>
      </c>
      <c r="K87" s="8" t="s">
        <v>5</v>
      </c>
      <c r="L87" s="7">
        <f t="shared" si="85"/>
        <v>1.2</v>
      </c>
      <c r="M87" s="9" t="str">
        <f t="shared" si="92"/>
        <v>16.3 ± 1.2</v>
      </c>
      <c r="N87" s="10" t="s">
        <v>943</v>
      </c>
      <c r="O87" s="6">
        <v>23</v>
      </c>
      <c r="P87" s="6">
        <v>32</v>
      </c>
      <c r="Q87" s="6">
        <v>17</v>
      </c>
      <c r="R87" s="6">
        <v>30</v>
      </c>
      <c r="S87" s="6">
        <v>26</v>
      </c>
      <c r="T87" s="6">
        <v>20</v>
      </c>
      <c r="U87" s="6">
        <v>16</v>
      </c>
      <c r="V87" s="6">
        <v>19</v>
      </c>
      <c r="W87" s="7">
        <f t="shared" si="86"/>
        <v>22.9</v>
      </c>
      <c r="X87" s="8" t="s">
        <v>5</v>
      </c>
      <c r="Y87" s="7">
        <f t="shared" si="87"/>
        <v>2.1</v>
      </c>
      <c r="Z87" s="9" t="str">
        <f t="shared" si="93"/>
        <v>22.9 ± 2.1</v>
      </c>
      <c r="AA87" s="10" t="s">
        <v>944</v>
      </c>
      <c r="AB87" s="6">
        <v>17</v>
      </c>
      <c r="AC87" s="6">
        <v>19</v>
      </c>
      <c r="AD87" s="6">
        <v>19</v>
      </c>
      <c r="AE87" s="6">
        <v>27</v>
      </c>
      <c r="AF87" s="6">
        <v>16</v>
      </c>
      <c r="AG87" s="6">
        <v>20</v>
      </c>
      <c r="AH87" s="6">
        <v>9</v>
      </c>
      <c r="AI87" s="6">
        <v>26</v>
      </c>
      <c r="AJ87" s="7">
        <f t="shared" si="88"/>
        <v>19.100000000000001</v>
      </c>
      <c r="AK87" s="8" t="s">
        <v>5</v>
      </c>
      <c r="AL87" s="7">
        <f t="shared" si="89"/>
        <v>2</v>
      </c>
      <c r="AM87" s="9" t="str">
        <f t="shared" si="94"/>
        <v>19.1 ± 2.0</v>
      </c>
      <c r="AN87" s="10" t="s">
        <v>945</v>
      </c>
      <c r="AO87" s="11">
        <v>15</v>
      </c>
      <c r="AP87" s="11">
        <v>15</v>
      </c>
      <c r="AQ87" s="11">
        <v>21</v>
      </c>
      <c r="AR87" s="11">
        <v>38</v>
      </c>
      <c r="AS87" s="11">
        <v>24</v>
      </c>
      <c r="AT87" s="11">
        <v>16</v>
      </c>
      <c r="AU87" s="11">
        <v>9</v>
      </c>
      <c r="AV87" s="11">
        <v>13</v>
      </c>
      <c r="AW87" s="7">
        <f t="shared" si="90"/>
        <v>18.899999999999999</v>
      </c>
      <c r="AX87" s="8" t="s">
        <v>5</v>
      </c>
      <c r="AY87" s="7">
        <f t="shared" si="91"/>
        <v>3.2</v>
      </c>
      <c r="AZ87" s="9" t="str">
        <f t="shared" si="95"/>
        <v>18.9 ± 3.2</v>
      </c>
      <c r="BA87" s="10" t="s">
        <v>946</v>
      </c>
    </row>
    <row r="89" spans="1:53" x14ac:dyDescent="0.3">
      <c r="C89" t="s">
        <v>947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CE193-51D0-4469-986C-9BAEF9D8495A}">
  <dimension ref="A1:AL14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4.4" x14ac:dyDescent="0.3"/>
  <cols>
    <col min="1" max="1" width="15.44140625" style="19" bestFit="1" customWidth="1"/>
    <col min="2" max="2" width="15.44140625" style="19" customWidth="1"/>
    <col min="3" max="11" width="14.33203125" style="27" customWidth="1"/>
    <col min="12" max="12" width="8.88671875" style="15"/>
  </cols>
  <sheetData>
    <row r="1" spans="1:38" x14ac:dyDescent="0.3">
      <c r="A1" s="37" t="s">
        <v>1444</v>
      </c>
      <c r="B1" s="38"/>
      <c r="C1" s="39"/>
      <c r="D1" s="39"/>
    </row>
    <row r="2" spans="1:38" x14ac:dyDescent="0.3">
      <c r="A2" s="35" t="s">
        <v>1443</v>
      </c>
      <c r="B2" s="29"/>
      <c r="C2" s="36"/>
      <c r="D2" s="36"/>
    </row>
    <row r="3" spans="1:38" x14ac:dyDescent="0.3">
      <c r="A3" s="49" t="s">
        <v>948</v>
      </c>
      <c r="B3" s="51" t="s">
        <v>949</v>
      </c>
      <c r="C3" s="53" t="s">
        <v>950</v>
      </c>
      <c r="D3" s="53"/>
      <c r="E3" s="53"/>
      <c r="F3" s="53"/>
      <c r="G3" s="53"/>
      <c r="H3" s="53"/>
      <c r="I3" s="53"/>
      <c r="J3" s="53"/>
      <c r="K3" s="53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</row>
    <row r="4" spans="1:38" ht="15" thickBot="1" x14ac:dyDescent="0.35">
      <c r="A4" s="50"/>
      <c r="B4" s="52"/>
      <c r="C4" s="16" t="s">
        <v>4</v>
      </c>
      <c r="D4" s="16">
        <v>0.5</v>
      </c>
      <c r="E4" s="16">
        <v>1</v>
      </c>
      <c r="F4" s="16">
        <v>1.5</v>
      </c>
      <c r="G4" s="16">
        <v>2</v>
      </c>
      <c r="H4" s="16">
        <v>2.5</v>
      </c>
      <c r="I4" s="16">
        <v>3</v>
      </c>
      <c r="J4" s="16">
        <v>3.5</v>
      </c>
      <c r="K4" s="16">
        <v>4</v>
      </c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</row>
    <row r="5" spans="1:38" x14ac:dyDescent="0.3">
      <c r="A5" s="47" t="s">
        <v>951</v>
      </c>
      <c r="B5" s="19" t="s">
        <v>952</v>
      </c>
      <c r="C5" s="18" t="s">
        <v>6</v>
      </c>
      <c r="D5" s="18" t="s">
        <v>9</v>
      </c>
      <c r="E5" s="18" t="s">
        <v>953</v>
      </c>
      <c r="F5" s="18" t="s">
        <v>15</v>
      </c>
      <c r="G5" s="18" t="s">
        <v>954</v>
      </c>
      <c r="H5" s="18" t="s">
        <v>21</v>
      </c>
      <c r="I5" s="18" t="s">
        <v>24</v>
      </c>
      <c r="J5" s="18" t="s">
        <v>27</v>
      </c>
      <c r="K5" s="18" t="s">
        <v>30</v>
      </c>
    </row>
    <row r="6" spans="1:38" x14ac:dyDescent="0.3">
      <c r="A6" s="47"/>
      <c r="B6" s="19" t="s">
        <v>955</v>
      </c>
      <c r="C6" s="18" t="s">
        <v>7</v>
      </c>
      <c r="D6" s="18" t="s">
        <v>10</v>
      </c>
      <c r="E6" s="18" t="s">
        <v>956</v>
      </c>
      <c r="F6" s="18" t="s">
        <v>957</v>
      </c>
      <c r="G6" s="18" t="s">
        <v>19</v>
      </c>
      <c r="H6" s="18" t="s">
        <v>22</v>
      </c>
      <c r="I6" s="18" t="s">
        <v>25</v>
      </c>
      <c r="J6" s="18" t="s">
        <v>28</v>
      </c>
      <c r="K6" s="18" t="s">
        <v>31</v>
      </c>
    </row>
    <row r="7" spans="1:38" x14ac:dyDescent="0.3">
      <c r="A7" s="54"/>
      <c r="B7" s="20" t="s">
        <v>958</v>
      </c>
      <c r="C7" s="21" t="s">
        <v>8</v>
      </c>
      <c r="D7" s="21" t="s">
        <v>11</v>
      </c>
      <c r="E7" s="21" t="s">
        <v>14</v>
      </c>
      <c r="F7" s="22" t="s">
        <v>959</v>
      </c>
      <c r="G7" s="22" t="s">
        <v>960</v>
      </c>
      <c r="H7" s="22" t="s">
        <v>961</v>
      </c>
      <c r="I7" s="22" t="s">
        <v>962</v>
      </c>
      <c r="J7" s="22" t="s">
        <v>963</v>
      </c>
      <c r="K7" s="22" t="s">
        <v>964</v>
      </c>
    </row>
    <row r="8" spans="1:38" x14ac:dyDescent="0.3">
      <c r="A8" s="47" t="s">
        <v>965</v>
      </c>
      <c r="B8" s="19" t="s">
        <v>958</v>
      </c>
      <c r="C8" s="18" t="s">
        <v>214</v>
      </c>
      <c r="D8" s="18" t="s">
        <v>218</v>
      </c>
      <c r="E8" s="18" t="s">
        <v>222</v>
      </c>
      <c r="F8" s="18" t="s">
        <v>226</v>
      </c>
      <c r="G8" s="18" t="s">
        <v>230</v>
      </c>
      <c r="H8" s="18" t="s">
        <v>234</v>
      </c>
      <c r="I8" s="18" t="s">
        <v>238</v>
      </c>
      <c r="J8" s="18" t="s">
        <v>242</v>
      </c>
      <c r="K8" s="18" t="s">
        <v>966</v>
      </c>
    </row>
    <row r="9" spans="1:38" x14ac:dyDescent="0.3">
      <c r="A9" s="47"/>
      <c r="B9" s="19" t="s">
        <v>967</v>
      </c>
      <c r="C9" s="18" t="s">
        <v>215</v>
      </c>
      <c r="D9" s="18" t="s">
        <v>219</v>
      </c>
      <c r="E9" s="18" t="s">
        <v>223</v>
      </c>
      <c r="F9" s="18" t="s">
        <v>227</v>
      </c>
      <c r="G9" s="18" t="s">
        <v>231</v>
      </c>
      <c r="H9" s="23" t="s">
        <v>968</v>
      </c>
      <c r="I9" s="18" t="s">
        <v>239</v>
      </c>
      <c r="J9" s="18" t="s">
        <v>243</v>
      </c>
      <c r="K9" s="18" t="s">
        <v>247</v>
      </c>
      <c r="L9" s="12"/>
    </row>
    <row r="10" spans="1:38" x14ac:dyDescent="0.3">
      <c r="A10" s="47"/>
      <c r="B10" s="19" t="s">
        <v>969</v>
      </c>
      <c r="C10" s="18" t="s">
        <v>216</v>
      </c>
      <c r="D10" s="18" t="s">
        <v>220</v>
      </c>
      <c r="E10" s="18" t="s">
        <v>224</v>
      </c>
      <c r="F10" s="18" t="s">
        <v>228</v>
      </c>
      <c r="G10" s="18" t="s">
        <v>232</v>
      </c>
      <c r="H10" s="18" t="s">
        <v>236</v>
      </c>
      <c r="I10" s="18" t="s">
        <v>240</v>
      </c>
      <c r="J10" s="23" t="s">
        <v>970</v>
      </c>
      <c r="K10" s="23" t="s">
        <v>971</v>
      </c>
      <c r="L10" s="12"/>
    </row>
    <row r="11" spans="1:38" x14ac:dyDescent="0.3">
      <c r="A11" s="54"/>
      <c r="B11" s="20" t="s">
        <v>972</v>
      </c>
      <c r="C11" s="21" t="s">
        <v>217</v>
      </c>
      <c r="D11" s="21" t="s">
        <v>221</v>
      </c>
      <c r="E11" s="21" t="s">
        <v>225</v>
      </c>
      <c r="F11" s="21" t="s">
        <v>229</v>
      </c>
      <c r="G11" s="21" t="s">
        <v>233</v>
      </c>
      <c r="H11" s="21" t="s">
        <v>237</v>
      </c>
      <c r="I11" s="21" t="s">
        <v>241</v>
      </c>
      <c r="J11" s="22" t="s">
        <v>973</v>
      </c>
      <c r="K11" s="22" t="s">
        <v>974</v>
      </c>
      <c r="L11" s="12"/>
    </row>
    <row r="12" spans="1:38" x14ac:dyDescent="0.3">
      <c r="A12" s="47" t="s">
        <v>975</v>
      </c>
      <c r="B12" s="19" t="s">
        <v>976</v>
      </c>
      <c r="C12" s="18" t="s">
        <v>471</v>
      </c>
      <c r="D12" s="18" t="s">
        <v>474</v>
      </c>
      <c r="E12" s="18" t="s">
        <v>478</v>
      </c>
      <c r="F12" s="18" t="s">
        <v>482</v>
      </c>
      <c r="G12" s="18" t="s">
        <v>486</v>
      </c>
      <c r="H12" s="18" t="s">
        <v>490</v>
      </c>
      <c r="I12" s="18" t="s">
        <v>494</v>
      </c>
      <c r="J12" s="18" t="s">
        <v>497</v>
      </c>
      <c r="K12" s="18" t="s">
        <v>499</v>
      </c>
    </row>
    <row r="13" spans="1:38" x14ac:dyDescent="0.3">
      <c r="A13" s="47"/>
      <c r="B13" s="19" t="s">
        <v>977</v>
      </c>
      <c r="C13" s="18" t="s">
        <v>472</v>
      </c>
      <c r="D13" s="18" t="s">
        <v>475</v>
      </c>
      <c r="E13" s="18" t="s">
        <v>479</v>
      </c>
      <c r="F13" s="18" t="s">
        <v>483</v>
      </c>
      <c r="G13" s="18" t="s">
        <v>487</v>
      </c>
      <c r="H13" s="18" t="s">
        <v>491</v>
      </c>
      <c r="I13" s="18" t="s">
        <v>495</v>
      </c>
      <c r="J13" s="18" t="s">
        <v>482</v>
      </c>
      <c r="K13" s="18" t="s">
        <v>500</v>
      </c>
    </row>
    <row r="14" spans="1:38" x14ac:dyDescent="0.3">
      <c r="A14" s="47"/>
      <c r="B14" s="19" t="s">
        <v>469</v>
      </c>
      <c r="C14" s="18" t="s">
        <v>473</v>
      </c>
      <c r="D14" s="18" t="s">
        <v>476</v>
      </c>
      <c r="E14" s="18" t="s">
        <v>480</v>
      </c>
      <c r="F14" s="18" t="s">
        <v>484</v>
      </c>
      <c r="G14" s="18" t="s">
        <v>488</v>
      </c>
      <c r="H14" s="18" t="s">
        <v>492</v>
      </c>
      <c r="I14" s="18" t="s">
        <v>496</v>
      </c>
      <c r="J14" s="18" t="s">
        <v>235</v>
      </c>
      <c r="K14" s="18" t="s">
        <v>501</v>
      </c>
    </row>
    <row r="15" spans="1:38" x14ac:dyDescent="0.3">
      <c r="A15" s="54"/>
      <c r="B15" s="20" t="s">
        <v>470</v>
      </c>
      <c r="C15" s="21" t="s">
        <v>220</v>
      </c>
      <c r="D15" s="21" t="s">
        <v>477</v>
      </c>
      <c r="E15" s="21" t="s">
        <v>481</v>
      </c>
      <c r="F15" s="21" t="s">
        <v>485</v>
      </c>
      <c r="G15" s="21" t="s">
        <v>489</v>
      </c>
      <c r="H15" s="21" t="s">
        <v>493</v>
      </c>
      <c r="I15" s="21" t="s">
        <v>219</v>
      </c>
      <c r="J15" s="21" t="s">
        <v>498</v>
      </c>
      <c r="K15" s="22" t="s">
        <v>978</v>
      </c>
      <c r="L15" s="12"/>
    </row>
    <row r="16" spans="1:38" x14ac:dyDescent="0.3">
      <c r="A16" s="47" t="s">
        <v>979</v>
      </c>
      <c r="B16" s="19" t="s">
        <v>980</v>
      </c>
      <c r="C16" s="18" t="s">
        <v>701</v>
      </c>
      <c r="D16" s="18" t="s">
        <v>705</v>
      </c>
      <c r="E16" s="18" t="s">
        <v>709</v>
      </c>
      <c r="F16" s="18" t="s">
        <v>713</v>
      </c>
      <c r="G16" s="18" t="s">
        <v>717</v>
      </c>
      <c r="H16" s="18" t="s">
        <v>721</v>
      </c>
      <c r="I16" s="18" t="s">
        <v>725</v>
      </c>
      <c r="J16" s="18" t="s">
        <v>729</v>
      </c>
      <c r="K16" s="18" t="s">
        <v>733</v>
      </c>
    </row>
    <row r="17" spans="1:12" x14ac:dyDescent="0.3">
      <c r="A17" s="47"/>
      <c r="B17" s="19" t="s">
        <v>976</v>
      </c>
      <c r="C17" s="18" t="s">
        <v>702</v>
      </c>
      <c r="D17" s="18" t="s">
        <v>706</v>
      </c>
      <c r="E17" s="18" t="s">
        <v>710</v>
      </c>
      <c r="F17" s="18" t="s">
        <v>714</v>
      </c>
      <c r="G17" s="18" t="s">
        <v>718</v>
      </c>
      <c r="H17" s="18" t="s">
        <v>722</v>
      </c>
      <c r="I17" s="18" t="s">
        <v>726</v>
      </c>
      <c r="J17" s="18" t="s">
        <v>730</v>
      </c>
      <c r="K17" s="18" t="s">
        <v>734</v>
      </c>
    </row>
    <row r="18" spans="1:12" x14ac:dyDescent="0.3">
      <c r="A18" s="47"/>
      <c r="B18" s="19" t="s">
        <v>977</v>
      </c>
      <c r="C18" s="18" t="s">
        <v>703</v>
      </c>
      <c r="D18" s="18" t="s">
        <v>707</v>
      </c>
      <c r="E18" s="18" t="s">
        <v>711</v>
      </c>
      <c r="F18" s="18" t="s">
        <v>715</v>
      </c>
      <c r="G18" s="18" t="s">
        <v>719</v>
      </c>
      <c r="H18" s="18" t="s">
        <v>723</v>
      </c>
      <c r="I18" s="18" t="s">
        <v>727</v>
      </c>
      <c r="J18" s="18" t="s">
        <v>731</v>
      </c>
      <c r="K18" s="18" t="s">
        <v>735</v>
      </c>
    </row>
    <row r="19" spans="1:12" x14ac:dyDescent="0.3">
      <c r="A19" s="54"/>
      <c r="B19" s="20" t="s">
        <v>469</v>
      </c>
      <c r="C19" s="21" t="s">
        <v>704</v>
      </c>
      <c r="D19" s="21" t="s">
        <v>981</v>
      </c>
      <c r="E19" s="21" t="s">
        <v>712</v>
      </c>
      <c r="F19" s="21" t="s">
        <v>716</v>
      </c>
      <c r="G19" s="21" t="s">
        <v>720</v>
      </c>
      <c r="H19" s="21" t="s">
        <v>724</v>
      </c>
      <c r="I19" s="21" t="s">
        <v>728</v>
      </c>
      <c r="J19" s="21" t="s">
        <v>732</v>
      </c>
      <c r="K19" s="21" t="s">
        <v>736</v>
      </c>
    </row>
    <row r="21" spans="1:12" ht="14.4" customHeight="1" x14ac:dyDescent="0.3">
      <c r="A21" s="49" t="s">
        <v>982</v>
      </c>
      <c r="B21" s="51" t="s">
        <v>949</v>
      </c>
      <c r="C21" s="53" t="s">
        <v>950</v>
      </c>
      <c r="D21" s="53"/>
      <c r="E21" s="53"/>
      <c r="F21" s="53"/>
      <c r="G21" s="53"/>
      <c r="H21" s="53"/>
      <c r="I21" s="53"/>
      <c r="J21" s="53"/>
      <c r="K21" s="53"/>
    </row>
    <row r="22" spans="1:12" ht="15" thickBot="1" x14ac:dyDescent="0.35">
      <c r="A22" s="50"/>
      <c r="B22" s="52"/>
      <c r="C22" s="16" t="s">
        <v>4</v>
      </c>
      <c r="D22" s="16">
        <v>0.5</v>
      </c>
      <c r="E22" s="16">
        <v>1</v>
      </c>
      <c r="F22" s="16">
        <v>1.5</v>
      </c>
      <c r="G22" s="16">
        <v>2</v>
      </c>
      <c r="H22" s="16">
        <v>2.5</v>
      </c>
      <c r="I22" s="16">
        <v>3</v>
      </c>
      <c r="J22" s="16">
        <v>3.5</v>
      </c>
      <c r="K22" s="16">
        <v>4</v>
      </c>
    </row>
    <row r="23" spans="1:12" x14ac:dyDescent="0.3">
      <c r="A23" s="47" t="s">
        <v>951</v>
      </c>
      <c r="B23" s="19" t="s">
        <v>952</v>
      </c>
      <c r="C23" s="18" t="s">
        <v>34</v>
      </c>
      <c r="D23" s="18" t="s">
        <v>983</v>
      </c>
      <c r="E23" s="18" t="s">
        <v>984</v>
      </c>
      <c r="F23" s="18" t="s">
        <v>985</v>
      </c>
      <c r="G23" s="18" t="s">
        <v>986</v>
      </c>
      <c r="H23" s="18" t="s">
        <v>987</v>
      </c>
      <c r="I23" s="18" t="s">
        <v>988</v>
      </c>
      <c r="J23" s="18" t="s">
        <v>989</v>
      </c>
      <c r="K23" s="18" t="s">
        <v>990</v>
      </c>
    </row>
    <row r="24" spans="1:12" x14ac:dyDescent="0.3">
      <c r="A24" s="47"/>
      <c r="B24" s="19" t="s">
        <v>955</v>
      </c>
      <c r="C24" s="18" t="s">
        <v>35</v>
      </c>
      <c r="D24" s="18" t="s">
        <v>991</v>
      </c>
      <c r="E24" s="18" t="s">
        <v>992</v>
      </c>
      <c r="F24" s="18" t="s">
        <v>993</v>
      </c>
      <c r="G24" s="18" t="s">
        <v>994</v>
      </c>
      <c r="H24" s="18" t="s">
        <v>995</v>
      </c>
      <c r="I24" s="18" t="s">
        <v>996</v>
      </c>
      <c r="J24" s="18" t="s">
        <v>997</v>
      </c>
      <c r="K24" s="18" t="s">
        <v>998</v>
      </c>
    </row>
    <row r="25" spans="1:12" x14ac:dyDescent="0.3">
      <c r="A25" s="54"/>
      <c r="B25" s="20" t="s">
        <v>958</v>
      </c>
      <c r="C25" s="21" t="s">
        <v>36</v>
      </c>
      <c r="D25" s="21" t="s">
        <v>999</v>
      </c>
      <c r="E25" s="22" t="s">
        <v>1000</v>
      </c>
      <c r="F25" s="22" t="s">
        <v>1001</v>
      </c>
      <c r="G25" s="22" t="s">
        <v>1002</v>
      </c>
      <c r="H25" s="22" t="s">
        <v>1003</v>
      </c>
      <c r="I25" s="22" t="s">
        <v>1004</v>
      </c>
      <c r="J25" s="22" t="s">
        <v>1005</v>
      </c>
      <c r="K25" s="22" t="s">
        <v>1006</v>
      </c>
    </row>
    <row r="26" spans="1:12" x14ac:dyDescent="0.3">
      <c r="A26" s="47" t="s">
        <v>965</v>
      </c>
      <c r="B26" s="19" t="s">
        <v>958</v>
      </c>
      <c r="C26" s="18" t="s">
        <v>250</v>
      </c>
      <c r="D26" s="18" t="s">
        <v>1007</v>
      </c>
      <c r="E26" s="18" t="s">
        <v>1008</v>
      </c>
      <c r="F26" s="18" t="s">
        <v>1009</v>
      </c>
      <c r="G26" s="18" t="s">
        <v>1010</v>
      </c>
      <c r="H26" s="18" t="s">
        <v>1011</v>
      </c>
      <c r="I26" s="18" t="s">
        <v>1012</v>
      </c>
      <c r="J26" s="18" t="s">
        <v>1013</v>
      </c>
      <c r="K26" s="18" t="s">
        <v>1014</v>
      </c>
    </row>
    <row r="27" spans="1:12" x14ac:dyDescent="0.3">
      <c r="A27" s="47"/>
      <c r="B27" s="19" t="s">
        <v>967</v>
      </c>
      <c r="C27" s="18" t="s">
        <v>251</v>
      </c>
      <c r="D27" s="18" t="s">
        <v>1015</v>
      </c>
      <c r="E27" s="18" t="s">
        <v>1016</v>
      </c>
      <c r="F27" s="18" t="s">
        <v>1017</v>
      </c>
      <c r="G27" s="18" t="s">
        <v>1018</v>
      </c>
      <c r="H27" s="18" t="s">
        <v>1019</v>
      </c>
      <c r="I27" s="18" t="s">
        <v>1020</v>
      </c>
      <c r="J27" s="18" t="s">
        <v>1021</v>
      </c>
      <c r="K27" s="18" t="s">
        <v>1022</v>
      </c>
    </row>
    <row r="28" spans="1:12" x14ac:dyDescent="0.3">
      <c r="A28" s="47"/>
      <c r="B28" s="19" t="s">
        <v>969</v>
      </c>
      <c r="C28" s="18" t="s">
        <v>252</v>
      </c>
      <c r="D28" s="18" t="s">
        <v>1023</v>
      </c>
      <c r="E28" s="18" t="s">
        <v>1024</v>
      </c>
      <c r="F28" s="18" t="s">
        <v>1025</v>
      </c>
      <c r="G28" s="18" t="s">
        <v>1026</v>
      </c>
      <c r="H28" s="18" t="s">
        <v>1027</v>
      </c>
      <c r="I28" s="18" t="s">
        <v>1028</v>
      </c>
      <c r="J28" s="18" t="s">
        <v>1029</v>
      </c>
      <c r="K28" s="23" t="s">
        <v>1030</v>
      </c>
      <c r="L28" s="12"/>
    </row>
    <row r="29" spans="1:12" x14ac:dyDescent="0.3">
      <c r="A29" s="54"/>
      <c r="B29" s="20" t="s">
        <v>972</v>
      </c>
      <c r="C29" s="21" t="s">
        <v>253</v>
      </c>
      <c r="D29" s="21" t="s">
        <v>1031</v>
      </c>
      <c r="E29" s="21" t="s">
        <v>1032</v>
      </c>
      <c r="F29" s="21" t="s">
        <v>1033</v>
      </c>
      <c r="G29" s="21" t="s">
        <v>1034</v>
      </c>
      <c r="H29" s="21" t="s">
        <v>1035</v>
      </c>
      <c r="I29" s="21" t="s">
        <v>1036</v>
      </c>
      <c r="J29" s="21" t="s">
        <v>1037</v>
      </c>
      <c r="K29" s="21" t="s">
        <v>1038</v>
      </c>
    </row>
    <row r="30" spans="1:12" x14ac:dyDescent="0.3">
      <c r="A30" s="47" t="s">
        <v>975</v>
      </c>
      <c r="B30" s="19" t="s">
        <v>976</v>
      </c>
      <c r="C30" s="18" t="s">
        <v>503</v>
      </c>
      <c r="D30" s="18" t="s">
        <v>1039</v>
      </c>
      <c r="E30" s="18" t="s">
        <v>1040</v>
      </c>
      <c r="F30" s="18" t="s">
        <v>1041</v>
      </c>
      <c r="G30" s="18" t="s">
        <v>1042</v>
      </c>
      <c r="H30" s="18" t="s">
        <v>1043</v>
      </c>
      <c r="I30" s="18" t="s">
        <v>1044</v>
      </c>
      <c r="J30" s="18" t="s">
        <v>1045</v>
      </c>
      <c r="K30" s="18" t="s">
        <v>1046</v>
      </c>
    </row>
    <row r="31" spans="1:12" x14ac:dyDescent="0.3">
      <c r="A31" s="47"/>
      <c r="B31" s="19" t="s">
        <v>977</v>
      </c>
      <c r="C31" s="18" t="s">
        <v>504</v>
      </c>
      <c r="D31" s="18" t="s">
        <v>1047</v>
      </c>
      <c r="E31" s="18" t="s">
        <v>1048</v>
      </c>
      <c r="F31" s="18" t="s">
        <v>1049</v>
      </c>
      <c r="G31" s="18" t="s">
        <v>1050</v>
      </c>
      <c r="H31" s="18" t="s">
        <v>1051</v>
      </c>
      <c r="I31" s="18" t="s">
        <v>1052</v>
      </c>
      <c r="J31" s="18" t="s">
        <v>1053</v>
      </c>
      <c r="K31" s="18" t="s">
        <v>1054</v>
      </c>
    </row>
    <row r="32" spans="1:12" x14ac:dyDescent="0.3">
      <c r="A32" s="47"/>
      <c r="B32" s="19" t="s">
        <v>469</v>
      </c>
      <c r="C32" s="18" t="s">
        <v>505</v>
      </c>
      <c r="D32" s="18" t="s">
        <v>1055</v>
      </c>
      <c r="E32" s="18" t="s">
        <v>1056</v>
      </c>
      <c r="F32" s="18" t="s">
        <v>1057</v>
      </c>
      <c r="G32" s="18" t="s">
        <v>1058</v>
      </c>
      <c r="H32" s="18" t="s">
        <v>1059</v>
      </c>
      <c r="I32" s="18" t="s">
        <v>1060</v>
      </c>
      <c r="J32" s="18" t="s">
        <v>1061</v>
      </c>
      <c r="K32" s="18" t="s">
        <v>1062</v>
      </c>
    </row>
    <row r="33" spans="1:12" x14ac:dyDescent="0.3">
      <c r="A33" s="54"/>
      <c r="B33" s="20" t="s">
        <v>470</v>
      </c>
      <c r="C33" s="21" t="s">
        <v>506</v>
      </c>
      <c r="D33" s="21" t="s">
        <v>1063</v>
      </c>
      <c r="E33" s="21" t="s">
        <v>1064</v>
      </c>
      <c r="F33" s="21" t="s">
        <v>1065</v>
      </c>
      <c r="G33" s="21" t="s">
        <v>1066</v>
      </c>
      <c r="H33" s="21" t="s">
        <v>1067</v>
      </c>
      <c r="I33" s="21" t="s">
        <v>1068</v>
      </c>
      <c r="J33" s="21" t="s">
        <v>1069</v>
      </c>
      <c r="K33" s="21" t="s">
        <v>1070</v>
      </c>
    </row>
    <row r="34" spans="1:12" x14ac:dyDescent="0.3">
      <c r="A34" s="47" t="s">
        <v>979</v>
      </c>
      <c r="B34" s="19" t="s">
        <v>980</v>
      </c>
      <c r="C34" s="18" t="s">
        <v>737</v>
      </c>
      <c r="D34" s="18" t="s">
        <v>1071</v>
      </c>
      <c r="E34" s="18" t="s">
        <v>1072</v>
      </c>
      <c r="F34" s="18" t="s">
        <v>1073</v>
      </c>
      <c r="G34" s="18" t="s">
        <v>1074</v>
      </c>
      <c r="H34" s="18" t="s">
        <v>1075</v>
      </c>
      <c r="I34" s="18" t="s">
        <v>1076</v>
      </c>
      <c r="J34" s="18" t="s">
        <v>1077</v>
      </c>
      <c r="K34" s="18" t="s">
        <v>1078</v>
      </c>
    </row>
    <row r="35" spans="1:12" x14ac:dyDescent="0.3">
      <c r="A35" s="47"/>
      <c r="B35" s="19" t="s">
        <v>976</v>
      </c>
      <c r="C35" s="18" t="s">
        <v>738</v>
      </c>
      <c r="D35" s="18" t="s">
        <v>1079</v>
      </c>
      <c r="E35" s="18" t="s">
        <v>1080</v>
      </c>
      <c r="F35" s="18" t="s">
        <v>1081</v>
      </c>
      <c r="G35" s="18" t="s">
        <v>1082</v>
      </c>
      <c r="H35" s="18" t="s">
        <v>1083</v>
      </c>
      <c r="I35" s="18" t="s">
        <v>1084</v>
      </c>
      <c r="J35" s="18" t="s">
        <v>1085</v>
      </c>
      <c r="K35" s="18" t="s">
        <v>1086</v>
      </c>
    </row>
    <row r="36" spans="1:12" x14ac:dyDescent="0.3">
      <c r="A36" s="47"/>
      <c r="B36" s="19" t="s">
        <v>977</v>
      </c>
      <c r="C36" s="18" t="s">
        <v>739</v>
      </c>
      <c r="D36" s="18" t="s">
        <v>1087</v>
      </c>
      <c r="E36" s="18" t="s">
        <v>1088</v>
      </c>
      <c r="F36" s="18" t="s">
        <v>1089</v>
      </c>
      <c r="G36" s="18" t="s">
        <v>1090</v>
      </c>
      <c r="H36" s="18" t="s">
        <v>1091</v>
      </c>
      <c r="I36" s="18" t="s">
        <v>1092</v>
      </c>
      <c r="J36" s="18" t="s">
        <v>1093</v>
      </c>
      <c r="K36" s="18" t="s">
        <v>1094</v>
      </c>
    </row>
    <row r="37" spans="1:12" x14ac:dyDescent="0.3">
      <c r="A37" s="48"/>
      <c r="B37" s="24" t="s">
        <v>469</v>
      </c>
      <c r="C37" s="25" t="s">
        <v>740</v>
      </c>
      <c r="D37" s="25" t="s">
        <v>1095</v>
      </c>
      <c r="E37" s="25" t="s">
        <v>1096</v>
      </c>
      <c r="F37" s="25" t="s">
        <v>1097</v>
      </c>
      <c r="G37" s="25" t="s">
        <v>1098</v>
      </c>
      <c r="H37" s="25" t="s">
        <v>1099</v>
      </c>
      <c r="I37" s="25" t="s">
        <v>1100</v>
      </c>
      <c r="J37" s="25" t="s">
        <v>1101</v>
      </c>
      <c r="K37" s="26" t="s">
        <v>1102</v>
      </c>
      <c r="L37" s="12"/>
    </row>
    <row r="39" spans="1:12" ht="14.4" customHeight="1" x14ac:dyDescent="0.3">
      <c r="A39" s="49" t="s">
        <v>1103</v>
      </c>
      <c r="B39" s="51" t="s">
        <v>949</v>
      </c>
      <c r="C39" s="53" t="s">
        <v>950</v>
      </c>
      <c r="D39" s="53"/>
      <c r="E39" s="53"/>
      <c r="F39" s="53"/>
      <c r="G39" s="53"/>
      <c r="H39" s="53"/>
      <c r="I39" s="53"/>
      <c r="J39" s="53"/>
      <c r="K39" s="53"/>
    </row>
    <row r="40" spans="1:12" ht="15" thickBot="1" x14ac:dyDescent="0.35">
      <c r="A40" s="50"/>
      <c r="B40" s="52"/>
      <c r="C40" s="16" t="s">
        <v>4</v>
      </c>
      <c r="D40" s="16">
        <v>0.5</v>
      </c>
      <c r="E40" s="16">
        <v>1</v>
      </c>
      <c r="F40" s="16">
        <v>1.5</v>
      </c>
      <c r="G40" s="16">
        <v>2</v>
      </c>
      <c r="H40" s="16">
        <v>2.5</v>
      </c>
      <c r="I40" s="16">
        <v>3</v>
      </c>
      <c r="J40" s="16">
        <v>3.5</v>
      </c>
      <c r="K40" s="16">
        <v>4</v>
      </c>
    </row>
    <row r="41" spans="1:12" x14ac:dyDescent="0.3">
      <c r="A41" s="47" t="s">
        <v>951</v>
      </c>
      <c r="B41" s="19" t="s">
        <v>952</v>
      </c>
      <c r="C41" s="18" t="s">
        <v>62</v>
      </c>
      <c r="D41" s="18" t="s">
        <v>1104</v>
      </c>
      <c r="E41" s="18" t="s">
        <v>1105</v>
      </c>
      <c r="F41" s="18" t="s">
        <v>1106</v>
      </c>
      <c r="G41" s="18" t="s">
        <v>1107</v>
      </c>
      <c r="H41" s="18" t="s">
        <v>77</v>
      </c>
      <c r="I41" s="18" t="s">
        <v>80</v>
      </c>
      <c r="J41" s="18" t="s">
        <v>83</v>
      </c>
      <c r="K41" s="18" t="s">
        <v>1108</v>
      </c>
    </row>
    <row r="42" spans="1:12" x14ac:dyDescent="0.3">
      <c r="A42" s="47"/>
      <c r="B42" s="19" t="s">
        <v>955</v>
      </c>
      <c r="C42" s="18" t="s">
        <v>63</v>
      </c>
      <c r="D42" s="18" t="s">
        <v>1109</v>
      </c>
      <c r="E42" s="18" t="s">
        <v>1110</v>
      </c>
      <c r="F42" s="18" t="s">
        <v>1111</v>
      </c>
      <c r="G42" s="18" t="s">
        <v>1112</v>
      </c>
      <c r="H42" s="18" t="s">
        <v>1113</v>
      </c>
      <c r="I42" s="18" t="s">
        <v>1114</v>
      </c>
      <c r="J42" s="18" t="s">
        <v>1115</v>
      </c>
      <c r="K42" s="18" t="s">
        <v>1116</v>
      </c>
    </row>
    <row r="43" spans="1:12" x14ac:dyDescent="0.3">
      <c r="A43" s="48"/>
      <c r="B43" s="24" t="s">
        <v>958</v>
      </c>
      <c r="C43" s="25" t="s">
        <v>64</v>
      </c>
      <c r="D43" s="25" t="s">
        <v>1117</v>
      </c>
      <c r="E43" s="26" t="s">
        <v>1118</v>
      </c>
      <c r="F43" s="26" t="s">
        <v>1119</v>
      </c>
      <c r="G43" s="26" t="s">
        <v>1120</v>
      </c>
      <c r="H43" s="26" t="s">
        <v>1121</v>
      </c>
      <c r="I43" s="26" t="s">
        <v>1122</v>
      </c>
      <c r="J43" s="26" t="s">
        <v>1123</v>
      </c>
      <c r="K43" s="26" t="s">
        <v>1124</v>
      </c>
    </row>
    <row r="44" spans="1:12" x14ac:dyDescent="0.3">
      <c r="A44" s="47" t="s">
        <v>965</v>
      </c>
      <c r="B44" s="19" t="s">
        <v>958</v>
      </c>
      <c r="C44" s="18" t="s">
        <v>286</v>
      </c>
      <c r="D44" s="18" t="s">
        <v>1125</v>
      </c>
      <c r="E44" s="18" t="s">
        <v>1126</v>
      </c>
      <c r="F44" s="18" t="s">
        <v>1127</v>
      </c>
      <c r="G44" s="18" t="s">
        <v>1128</v>
      </c>
      <c r="H44" s="18" t="s">
        <v>1129</v>
      </c>
      <c r="I44" s="18" t="s">
        <v>1130</v>
      </c>
      <c r="J44" s="18" t="s">
        <v>1131</v>
      </c>
      <c r="K44" s="18" t="s">
        <v>1132</v>
      </c>
    </row>
    <row r="45" spans="1:12" x14ac:dyDescent="0.3">
      <c r="A45" s="47"/>
      <c r="B45" s="19" t="s">
        <v>967</v>
      </c>
      <c r="C45" s="18" t="s">
        <v>287</v>
      </c>
      <c r="D45" s="18" t="s">
        <v>1133</v>
      </c>
      <c r="E45" s="18" t="s">
        <v>1134</v>
      </c>
      <c r="F45" s="18" t="s">
        <v>1135</v>
      </c>
      <c r="G45" s="18" t="s">
        <v>1136</v>
      </c>
      <c r="H45" s="18" t="s">
        <v>1137</v>
      </c>
      <c r="I45" s="18" t="s">
        <v>1138</v>
      </c>
      <c r="J45" s="18" t="s">
        <v>1139</v>
      </c>
      <c r="K45" s="18" t="s">
        <v>1140</v>
      </c>
    </row>
    <row r="46" spans="1:12" x14ac:dyDescent="0.3">
      <c r="A46" s="47"/>
      <c r="B46" s="19" t="s">
        <v>969</v>
      </c>
      <c r="C46" s="18" t="s">
        <v>288</v>
      </c>
      <c r="D46" s="18" t="s">
        <v>1141</v>
      </c>
      <c r="E46" s="18" t="s">
        <v>1142</v>
      </c>
      <c r="F46" s="18" t="s">
        <v>1143</v>
      </c>
      <c r="G46" s="18" t="s">
        <v>1144</v>
      </c>
      <c r="H46" s="18" t="s">
        <v>1145</v>
      </c>
      <c r="I46" s="18" t="s">
        <v>1146</v>
      </c>
      <c r="J46" s="18" t="s">
        <v>1147</v>
      </c>
      <c r="K46" s="18" t="s">
        <v>1148</v>
      </c>
    </row>
    <row r="47" spans="1:12" x14ac:dyDescent="0.3">
      <c r="A47" s="48"/>
      <c r="B47" s="24" t="s">
        <v>972</v>
      </c>
      <c r="C47" s="25" t="s">
        <v>289</v>
      </c>
      <c r="D47" s="25" t="s">
        <v>1149</v>
      </c>
      <c r="E47" s="25" t="s">
        <v>1150</v>
      </c>
      <c r="F47" s="25" t="s">
        <v>1151</v>
      </c>
      <c r="G47" s="25" t="s">
        <v>1152</v>
      </c>
      <c r="H47" s="25" t="s">
        <v>1153</v>
      </c>
      <c r="I47" s="25" t="s">
        <v>1154</v>
      </c>
      <c r="J47" s="25" t="s">
        <v>1155</v>
      </c>
      <c r="K47" s="25" t="s">
        <v>1156</v>
      </c>
    </row>
    <row r="48" spans="1:12" x14ac:dyDescent="0.3">
      <c r="A48" s="47" t="s">
        <v>975</v>
      </c>
      <c r="B48" s="19" t="s">
        <v>976</v>
      </c>
      <c r="C48" s="18" t="s">
        <v>539</v>
      </c>
      <c r="D48" s="18" t="s">
        <v>1157</v>
      </c>
      <c r="E48" s="18" t="s">
        <v>1158</v>
      </c>
      <c r="F48" s="18" t="s">
        <v>1159</v>
      </c>
      <c r="G48" s="18" t="s">
        <v>1160</v>
      </c>
      <c r="H48" s="18" t="s">
        <v>1161</v>
      </c>
      <c r="I48" s="18" t="s">
        <v>1162</v>
      </c>
      <c r="J48" s="18" t="s">
        <v>1163</v>
      </c>
      <c r="K48" s="18" t="s">
        <v>1164</v>
      </c>
    </row>
    <row r="49" spans="1:12" x14ac:dyDescent="0.3">
      <c r="A49" s="47"/>
      <c r="B49" s="19" t="s">
        <v>977</v>
      </c>
      <c r="C49" s="18" t="s">
        <v>540</v>
      </c>
      <c r="D49" s="18" t="s">
        <v>1165</v>
      </c>
      <c r="E49" s="18" t="s">
        <v>1166</v>
      </c>
      <c r="F49" s="18" t="s">
        <v>1167</v>
      </c>
      <c r="G49" s="18" t="s">
        <v>1168</v>
      </c>
      <c r="H49" s="18" t="s">
        <v>1169</v>
      </c>
      <c r="I49" s="18" t="s">
        <v>1170</v>
      </c>
      <c r="J49" s="18" t="s">
        <v>1171</v>
      </c>
      <c r="K49" s="18" t="s">
        <v>1172</v>
      </c>
    </row>
    <row r="50" spans="1:12" x14ac:dyDescent="0.3">
      <c r="A50" s="47"/>
      <c r="B50" s="19" t="s">
        <v>469</v>
      </c>
      <c r="C50" s="18" t="s">
        <v>541</v>
      </c>
      <c r="D50" s="18" t="s">
        <v>1173</v>
      </c>
      <c r="E50" s="18" t="s">
        <v>1174</v>
      </c>
      <c r="F50" s="18" t="s">
        <v>1175</v>
      </c>
      <c r="G50" s="18" t="s">
        <v>1176</v>
      </c>
      <c r="H50" s="18" t="s">
        <v>1177</v>
      </c>
      <c r="I50" s="18" t="s">
        <v>1178</v>
      </c>
      <c r="J50" s="18" t="s">
        <v>1179</v>
      </c>
      <c r="K50" s="18" t="s">
        <v>1180</v>
      </c>
    </row>
    <row r="51" spans="1:12" x14ac:dyDescent="0.3">
      <c r="A51" s="48"/>
      <c r="B51" s="24" t="s">
        <v>470</v>
      </c>
      <c r="C51" s="25" t="s">
        <v>542</v>
      </c>
      <c r="D51" s="25" t="s">
        <v>1181</v>
      </c>
      <c r="E51" s="25" t="s">
        <v>1182</v>
      </c>
      <c r="F51" s="25" t="s">
        <v>1183</v>
      </c>
      <c r="G51" s="25" t="s">
        <v>1184</v>
      </c>
      <c r="H51" s="25" t="s">
        <v>1185</v>
      </c>
      <c r="I51" s="25" t="s">
        <v>1186</v>
      </c>
      <c r="J51" s="25" t="s">
        <v>1187</v>
      </c>
      <c r="K51" s="25" t="s">
        <v>1188</v>
      </c>
    </row>
    <row r="52" spans="1:12" x14ac:dyDescent="0.3">
      <c r="A52" s="47" t="s">
        <v>979</v>
      </c>
      <c r="B52" s="19" t="s">
        <v>980</v>
      </c>
      <c r="C52" s="18" t="s">
        <v>773</v>
      </c>
      <c r="D52" s="18" t="s">
        <v>1189</v>
      </c>
      <c r="E52" s="18" t="s">
        <v>1190</v>
      </c>
      <c r="F52" s="18" t="s">
        <v>1191</v>
      </c>
      <c r="G52" s="18" t="s">
        <v>1192</v>
      </c>
      <c r="H52" s="18" t="s">
        <v>1193</v>
      </c>
      <c r="I52" s="18" t="s">
        <v>1194</v>
      </c>
      <c r="J52" s="18" t="s">
        <v>1195</v>
      </c>
      <c r="K52" s="18" t="s">
        <v>1196</v>
      </c>
    </row>
    <row r="53" spans="1:12" x14ac:dyDescent="0.3">
      <c r="A53" s="47"/>
      <c r="B53" s="19" t="s">
        <v>976</v>
      </c>
      <c r="C53" s="18" t="s">
        <v>774</v>
      </c>
      <c r="D53" s="18" t="s">
        <v>1197</v>
      </c>
      <c r="E53" s="18" t="s">
        <v>1198</v>
      </c>
      <c r="F53" s="18" t="s">
        <v>1199</v>
      </c>
      <c r="G53" s="18" t="s">
        <v>1200</v>
      </c>
      <c r="H53" s="18" t="s">
        <v>1201</v>
      </c>
      <c r="I53" s="18" t="s">
        <v>1202</v>
      </c>
      <c r="J53" s="18" t="s">
        <v>1203</v>
      </c>
      <c r="K53" s="18" t="s">
        <v>1204</v>
      </c>
    </row>
    <row r="54" spans="1:12" x14ac:dyDescent="0.3">
      <c r="A54" s="47"/>
      <c r="B54" s="19" t="s">
        <v>977</v>
      </c>
      <c r="C54" s="18" t="s">
        <v>775</v>
      </c>
      <c r="D54" s="18" t="s">
        <v>1205</v>
      </c>
      <c r="E54" s="18" t="s">
        <v>1206</v>
      </c>
      <c r="F54" s="18" t="s">
        <v>1207</v>
      </c>
      <c r="G54" s="18" t="s">
        <v>1208</v>
      </c>
      <c r="H54" s="18" t="s">
        <v>1209</v>
      </c>
      <c r="I54" s="18" t="s">
        <v>1210</v>
      </c>
      <c r="J54" s="18" t="s">
        <v>1211</v>
      </c>
      <c r="K54" s="18" t="s">
        <v>1212</v>
      </c>
    </row>
    <row r="55" spans="1:12" x14ac:dyDescent="0.3">
      <c r="A55" s="48"/>
      <c r="B55" s="24" t="s">
        <v>469</v>
      </c>
      <c r="C55" s="25" t="s">
        <v>776</v>
      </c>
      <c r="D55" s="25" t="s">
        <v>780</v>
      </c>
      <c r="E55" s="25" t="s">
        <v>1213</v>
      </c>
      <c r="F55" s="25" t="s">
        <v>1214</v>
      </c>
      <c r="G55" s="25" t="s">
        <v>1215</v>
      </c>
      <c r="H55" s="25" t="s">
        <v>1216</v>
      </c>
      <c r="I55" s="25" t="s">
        <v>1217</v>
      </c>
      <c r="J55" s="25" t="s">
        <v>1218</v>
      </c>
      <c r="K55" s="26" t="s">
        <v>1219</v>
      </c>
      <c r="L55" s="12"/>
    </row>
    <row r="57" spans="1:12" ht="14.4" customHeight="1" x14ac:dyDescent="0.3">
      <c r="A57" s="45" t="s">
        <v>1220</v>
      </c>
      <c r="B57" s="43" t="s">
        <v>949</v>
      </c>
      <c r="C57" s="40" t="s">
        <v>950</v>
      </c>
      <c r="D57" s="40"/>
      <c r="E57" s="40"/>
      <c r="F57" s="40"/>
      <c r="G57" s="40"/>
      <c r="H57" s="40"/>
      <c r="I57" s="40"/>
      <c r="J57" s="40"/>
      <c r="K57" s="40"/>
    </row>
    <row r="58" spans="1:12" ht="15" thickBot="1" x14ac:dyDescent="0.35">
      <c r="A58" s="46"/>
      <c r="B58" s="44"/>
      <c r="C58" s="28" t="s">
        <v>4</v>
      </c>
      <c r="D58" s="28">
        <v>0.5</v>
      </c>
      <c r="E58" s="28">
        <v>1</v>
      </c>
      <c r="F58" s="28">
        <v>1.5</v>
      </c>
      <c r="G58" s="28">
        <v>2</v>
      </c>
      <c r="H58" s="28">
        <v>2.5</v>
      </c>
      <c r="I58" s="28">
        <v>3</v>
      </c>
      <c r="J58" s="28">
        <v>3.5</v>
      </c>
      <c r="K58" s="28">
        <v>4</v>
      </c>
      <c r="L58" s="15" t="s">
        <v>1442</v>
      </c>
    </row>
    <row r="59" spans="1:12" x14ac:dyDescent="0.3">
      <c r="A59" s="41" t="s">
        <v>951</v>
      </c>
      <c r="B59" s="29" t="s">
        <v>952</v>
      </c>
      <c r="C59" s="30" t="s">
        <v>90</v>
      </c>
      <c r="D59" s="30" t="s">
        <v>1221</v>
      </c>
      <c r="E59" s="30" t="s">
        <v>1222</v>
      </c>
      <c r="F59" s="30" t="s">
        <v>99</v>
      </c>
      <c r="G59" s="30" t="s">
        <v>1223</v>
      </c>
      <c r="H59" s="30" t="s">
        <v>105</v>
      </c>
      <c r="I59" s="30" t="s">
        <v>108</v>
      </c>
      <c r="J59" s="30" t="s">
        <v>1224</v>
      </c>
      <c r="K59" s="30" t="s">
        <v>1225</v>
      </c>
    </row>
    <row r="60" spans="1:12" x14ac:dyDescent="0.3">
      <c r="A60" s="41"/>
      <c r="B60" s="29" t="s">
        <v>955</v>
      </c>
      <c r="C60" s="30" t="s">
        <v>91</v>
      </c>
      <c r="D60" s="30" t="s">
        <v>94</v>
      </c>
      <c r="E60" s="30" t="s">
        <v>97</v>
      </c>
      <c r="F60" s="31" t="s">
        <v>1226</v>
      </c>
      <c r="G60" s="30" t="s">
        <v>1227</v>
      </c>
      <c r="H60" s="30" t="s">
        <v>1228</v>
      </c>
      <c r="I60" s="30" t="s">
        <v>109</v>
      </c>
      <c r="J60" s="30" t="s">
        <v>112</v>
      </c>
      <c r="K60" s="30" t="s">
        <v>115</v>
      </c>
    </row>
    <row r="61" spans="1:12" x14ac:dyDescent="0.3">
      <c r="A61" s="42"/>
      <c r="B61" s="32" t="s">
        <v>958</v>
      </c>
      <c r="C61" s="33" t="s">
        <v>92</v>
      </c>
      <c r="D61" s="33" t="s">
        <v>95</v>
      </c>
      <c r="E61" s="33" t="s">
        <v>98</v>
      </c>
      <c r="F61" s="34" t="s">
        <v>1229</v>
      </c>
      <c r="G61" s="34" t="s">
        <v>1230</v>
      </c>
      <c r="H61" s="34" t="s">
        <v>1231</v>
      </c>
      <c r="I61" s="34" t="s">
        <v>1232</v>
      </c>
      <c r="J61" s="34" t="s">
        <v>1233</v>
      </c>
      <c r="K61" s="34" t="s">
        <v>1234</v>
      </c>
    </row>
    <row r="62" spans="1:12" x14ac:dyDescent="0.3">
      <c r="A62" s="41" t="s">
        <v>965</v>
      </c>
      <c r="B62" s="29" t="s">
        <v>958</v>
      </c>
      <c r="C62" s="30" t="s">
        <v>322</v>
      </c>
      <c r="D62" s="30" t="s">
        <v>326</v>
      </c>
      <c r="E62" s="30" t="s">
        <v>330</v>
      </c>
      <c r="F62" s="30" t="s">
        <v>1235</v>
      </c>
      <c r="G62" s="30" t="s">
        <v>1236</v>
      </c>
      <c r="H62" s="30" t="s">
        <v>1237</v>
      </c>
      <c r="I62" s="30" t="s">
        <v>1238</v>
      </c>
      <c r="J62" s="30" t="s">
        <v>1239</v>
      </c>
      <c r="K62" s="30" t="s">
        <v>1240</v>
      </c>
    </row>
    <row r="63" spans="1:12" x14ac:dyDescent="0.3">
      <c r="A63" s="41"/>
      <c r="B63" s="29" t="s">
        <v>967</v>
      </c>
      <c r="C63" s="30" t="s">
        <v>323</v>
      </c>
      <c r="D63" s="30" t="s">
        <v>327</v>
      </c>
      <c r="E63" s="30" t="s">
        <v>331</v>
      </c>
      <c r="F63" s="30" t="s">
        <v>335</v>
      </c>
      <c r="G63" s="30" t="s">
        <v>1241</v>
      </c>
      <c r="H63" s="30" t="s">
        <v>1242</v>
      </c>
      <c r="I63" s="30" t="s">
        <v>1243</v>
      </c>
      <c r="J63" s="30" t="s">
        <v>1244</v>
      </c>
      <c r="K63" s="30" t="s">
        <v>1245</v>
      </c>
    </row>
    <row r="64" spans="1:12" x14ac:dyDescent="0.3">
      <c r="A64" s="41"/>
      <c r="B64" s="29" t="s">
        <v>969</v>
      </c>
      <c r="C64" s="30" t="s">
        <v>324</v>
      </c>
      <c r="D64" s="30" t="s">
        <v>1246</v>
      </c>
      <c r="E64" s="30" t="s">
        <v>1247</v>
      </c>
      <c r="F64" s="30" t="s">
        <v>1248</v>
      </c>
      <c r="G64" s="30" t="s">
        <v>1249</v>
      </c>
      <c r="H64" s="30" t="s">
        <v>1250</v>
      </c>
      <c r="I64" s="30" t="s">
        <v>1251</v>
      </c>
      <c r="J64" s="30" t="s">
        <v>1252</v>
      </c>
      <c r="K64" s="30" t="s">
        <v>1253</v>
      </c>
    </row>
    <row r="65" spans="1:12" x14ac:dyDescent="0.3">
      <c r="A65" s="42"/>
      <c r="B65" s="32" t="s">
        <v>972</v>
      </c>
      <c r="C65" s="33" t="s">
        <v>325</v>
      </c>
      <c r="D65" s="33" t="s">
        <v>1254</v>
      </c>
      <c r="E65" s="33" t="s">
        <v>1255</v>
      </c>
      <c r="F65" s="33" t="s">
        <v>1256</v>
      </c>
      <c r="G65" s="33" t="s">
        <v>1257</v>
      </c>
      <c r="H65" s="33" t="s">
        <v>1258</v>
      </c>
      <c r="I65" s="33" t="s">
        <v>1259</v>
      </c>
      <c r="J65" s="33" t="s">
        <v>1260</v>
      </c>
      <c r="K65" s="33" t="s">
        <v>1261</v>
      </c>
    </row>
    <row r="66" spans="1:12" x14ac:dyDescent="0.3">
      <c r="A66" s="41" t="s">
        <v>975</v>
      </c>
      <c r="B66" s="29" t="s">
        <v>976</v>
      </c>
      <c r="C66" s="30" t="s">
        <v>575</v>
      </c>
      <c r="D66" s="30" t="s">
        <v>579</v>
      </c>
      <c r="E66" s="30" t="s">
        <v>1262</v>
      </c>
      <c r="F66" s="30" t="s">
        <v>1263</v>
      </c>
      <c r="G66" s="30" t="s">
        <v>1264</v>
      </c>
      <c r="H66" s="30" t="s">
        <v>1265</v>
      </c>
      <c r="I66" s="30" t="s">
        <v>1266</v>
      </c>
      <c r="J66" s="30" t="s">
        <v>1267</v>
      </c>
      <c r="K66" s="30" t="s">
        <v>1268</v>
      </c>
    </row>
    <row r="67" spans="1:12" x14ac:dyDescent="0.3">
      <c r="A67" s="41"/>
      <c r="B67" s="29" t="s">
        <v>977</v>
      </c>
      <c r="C67" s="30" t="s">
        <v>576</v>
      </c>
      <c r="D67" s="30" t="s">
        <v>580</v>
      </c>
      <c r="E67" s="30" t="s">
        <v>1269</v>
      </c>
      <c r="F67" s="30" t="s">
        <v>1270</v>
      </c>
      <c r="G67" s="30" t="s">
        <v>1271</v>
      </c>
      <c r="H67" s="30" t="s">
        <v>1272</v>
      </c>
      <c r="I67" s="30" t="s">
        <v>1273</v>
      </c>
      <c r="J67" s="30" t="s">
        <v>1274</v>
      </c>
      <c r="K67" s="30" t="s">
        <v>1275</v>
      </c>
    </row>
    <row r="68" spans="1:12" x14ac:dyDescent="0.3">
      <c r="A68" s="41"/>
      <c r="B68" s="29" t="s">
        <v>469</v>
      </c>
      <c r="C68" s="30" t="s">
        <v>577</v>
      </c>
      <c r="D68" s="30" t="s">
        <v>1276</v>
      </c>
      <c r="E68" s="30" t="s">
        <v>1277</v>
      </c>
      <c r="F68" s="30" t="s">
        <v>589</v>
      </c>
      <c r="G68" s="30" t="s">
        <v>1278</v>
      </c>
      <c r="H68" s="30" t="s">
        <v>1279</v>
      </c>
      <c r="I68" s="30" t="s">
        <v>1280</v>
      </c>
      <c r="J68" s="30" t="s">
        <v>1281</v>
      </c>
      <c r="K68" s="30" t="s">
        <v>1282</v>
      </c>
    </row>
    <row r="69" spans="1:12" x14ac:dyDescent="0.3">
      <c r="A69" s="42"/>
      <c r="B69" s="32" t="s">
        <v>470</v>
      </c>
      <c r="C69" s="33" t="s">
        <v>578</v>
      </c>
      <c r="D69" s="33" t="s">
        <v>1283</v>
      </c>
      <c r="E69" s="33" t="s">
        <v>1284</v>
      </c>
      <c r="F69" s="33" t="s">
        <v>1285</v>
      </c>
      <c r="G69" s="33" t="s">
        <v>1286</v>
      </c>
      <c r="H69" s="33" t="s">
        <v>1287</v>
      </c>
      <c r="I69" s="33" t="s">
        <v>1288</v>
      </c>
      <c r="J69" s="33" t="s">
        <v>1289</v>
      </c>
      <c r="K69" s="33" t="s">
        <v>1290</v>
      </c>
    </row>
    <row r="70" spans="1:12" x14ac:dyDescent="0.3">
      <c r="A70" s="41" t="s">
        <v>979</v>
      </c>
      <c r="B70" s="29" t="s">
        <v>980</v>
      </c>
      <c r="C70" s="30" t="s">
        <v>808</v>
      </c>
      <c r="D70" s="30" t="s">
        <v>1291</v>
      </c>
      <c r="E70" s="30" t="s">
        <v>1292</v>
      </c>
      <c r="F70" s="30" t="s">
        <v>1293</v>
      </c>
      <c r="G70" s="30" t="s">
        <v>1294</v>
      </c>
      <c r="H70" s="30" t="s">
        <v>1295</v>
      </c>
      <c r="I70" s="30" t="s">
        <v>1296</v>
      </c>
      <c r="J70" s="30" t="s">
        <v>1297</v>
      </c>
      <c r="K70" s="30" t="s">
        <v>1298</v>
      </c>
    </row>
    <row r="71" spans="1:12" x14ac:dyDescent="0.3">
      <c r="A71" s="41"/>
      <c r="B71" s="29" t="s">
        <v>976</v>
      </c>
      <c r="C71" s="30" t="s">
        <v>809</v>
      </c>
      <c r="D71" s="30" t="s">
        <v>1299</v>
      </c>
      <c r="E71" s="30" t="s">
        <v>1300</v>
      </c>
      <c r="F71" s="30" t="s">
        <v>1301</v>
      </c>
      <c r="G71" s="30" t="s">
        <v>1302</v>
      </c>
      <c r="H71" s="30" t="s">
        <v>1303</v>
      </c>
      <c r="I71" s="30" t="s">
        <v>1304</v>
      </c>
      <c r="J71" s="30" t="s">
        <v>1305</v>
      </c>
      <c r="K71" s="30" t="s">
        <v>1306</v>
      </c>
    </row>
    <row r="72" spans="1:12" x14ac:dyDescent="0.3">
      <c r="A72" s="41"/>
      <c r="B72" s="29" t="s">
        <v>977</v>
      </c>
      <c r="C72" s="30" t="s">
        <v>810</v>
      </c>
      <c r="D72" s="30" t="s">
        <v>814</v>
      </c>
      <c r="E72" s="30" t="s">
        <v>1307</v>
      </c>
      <c r="F72" s="30" t="s">
        <v>1308</v>
      </c>
      <c r="G72" s="30" t="s">
        <v>1309</v>
      </c>
      <c r="H72" s="30" t="s">
        <v>1310</v>
      </c>
      <c r="I72" s="30" t="s">
        <v>1311</v>
      </c>
      <c r="J72" s="30" t="s">
        <v>1312</v>
      </c>
      <c r="K72" s="30" t="s">
        <v>1313</v>
      </c>
    </row>
    <row r="73" spans="1:12" x14ac:dyDescent="0.3">
      <c r="A73" s="42"/>
      <c r="B73" s="32" t="s">
        <v>469</v>
      </c>
      <c r="C73" s="33" t="s">
        <v>811</v>
      </c>
      <c r="D73" s="33" t="s">
        <v>1314</v>
      </c>
      <c r="E73" s="33" t="s">
        <v>1315</v>
      </c>
      <c r="F73" s="33" t="s">
        <v>1316</v>
      </c>
      <c r="G73" s="33" t="s">
        <v>1317</v>
      </c>
      <c r="H73" s="33" t="s">
        <v>1318</v>
      </c>
      <c r="I73" s="33" t="s">
        <v>1319</v>
      </c>
      <c r="J73" s="33" t="s">
        <v>1320</v>
      </c>
      <c r="K73" s="34" t="s">
        <v>1321</v>
      </c>
      <c r="L73" s="12"/>
    </row>
    <row r="75" spans="1:12" ht="14.4" customHeight="1" x14ac:dyDescent="0.3">
      <c r="A75" s="49" t="s">
        <v>1322</v>
      </c>
      <c r="B75" s="51" t="s">
        <v>949</v>
      </c>
      <c r="C75" s="53" t="s">
        <v>950</v>
      </c>
      <c r="D75" s="53"/>
      <c r="E75" s="53"/>
      <c r="F75" s="53"/>
      <c r="G75" s="53"/>
      <c r="H75" s="53"/>
      <c r="I75" s="53"/>
      <c r="J75" s="53"/>
      <c r="K75" s="53"/>
    </row>
    <row r="76" spans="1:12" ht="15" thickBot="1" x14ac:dyDescent="0.35">
      <c r="A76" s="50"/>
      <c r="B76" s="52"/>
      <c r="C76" s="16" t="s">
        <v>4</v>
      </c>
      <c r="D76" s="16">
        <v>0.5</v>
      </c>
      <c r="E76" s="16">
        <v>1</v>
      </c>
      <c r="F76" s="16">
        <v>1.5</v>
      </c>
      <c r="G76" s="16">
        <v>2</v>
      </c>
      <c r="H76" s="16">
        <v>2.5</v>
      </c>
      <c r="I76" s="16">
        <v>3</v>
      </c>
      <c r="J76" s="16">
        <v>3.5</v>
      </c>
      <c r="K76" s="16">
        <v>4</v>
      </c>
    </row>
    <row r="77" spans="1:12" x14ac:dyDescent="0.3">
      <c r="A77" s="47" t="s">
        <v>951</v>
      </c>
      <c r="B77" s="19" t="s">
        <v>952</v>
      </c>
      <c r="C77" s="18" t="s">
        <v>118</v>
      </c>
      <c r="D77" s="18" t="s">
        <v>121</v>
      </c>
      <c r="E77" s="18" t="s">
        <v>124</v>
      </c>
      <c r="F77" s="18" t="s">
        <v>127</v>
      </c>
      <c r="G77" s="18" t="s">
        <v>130</v>
      </c>
      <c r="H77" s="18" t="s">
        <v>133</v>
      </c>
      <c r="I77" s="18" t="s">
        <v>136</v>
      </c>
      <c r="J77" s="18" t="s">
        <v>139</v>
      </c>
      <c r="K77" s="18" t="s">
        <v>142</v>
      </c>
    </row>
    <row r="78" spans="1:12" x14ac:dyDescent="0.3">
      <c r="A78" s="47"/>
      <c r="B78" s="19" t="s">
        <v>955</v>
      </c>
      <c r="C78" s="18" t="s">
        <v>119</v>
      </c>
      <c r="D78" s="18" t="s">
        <v>122</v>
      </c>
      <c r="E78" s="18" t="s">
        <v>125</v>
      </c>
      <c r="F78" s="18" t="s">
        <v>128</v>
      </c>
      <c r="G78" s="18" t="s">
        <v>131</v>
      </c>
      <c r="H78" s="18" t="s">
        <v>134</v>
      </c>
      <c r="I78" s="18" t="s">
        <v>137</v>
      </c>
      <c r="J78" s="18" t="s">
        <v>140</v>
      </c>
      <c r="K78" s="18" t="s">
        <v>143</v>
      </c>
    </row>
    <row r="79" spans="1:12" x14ac:dyDescent="0.3">
      <c r="A79" s="48"/>
      <c r="B79" s="24" t="s">
        <v>958</v>
      </c>
      <c r="C79" s="25" t="s">
        <v>120</v>
      </c>
      <c r="D79" s="25" t="s">
        <v>123</v>
      </c>
      <c r="E79" s="25" t="s">
        <v>126</v>
      </c>
      <c r="F79" s="25" t="s">
        <v>129</v>
      </c>
      <c r="G79" s="25" t="s">
        <v>132</v>
      </c>
      <c r="H79" s="25" t="s">
        <v>135</v>
      </c>
      <c r="I79" s="25" t="s">
        <v>138</v>
      </c>
      <c r="J79" s="25" t="s">
        <v>141</v>
      </c>
      <c r="K79" s="25" t="s">
        <v>125</v>
      </c>
    </row>
    <row r="80" spans="1:12" x14ac:dyDescent="0.3">
      <c r="A80" s="47" t="s">
        <v>965</v>
      </c>
      <c r="B80" s="19" t="s">
        <v>958</v>
      </c>
      <c r="C80" s="18" t="s">
        <v>358</v>
      </c>
      <c r="D80" s="18" t="s">
        <v>362</v>
      </c>
      <c r="E80" s="18" t="s">
        <v>366</v>
      </c>
      <c r="F80" s="18" t="s">
        <v>370</v>
      </c>
      <c r="G80" s="18" t="s">
        <v>374</v>
      </c>
      <c r="H80" s="18" t="s">
        <v>378</v>
      </c>
      <c r="I80" s="18" t="s">
        <v>382</v>
      </c>
      <c r="J80" s="18" t="s">
        <v>386</v>
      </c>
      <c r="K80" s="18" t="s">
        <v>390</v>
      </c>
    </row>
    <row r="81" spans="1:11" x14ac:dyDescent="0.3">
      <c r="A81" s="47"/>
      <c r="B81" s="19" t="s">
        <v>967</v>
      </c>
      <c r="C81" s="18" t="s">
        <v>359</v>
      </c>
      <c r="D81" s="18" t="s">
        <v>363</v>
      </c>
      <c r="E81" s="18" t="s">
        <v>367</v>
      </c>
      <c r="F81" s="18" t="s">
        <v>371</v>
      </c>
      <c r="G81" s="18" t="s">
        <v>375</v>
      </c>
      <c r="H81" s="18" t="s">
        <v>379</v>
      </c>
      <c r="I81" s="18" t="s">
        <v>383</v>
      </c>
      <c r="J81" s="18" t="s">
        <v>387</v>
      </c>
      <c r="K81" s="18" t="s">
        <v>391</v>
      </c>
    </row>
    <row r="82" spans="1:11" x14ac:dyDescent="0.3">
      <c r="A82" s="47"/>
      <c r="B82" s="19" t="s">
        <v>969</v>
      </c>
      <c r="C82" s="18" t="s">
        <v>360</v>
      </c>
      <c r="D82" s="18" t="s">
        <v>364</v>
      </c>
      <c r="E82" s="18" t="s">
        <v>368</v>
      </c>
      <c r="F82" s="18" t="s">
        <v>372</v>
      </c>
      <c r="G82" s="18" t="s">
        <v>376</v>
      </c>
      <c r="H82" s="18" t="s">
        <v>1323</v>
      </c>
      <c r="I82" s="18" t="s">
        <v>384</v>
      </c>
      <c r="J82" s="18" t="s">
        <v>388</v>
      </c>
      <c r="K82" s="18" t="s">
        <v>392</v>
      </c>
    </row>
    <row r="83" spans="1:11" x14ac:dyDescent="0.3">
      <c r="A83" s="48"/>
      <c r="B83" s="24" t="s">
        <v>972</v>
      </c>
      <c r="C83" s="25" t="s">
        <v>361</v>
      </c>
      <c r="D83" s="25" t="s">
        <v>365</v>
      </c>
      <c r="E83" s="25" t="s">
        <v>369</v>
      </c>
      <c r="F83" s="25" t="s">
        <v>373</v>
      </c>
      <c r="G83" s="25" t="s">
        <v>377</v>
      </c>
      <c r="H83" s="25" t="s">
        <v>381</v>
      </c>
      <c r="I83" s="25" t="s">
        <v>385</v>
      </c>
      <c r="J83" s="25" t="s">
        <v>389</v>
      </c>
      <c r="K83" s="25" t="s">
        <v>393</v>
      </c>
    </row>
    <row r="84" spans="1:11" x14ac:dyDescent="0.3">
      <c r="A84" s="47" t="s">
        <v>975</v>
      </c>
      <c r="B84" s="19" t="s">
        <v>976</v>
      </c>
      <c r="C84" s="18" t="s">
        <v>611</v>
      </c>
      <c r="D84" s="18" t="s">
        <v>615</v>
      </c>
      <c r="E84" s="18" t="s">
        <v>1324</v>
      </c>
      <c r="F84" s="18" t="s">
        <v>623</v>
      </c>
      <c r="G84" s="18" t="s">
        <v>372</v>
      </c>
      <c r="H84" s="18" t="s">
        <v>386</v>
      </c>
      <c r="I84" s="18" t="s">
        <v>633</v>
      </c>
      <c r="J84" s="18" t="s">
        <v>391</v>
      </c>
      <c r="K84" s="18" t="s">
        <v>639</v>
      </c>
    </row>
    <row r="85" spans="1:11" x14ac:dyDescent="0.3">
      <c r="A85" s="47"/>
      <c r="B85" s="19" t="s">
        <v>977</v>
      </c>
      <c r="C85" s="18" t="s">
        <v>612</v>
      </c>
      <c r="D85" s="18" t="s">
        <v>616</v>
      </c>
      <c r="E85" s="18" t="s">
        <v>620</v>
      </c>
      <c r="F85" s="18" t="s">
        <v>624</v>
      </c>
      <c r="G85" s="18" t="s">
        <v>627</v>
      </c>
      <c r="H85" s="18" t="s">
        <v>630</v>
      </c>
      <c r="I85" s="18" t="s">
        <v>634</v>
      </c>
      <c r="J85" s="18" t="s">
        <v>376</v>
      </c>
      <c r="K85" s="18" t="s">
        <v>640</v>
      </c>
    </row>
    <row r="86" spans="1:11" x14ac:dyDescent="0.3">
      <c r="A86" s="47"/>
      <c r="B86" s="19" t="s">
        <v>469</v>
      </c>
      <c r="C86" s="18" t="s">
        <v>613</v>
      </c>
      <c r="D86" s="18" t="s">
        <v>617</v>
      </c>
      <c r="E86" s="18" t="s">
        <v>621</v>
      </c>
      <c r="F86" s="18" t="s">
        <v>625</v>
      </c>
      <c r="G86" s="18" t="s">
        <v>628</v>
      </c>
      <c r="H86" s="18" t="s">
        <v>631</v>
      </c>
      <c r="I86" s="18" t="s">
        <v>635</v>
      </c>
      <c r="J86" s="18" t="s">
        <v>637</v>
      </c>
      <c r="K86" s="18" t="s">
        <v>612</v>
      </c>
    </row>
    <row r="87" spans="1:11" x14ac:dyDescent="0.3">
      <c r="A87" s="48"/>
      <c r="B87" s="24" t="s">
        <v>470</v>
      </c>
      <c r="C87" s="25" t="s">
        <v>614</v>
      </c>
      <c r="D87" s="25" t="s">
        <v>618</v>
      </c>
      <c r="E87" s="25" t="s">
        <v>622</v>
      </c>
      <c r="F87" s="25" t="s">
        <v>626</v>
      </c>
      <c r="G87" s="25" t="s">
        <v>629</v>
      </c>
      <c r="H87" s="25" t="s">
        <v>1325</v>
      </c>
      <c r="I87" s="25" t="s">
        <v>1326</v>
      </c>
      <c r="J87" s="25" t="s">
        <v>1327</v>
      </c>
      <c r="K87" s="25" t="s">
        <v>641</v>
      </c>
    </row>
    <row r="88" spans="1:11" x14ac:dyDescent="0.3">
      <c r="A88" s="47" t="s">
        <v>979</v>
      </c>
      <c r="B88" s="19" t="s">
        <v>980</v>
      </c>
      <c r="C88" s="18" t="s">
        <v>844</v>
      </c>
      <c r="D88" s="18" t="s">
        <v>377</v>
      </c>
      <c r="E88" s="18" t="s">
        <v>851</v>
      </c>
      <c r="F88" s="18" t="s">
        <v>855</v>
      </c>
      <c r="G88" s="18" t="s">
        <v>859</v>
      </c>
      <c r="H88" s="18" t="s">
        <v>863</v>
      </c>
      <c r="I88" s="18" t="s">
        <v>1328</v>
      </c>
      <c r="J88" s="18" t="s">
        <v>1329</v>
      </c>
      <c r="K88" s="18" t="s">
        <v>1330</v>
      </c>
    </row>
    <row r="89" spans="1:11" x14ac:dyDescent="0.3">
      <c r="A89" s="47"/>
      <c r="B89" s="19" t="s">
        <v>976</v>
      </c>
      <c r="C89" s="18" t="s">
        <v>845</v>
      </c>
      <c r="D89" s="18" t="s">
        <v>848</v>
      </c>
      <c r="E89" s="18" t="s">
        <v>852</v>
      </c>
      <c r="F89" s="18" t="s">
        <v>856</v>
      </c>
      <c r="G89" s="18" t="s">
        <v>860</v>
      </c>
      <c r="H89" s="18" t="s">
        <v>864</v>
      </c>
      <c r="I89" s="18" t="s">
        <v>868</v>
      </c>
      <c r="J89" s="18" t="s">
        <v>872</v>
      </c>
      <c r="K89" s="18" t="s">
        <v>876</v>
      </c>
    </row>
    <row r="90" spans="1:11" x14ac:dyDescent="0.3">
      <c r="A90" s="47"/>
      <c r="B90" s="19" t="s">
        <v>977</v>
      </c>
      <c r="C90" s="18" t="s">
        <v>846</v>
      </c>
      <c r="D90" s="18" t="s">
        <v>849</v>
      </c>
      <c r="E90" s="18" t="s">
        <v>853</v>
      </c>
      <c r="F90" s="18" t="s">
        <v>857</v>
      </c>
      <c r="G90" s="18" t="s">
        <v>861</v>
      </c>
      <c r="H90" s="18" t="s">
        <v>865</v>
      </c>
      <c r="I90" s="18" t="s">
        <v>869</v>
      </c>
      <c r="J90" s="18" t="s">
        <v>873</v>
      </c>
      <c r="K90" s="18" t="s">
        <v>877</v>
      </c>
    </row>
    <row r="91" spans="1:11" x14ac:dyDescent="0.3">
      <c r="A91" s="48"/>
      <c r="B91" s="24" t="s">
        <v>469</v>
      </c>
      <c r="C91" s="25" t="s">
        <v>847</v>
      </c>
      <c r="D91" s="25" t="s">
        <v>850</v>
      </c>
      <c r="E91" s="25" t="s">
        <v>854</v>
      </c>
      <c r="F91" s="25" t="s">
        <v>858</v>
      </c>
      <c r="G91" s="25" t="s">
        <v>862</v>
      </c>
      <c r="H91" s="25" t="s">
        <v>866</v>
      </c>
      <c r="I91" s="25" t="s">
        <v>870</v>
      </c>
      <c r="J91" s="25" t="s">
        <v>874</v>
      </c>
      <c r="K91" s="25" t="s">
        <v>878</v>
      </c>
    </row>
    <row r="93" spans="1:11" ht="14.4" customHeight="1" x14ac:dyDescent="0.3">
      <c r="A93" s="49" t="s">
        <v>1331</v>
      </c>
      <c r="B93" s="51" t="s">
        <v>949</v>
      </c>
      <c r="C93" s="53" t="s">
        <v>950</v>
      </c>
      <c r="D93" s="53"/>
      <c r="E93" s="53"/>
      <c r="F93" s="53"/>
      <c r="G93" s="53"/>
      <c r="H93" s="53"/>
      <c r="I93" s="53"/>
      <c r="J93" s="53"/>
      <c r="K93" s="53"/>
    </row>
    <row r="94" spans="1:11" ht="15" thickBot="1" x14ac:dyDescent="0.35">
      <c r="A94" s="50"/>
      <c r="B94" s="52"/>
      <c r="C94" s="16" t="s">
        <v>4</v>
      </c>
      <c r="D94" s="16">
        <v>0.5</v>
      </c>
      <c r="E94" s="16">
        <v>1</v>
      </c>
      <c r="F94" s="16">
        <v>1.5</v>
      </c>
      <c r="G94" s="16">
        <v>2</v>
      </c>
      <c r="H94" s="16">
        <v>2.5</v>
      </c>
      <c r="I94" s="16">
        <v>3</v>
      </c>
      <c r="J94" s="16">
        <v>3.5</v>
      </c>
      <c r="K94" s="16">
        <v>4</v>
      </c>
    </row>
    <row r="95" spans="1:11" x14ac:dyDescent="0.3">
      <c r="A95" s="47" t="s">
        <v>951</v>
      </c>
      <c r="B95" s="19" t="s">
        <v>952</v>
      </c>
      <c r="C95" s="18" t="s">
        <v>145</v>
      </c>
      <c r="D95" s="18" t="s">
        <v>148</v>
      </c>
      <c r="E95" s="18" t="s">
        <v>150</v>
      </c>
      <c r="F95" s="18" t="s">
        <v>153</v>
      </c>
      <c r="G95" s="18" t="s">
        <v>156</v>
      </c>
      <c r="H95" s="18" t="s">
        <v>159</v>
      </c>
      <c r="I95" s="18" t="s">
        <v>162</v>
      </c>
      <c r="J95" s="18" t="s">
        <v>1332</v>
      </c>
      <c r="K95" s="18" t="s">
        <v>1333</v>
      </c>
    </row>
    <row r="96" spans="1:11" x14ac:dyDescent="0.3">
      <c r="A96" s="47"/>
      <c r="B96" s="19" t="s">
        <v>955</v>
      </c>
      <c r="C96" s="18" t="s">
        <v>146</v>
      </c>
      <c r="D96" s="18" t="s">
        <v>149</v>
      </c>
      <c r="E96" s="18" t="s">
        <v>151</v>
      </c>
      <c r="F96" s="18" t="s">
        <v>154</v>
      </c>
      <c r="G96" s="18" t="s">
        <v>157</v>
      </c>
      <c r="H96" s="18" t="s">
        <v>160</v>
      </c>
      <c r="I96" s="18" t="s">
        <v>163</v>
      </c>
      <c r="J96" s="18" t="s">
        <v>160</v>
      </c>
      <c r="K96" s="18" t="s">
        <v>168</v>
      </c>
    </row>
    <row r="97" spans="1:12" x14ac:dyDescent="0.3">
      <c r="A97" s="48"/>
      <c r="B97" s="24" t="s">
        <v>958</v>
      </c>
      <c r="C97" s="25" t="s">
        <v>147</v>
      </c>
      <c r="D97" s="25" t="s">
        <v>128</v>
      </c>
      <c r="E97" s="25" t="s">
        <v>152</v>
      </c>
      <c r="F97" s="25" t="s">
        <v>155</v>
      </c>
      <c r="G97" s="25" t="s">
        <v>158</v>
      </c>
      <c r="H97" s="25" t="s">
        <v>161</v>
      </c>
      <c r="I97" s="25" t="s">
        <v>164</v>
      </c>
      <c r="J97" s="26" t="s">
        <v>1334</v>
      </c>
      <c r="K97" s="25" t="s">
        <v>169</v>
      </c>
    </row>
    <row r="98" spans="1:12" x14ac:dyDescent="0.3">
      <c r="A98" s="47" t="s">
        <v>965</v>
      </c>
      <c r="B98" s="19" t="s">
        <v>958</v>
      </c>
      <c r="C98" s="18" t="s">
        <v>394</v>
      </c>
      <c r="D98" s="18" t="s">
        <v>398</v>
      </c>
      <c r="E98" s="18" t="s">
        <v>402</v>
      </c>
      <c r="F98" s="18" t="s">
        <v>406</v>
      </c>
      <c r="G98" s="18" t="s">
        <v>410</v>
      </c>
      <c r="H98" s="18" t="s">
        <v>1335</v>
      </c>
      <c r="I98" s="18" t="s">
        <v>1335</v>
      </c>
      <c r="J98" s="18" t="s">
        <v>1336</v>
      </c>
      <c r="K98" s="18" t="s">
        <v>1337</v>
      </c>
    </row>
    <row r="99" spans="1:12" x14ac:dyDescent="0.3">
      <c r="A99" s="47"/>
      <c r="B99" s="19" t="s">
        <v>967</v>
      </c>
      <c r="C99" s="18" t="s">
        <v>395</v>
      </c>
      <c r="D99" s="18" t="s">
        <v>399</v>
      </c>
      <c r="E99" s="18" t="s">
        <v>403</v>
      </c>
      <c r="F99" s="18" t="s">
        <v>407</v>
      </c>
      <c r="G99" s="18" t="s">
        <v>411</v>
      </c>
      <c r="H99" s="18" t="s">
        <v>415</v>
      </c>
      <c r="I99" s="18" t="s">
        <v>418</v>
      </c>
      <c r="J99" s="18" t="s">
        <v>1338</v>
      </c>
      <c r="K99" s="18" t="s">
        <v>1339</v>
      </c>
    </row>
    <row r="100" spans="1:12" x14ac:dyDescent="0.3">
      <c r="A100" s="47"/>
      <c r="B100" s="19" t="s">
        <v>969</v>
      </c>
      <c r="C100" s="18" t="s">
        <v>396</v>
      </c>
      <c r="D100" s="18" t="s">
        <v>400</v>
      </c>
      <c r="E100" s="18" t="s">
        <v>1340</v>
      </c>
      <c r="F100" s="18" t="s">
        <v>1341</v>
      </c>
      <c r="G100" s="18" t="s">
        <v>1342</v>
      </c>
      <c r="H100" s="18" t="s">
        <v>1343</v>
      </c>
      <c r="I100" s="18" t="s">
        <v>1343</v>
      </c>
      <c r="J100" s="18" t="s">
        <v>1344</v>
      </c>
      <c r="K100" s="18" t="s">
        <v>1345</v>
      </c>
    </row>
    <row r="101" spans="1:12" x14ac:dyDescent="0.3">
      <c r="A101" s="48"/>
      <c r="B101" s="24" t="s">
        <v>972</v>
      </c>
      <c r="C101" s="25" t="s">
        <v>1346</v>
      </c>
      <c r="D101" s="26" t="s">
        <v>1347</v>
      </c>
      <c r="E101" s="25" t="s">
        <v>405</v>
      </c>
      <c r="F101" s="25" t="s">
        <v>409</v>
      </c>
      <c r="G101" s="25" t="s">
        <v>413</v>
      </c>
      <c r="H101" s="25" t="s">
        <v>417</v>
      </c>
      <c r="I101" s="25" t="s">
        <v>419</v>
      </c>
      <c r="J101" s="25" t="s">
        <v>423</v>
      </c>
      <c r="K101" s="25" t="s">
        <v>427</v>
      </c>
      <c r="L101" s="12"/>
    </row>
    <row r="102" spans="1:12" x14ac:dyDescent="0.3">
      <c r="A102" s="47" t="s">
        <v>975</v>
      </c>
      <c r="B102" s="19" t="s">
        <v>976</v>
      </c>
      <c r="C102" s="18" t="s">
        <v>642</v>
      </c>
      <c r="D102" s="18" t="s">
        <v>646</v>
      </c>
      <c r="E102" s="18" t="s">
        <v>650</v>
      </c>
      <c r="F102" s="18" t="s">
        <v>654</v>
      </c>
      <c r="G102" s="18" t="s">
        <v>657</v>
      </c>
      <c r="H102" s="18" t="s">
        <v>1348</v>
      </c>
      <c r="I102" s="18" t="s">
        <v>1349</v>
      </c>
      <c r="J102" s="18" t="s">
        <v>1350</v>
      </c>
      <c r="K102" s="18" t="s">
        <v>665</v>
      </c>
    </row>
    <row r="103" spans="1:12" x14ac:dyDescent="0.3">
      <c r="A103" s="47"/>
      <c r="B103" s="19" t="s">
        <v>977</v>
      </c>
      <c r="C103" s="18" t="s">
        <v>643</v>
      </c>
      <c r="D103" s="18" t="s">
        <v>647</v>
      </c>
      <c r="E103" s="18" t="s">
        <v>651</v>
      </c>
      <c r="F103" s="18" t="s">
        <v>647</v>
      </c>
      <c r="G103" s="18" t="s">
        <v>418</v>
      </c>
      <c r="H103" s="18" t="s">
        <v>652</v>
      </c>
      <c r="I103" s="18" t="s">
        <v>653</v>
      </c>
      <c r="J103" s="18" t="s">
        <v>660</v>
      </c>
      <c r="K103" s="18" t="s">
        <v>659</v>
      </c>
    </row>
    <row r="104" spans="1:12" x14ac:dyDescent="0.3">
      <c r="A104" s="47"/>
      <c r="B104" s="19" t="s">
        <v>469</v>
      </c>
      <c r="C104" s="18" t="s">
        <v>644</v>
      </c>
      <c r="D104" s="18" t="s">
        <v>648</v>
      </c>
      <c r="E104" s="18" t="s">
        <v>652</v>
      </c>
      <c r="F104" s="18" t="s">
        <v>655</v>
      </c>
      <c r="G104" s="18" t="s">
        <v>420</v>
      </c>
      <c r="H104" s="18" t="s">
        <v>425</v>
      </c>
      <c r="I104" s="18" t="s">
        <v>661</v>
      </c>
      <c r="J104" s="18" t="s">
        <v>416</v>
      </c>
      <c r="K104" s="18" t="s">
        <v>666</v>
      </c>
    </row>
    <row r="105" spans="1:12" x14ac:dyDescent="0.3">
      <c r="A105" s="48"/>
      <c r="B105" s="24" t="s">
        <v>470</v>
      </c>
      <c r="C105" s="25" t="s">
        <v>645</v>
      </c>
      <c r="D105" s="25" t="s">
        <v>1351</v>
      </c>
      <c r="E105" s="25" t="s">
        <v>1352</v>
      </c>
      <c r="F105" s="25" t="s">
        <v>1353</v>
      </c>
      <c r="G105" s="25" t="s">
        <v>1354</v>
      </c>
      <c r="H105" s="25" t="s">
        <v>1355</v>
      </c>
      <c r="I105" s="25" t="s">
        <v>1356</v>
      </c>
      <c r="J105" s="25" t="s">
        <v>1357</v>
      </c>
      <c r="K105" s="25" t="s">
        <v>1358</v>
      </c>
    </row>
    <row r="106" spans="1:12" x14ac:dyDescent="0.3">
      <c r="A106" s="47" t="s">
        <v>979</v>
      </c>
      <c r="B106" s="19" t="s">
        <v>980</v>
      </c>
      <c r="C106" s="18" t="s">
        <v>879</v>
      </c>
      <c r="D106" s="18" t="s">
        <v>883</v>
      </c>
      <c r="E106" s="18" t="s">
        <v>887</v>
      </c>
      <c r="F106" s="18" t="s">
        <v>891</v>
      </c>
      <c r="G106" s="18" t="s">
        <v>1359</v>
      </c>
      <c r="H106" s="18" t="s">
        <v>1360</v>
      </c>
      <c r="I106" s="18" t="s">
        <v>1361</v>
      </c>
      <c r="J106" s="18" t="s">
        <v>1362</v>
      </c>
      <c r="K106" s="18" t="s">
        <v>1363</v>
      </c>
    </row>
    <row r="107" spans="1:12" x14ac:dyDescent="0.3">
      <c r="A107" s="47"/>
      <c r="B107" s="19" t="s">
        <v>976</v>
      </c>
      <c r="C107" s="18" t="s">
        <v>880</v>
      </c>
      <c r="D107" s="18" t="s">
        <v>1364</v>
      </c>
      <c r="E107" s="18" t="s">
        <v>1365</v>
      </c>
      <c r="F107" s="18" t="s">
        <v>892</v>
      </c>
      <c r="G107" s="18" t="s">
        <v>896</v>
      </c>
      <c r="H107" s="18" t="s">
        <v>1366</v>
      </c>
      <c r="I107" s="18" t="s">
        <v>1367</v>
      </c>
      <c r="J107" s="18" t="s">
        <v>1368</v>
      </c>
      <c r="K107" s="18" t="s">
        <v>1369</v>
      </c>
    </row>
    <row r="108" spans="1:12" x14ac:dyDescent="0.3">
      <c r="A108" s="47"/>
      <c r="B108" s="19" t="s">
        <v>977</v>
      </c>
      <c r="C108" s="18" t="s">
        <v>881</v>
      </c>
      <c r="D108" s="18" t="s">
        <v>885</v>
      </c>
      <c r="E108" s="18" t="s">
        <v>1370</v>
      </c>
      <c r="F108" s="18" t="s">
        <v>1371</v>
      </c>
      <c r="G108" s="18" t="s">
        <v>1372</v>
      </c>
      <c r="H108" s="18" t="s">
        <v>1373</v>
      </c>
      <c r="I108" s="18" t="s">
        <v>1374</v>
      </c>
      <c r="J108" s="18" t="s">
        <v>1375</v>
      </c>
      <c r="K108" s="18" t="s">
        <v>1376</v>
      </c>
    </row>
    <row r="109" spans="1:12" x14ac:dyDescent="0.3">
      <c r="A109" s="48"/>
      <c r="B109" s="24" t="s">
        <v>469</v>
      </c>
      <c r="C109" s="25" t="s">
        <v>882</v>
      </c>
      <c r="D109" s="25" t="s">
        <v>886</v>
      </c>
      <c r="E109" s="25" t="s">
        <v>890</v>
      </c>
      <c r="F109" s="25" t="s">
        <v>894</v>
      </c>
      <c r="G109" s="25" t="s">
        <v>898</v>
      </c>
      <c r="H109" s="25" t="s">
        <v>900</v>
      </c>
      <c r="I109" s="25" t="s">
        <v>904</v>
      </c>
      <c r="J109" s="25" t="s">
        <v>907</v>
      </c>
      <c r="K109" s="25" t="s">
        <v>911</v>
      </c>
    </row>
    <row r="111" spans="1:12" ht="14.4" customHeight="1" x14ac:dyDescent="0.3">
      <c r="A111" s="45" t="s">
        <v>1377</v>
      </c>
      <c r="B111" s="43" t="s">
        <v>949</v>
      </c>
      <c r="C111" s="40" t="s">
        <v>950</v>
      </c>
      <c r="D111" s="40"/>
      <c r="E111" s="40"/>
      <c r="F111" s="40"/>
      <c r="G111" s="40"/>
      <c r="H111" s="40"/>
      <c r="I111" s="40"/>
      <c r="J111" s="40"/>
      <c r="K111" s="40"/>
    </row>
    <row r="112" spans="1:12" ht="15" thickBot="1" x14ac:dyDescent="0.35">
      <c r="A112" s="46"/>
      <c r="B112" s="44"/>
      <c r="C112" s="28" t="s">
        <v>4</v>
      </c>
      <c r="D112" s="28">
        <v>0.5</v>
      </c>
      <c r="E112" s="28">
        <v>1</v>
      </c>
      <c r="F112" s="28">
        <v>1.5</v>
      </c>
      <c r="G112" s="28">
        <v>2</v>
      </c>
      <c r="H112" s="28">
        <v>2.5</v>
      </c>
      <c r="I112" s="28">
        <v>3</v>
      </c>
      <c r="J112" s="28">
        <v>3.5</v>
      </c>
      <c r="K112" s="28">
        <v>4</v>
      </c>
      <c r="L112" s="15" t="s">
        <v>1442</v>
      </c>
    </row>
    <row r="113" spans="1:12" x14ac:dyDescent="0.3">
      <c r="A113" s="41" t="s">
        <v>951</v>
      </c>
      <c r="B113" s="29" t="s">
        <v>952</v>
      </c>
      <c r="C113" s="30" t="s">
        <v>171</v>
      </c>
      <c r="D113" s="30" t="s">
        <v>174</v>
      </c>
      <c r="E113" s="30" t="s">
        <v>172</v>
      </c>
      <c r="F113" s="30" t="s">
        <v>176</v>
      </c>
      <c r="G113" s="30" t="s">
        <v>179</v>
      </c>
      <c r="H113" s="30" t="s">
        <v>180</v>
      </c>
      <c r="I113" s="30" t="s">
        <v>176</v>
      </c>
      <c r="J113" s="30" t="s">
        <v>171</v>
      </c>
      <c r="K113" s="30" t="s">
        <v>176</v>
      </c>
    </row>
    <row r="114" spans="1:12" x14ac:dyDescent="0.3">
      <c r="A114" s="41"/>
      <c r="B114" s="29" t="s">
        <v>955</v>
      </c>
      <c r="C114" s="30" t="s">
        <v>172</v>
      </c>
      <c r="D114" s="30" t="s">
        <v>172</v>
      </c>
      <c r="E114" s="30" t="s">
        <v>176</v>
      </c>
      <c r="F114" s="30" t="s">
        <v>171</v>
      </c>
      <c r="G114" s="30" t="s">
        <v>180</v>
      </c>
      <c r="H114" s="30" t="s">
        <v>171</v>
      </c>
      <c r="I114" s="30" t="s">
        <v>171</v>
      </c>
      <c r="J114" s="30" t="s">
        <v>172</v>
      </c>
      <c r="K114" s="30" t="s">
        <v>176</v>
      </c>
    </row>
    <row r="115" spans="1:12" x14ac:dyDescent="0.3">
      <c r="A115" s="42"/>
      <c r="B115" s="32" t="s">
        <v>958</v>
      </c>
      <c r="C115" s="33" t="s">
        <v>173</v>
      </c>
      <c r="D115" s="33" t="s">
        <v>175</v>
      </c>
      <c r="E115" s="33" t="s">
        <v>177</v>
      </c>
      <c r="F115" s="34" t="s">
        <v>1378</v>
      </c>
      <c r="G115" s="33" t="s">
        <v>178</v>
      </c>
      <c r="H115" s="33" t="s">
        <v>178</v>
      </c>
      <c r="I115" s="34" t="s">
        <v>1379</v>
      </c>
      <c r="J115" s="34" t="s">
        <v>1380</v>
      </c>
      <c r="K115" s="34" t="s">
        <v>1380</v>
      </c>
    </row>
    <row r="116" spans="1:12" x14ac:dyDescent="0.3">
      <c r="A116" s="41" t="s">
        <v>965</v>
      </c>
      <c r="B116" s="29" t="s">
        <v>958</v>
      </c>
      <c r="C116" s="30" t="s">
        <v>428</v>
      </c>
      <c r="D116" s="30" t="s">
        <v>428</v>
      </c>
      <c r="E116" s="30" t="s">
        <v>428</v>
      </c>
      <c r="F116" s="30" t="s">
        <v>429</v>
      </c>
      <c r="G116" s="30" t="s">
        <v>429</v>
      </c>
      <c r="H116" s="30" t="s">
        <v>429</v>
      </c>
      <c r="I116" s="30" t="s">
        <v>429</v>
      </c>
      <c r="J116" s="30" t="s">
        <v>428</v>
      </c>
      <c r="K116" s="30" t="s">
        <v>429</v>
      </c>
    </row>
    <row r="117" spans="1:12" x14ac:dyDescent="0.3">
      <c r="A117" s="41"/>
      <c r="B117" s="29" t="s">
        <v>967</v>
      </c>
      <c r="C117" s="30" t="s">
        <v>429</v>
      </c>
      <c r="D117" s="30" t="s">
        <v>429</v>
      </c>
      <c r="E117" s="30" t="s">
        <v>428</v>
      </c>
      <c r="F117" s="30" t="s">
        <v>429</v>
      </c>
      <c r="G117" s="30" t="s">
        <v>429</v>
      </c>
      <c r="H117" s="30" t="s">
        <v>429</v>
      </c>
      <c r="I117" s="30" t="s">
        <v>429</v>
      </c>
      <c r="J117" s="30" t="s">
        <v>429</v>
      </c>
      <c r="K117" s="30" t="s">
        <v>173</v>
      </c>
    </row>
    <row r="118" spans="1:12" x14ac:dyDescent="0.3">
      <c r="A118" s="41"/>
      <c r="B118" s="29" t="s">
        <v>969</v>
      </c>
      <c r="C118" s="30" t="s">
        <v>429</v>
      </c>
      <c r="D118" s="30" t="s">
        <v>428</v>
      </c>
      <c r="E118" s="30" t="s">
        <v>429</v>
      </c>
      <c r="F118" s="30" t="s">
        <v>429</v>
      </c>
      <c r="G118" s="30" t="s">
        <v>173</v>
      </c>
      <c r="H118" s="30" t="s">
        <v>174</v>
      </c>
      <c r="I118" s="30" t="s">
        <v>174</v>
      </c>
      <c r="J118" s="30" t="s">
        <v>174</v>
      </c>
      <c r="K118" s="30" t="s">
        <v>174</v>
      </c>
    </row>
    <row r="119" spans="1:12" x14ac:dyDescent="0.3">
      <c r="A119" s="42"/>
      <c r="B119" s="32" t="s">
        <v>972</v>
      </c>
      <c r="C119" s="33" t="s">
        <v>174</v>
      </c>
      <c r="D119" s="33" t="s">
        <v>174</v>
      </c>
      <c r="E119" s="33" t="s">
        <v>173</v>
      </c>
      <c r="F119" s="33" t="s">
        <v>173</v>
      </c>
      <c r="G119" s="33" t="s">
        <v>173</v>
      </c>
      <c r="H119" s="33" t="s">
        <v>174</v>
      </c>
      <c r="I119" s="33" t="s">
        <v>174</v>
      </c>
      <c r="J119" s="33" t="s">
        <v>173</v>
      </c>
      <c r="K119" s="33" t="s">
        <v>173</v>
      </c>
    </row>
    <row r="120" spans="1:12" x14ac:dyDescent="0.3">
      <c r="A120" s="41" t="s">
        <v>975</v>
      </c>
      <c r="B120" s="29" t="s">
        <v>976</v>
      </c>
      <c r="C120" s="30" t="s">
        <v>174</v>
      </c>
      <c r="D120" s="30" t="s">
        <v>173</v>
      </c>
      <c r="E120" s="30" t="s">
        <v>173</v>
      </c>
      <c r="F120" s="30" t="s">
        <v>173</v>
      </c>
      <c r="G120" s="30" t="s">
        <v>174</v>
      </c>
      <c r="H120" s="30" t="s">
        <v>174</v>
      </c>
      <c r="I120" s="30" t="s">
        <v>173</v>
      </c>
      <c r="J120" s="30" t="s">
        <v>173</v>
      </c>
      <c r="K120" s="30" t="s">
        <v>174</v>
      </c>
    </row>
    <row r="121" spans="1:12" x14ac:dyDescent="0.3">
      <c r="A121" s="41"/>
      <c r="B121" s="29" t="s">
        <v>977</v>
      </c>
      <c r="C121" s="30" t="s">
        <v>171</v>
      </c>
      <c r="D121" s="30" t="s">
        <v>174</v>
      </c>
      <c r="E121" s="30" t="s">
        <v>174</v>
      </c>
      <c r="F121" s="30" t="s">
        <v>173</v>
      </c>
      <c r="G121" s="30" t="s">
        <v>173</v>
      </c>
      <c r="H121" s="30" t="s">
        <v>173</v>
      </c>
      <c r="I121" s="30" t="s">
        <v>174</v>
      </c>
      <c r="J121" s="30" t="s">
        <v>171</v>
      </c>
      <c r="K121" s="30" t="s">
        <v>171</v>
      </c>
    </row>
    <row r="122" spans="1:12" x14ac:dyDescent="0.3">
      <c r="A122" s="41"/>
      <c r="B122" s="29" t="s">
        <v>469</v>
      </c>
      <c r="C122" s="30" t="s">
        <v>174</v>
      </c>
      <c r="D122" s="30" t="s">
        <v>174</v>
      </c>
      <c r="E122" s="30" t="s">
        <v>174</v>
      </c>
      <c r="F122" s="30" t="s">
        <v>174</v>
      </c>
      <c r="G122" s="30" t="s">
        <v>174</v>
      </c>
      <c r="H122" s="30" t="s">
        <v>174</v>
      </c>
      <c r="I122" s="30" t="s">
        <v>174</v>
      </c>
      <c r="J122" s="30" t="s">
        <v>174</v>
      </c>
      <c r="K122" s="30" t="s">
        <v>171</v>
      </c>
    </row>
    <row r="123" spans="1:12" x14ac:dyDescent="0.3">
      <c r="A123" s="42"/>
      <c r="B123" s="32" t="s">
        <v>470</v>
      </c>
      <c r="C123" s="33" t="s">
        <v>173</v>
      </c>
      <c r="D123" s="33" t="s">
        <v>174</v>
      </c>
      <c r="E123" s="33" t="s">
        <v>174</v>
      </c>
      <c r="F123" s="33" t="s">
        <v>1381</v>
      </c>
      <c r="G123" s="33" t="s">
        <v>174</v>
      </c>
      <c r="H123" s="33" t="s">
        <v>1382</v>
      </c>
      <c r="I123" s="33" t="s">
        <v>1382</v>
      </c>
      <c r="J123" s="33" t="s">
        <v>1382</v>
      </c>
      <c r="K123" s="33" t="s">
        <v>174</v>
      </c>
    </row>
    <row r="124" spans="1:12" x14ac:dyDescent="0.3">
      <c r="A124" s="41" t="s">
        <v>979</v>
      </c>
      <c r="B124" s="29" t="s">
        <v>980</v>
      </c>
      <c r="C124" s="30" t="s">
        <v>174</v>
      </c>
      <c r="D124" s="30" t="s">
        <v>173</v>
      </c>
      <c r="E124" s="30" t="s">
        <v>173</v>
      </c>
      <c r="F124" s="30" t="s">
        <v>171</v>
      </c>
      <c r="G124" s="30" t="s">
        <v>171</v>
      </c>
      <c r="H124" s="30" t="s">
        <v>171</v>
      </c>
      <c r="I124" s="30" t="s">
        <v>1383</v>
      </c>
      <c r="J124" s="30" t="s">
        <v>1383</v>
      </c>
      <c r="K124" s="30" t="s">
        <v>176</v>
      </c>
    </row>
    <row r="125" spans="1:12" x14ac:dyDescent="0.3">
      <c r="A125" s="41"/>
      <c r="B125" s="29" t="s">
        <v>976</v>
      </c>
      <c r="C125" s="30" t="s">
        <v>428</v>
      </c>
      <c r="D125" s="30" t="s">
        <v>428</v>
      </c>
      <c r="E125" s="30" t="s">
        <v>429</v>
      </c>
      <c r="F125" s="30" t="s">
        <v>429</v>
      </c>
      <c r="G125" s="30" t="s">
        <v>429</v>
      </c>
      <c r="H125" s="30" t="s">
        <v>429</v>
      </c>
      <c r="I125" s="30" t="s">
        <v>429</v>
      </c>
      <c r="J125" s="30" t="s">
        <v>429</v>
      </c>
      <c r="K125" s="30" t="s">
        <v>429</v>
      </c>
    </row>
    <row r="126" spans="1:12" x14ac:dyDescent="0.3">
      <c r="A126" s="41"/>
      <c r="B126" s="29" t="s">
        <v>977</v>
      </c>
      <c r="C126" s="30" t="s">
        <v>173</v>
      </c>
      <c r="D126" s="30" t="s">
        <v>173</v>
      </c>
      <c r="E126" s="30" t="s">
        <v>173</v>
      </c>
      <c r="F126" s="30" t="s">
        <v>173</v>
      </c>
      <c r="G126" s="30" t="s">
        <v>173</v>
      </c>
      <c r="H126" s="30" t="s">
        <v>174</v>
      </c>
      <c r="I126" s="30" t="s">
        <v>174</v>
      </c>
      <c r="J126" s="30" t="s">
        <v>174</v>
      </c>
      <c r="K126" s="30" t="s">
        <v>174</v>
      </c>
    </row>
    <row r="127" spans="1:12" x14ac:dyDescent="0.3">
      <c r="A127" s="42"/>
      <c r="B127" s="32" t="s">
        <v>469</v>
      </c>
      <c r="C127" s="34" t="s">
        <v>1384</v>
      </c>
      <c r="D127" s="33" t="s">
        <v>174</v>
      </c>
      <c r="E127" s="33" t="s">
        <v>174</v>
      </c>
      <c r="F127" s="33" t="s">
        <v>173</v>
      </c>
      <c r="G127" s="33" t="s">
        <v>174</v>
      </c>
      <c r="H127" s="33" t="s">
        <v>180</v>
      </c>
      <c r="I127" s="33" t="s">
        <v>179</v>
      </c>
      <c r="J127" s="33" t="s">
        <v>180</v>
      </c>
      <c r="K127" s="33" t="s">
        <v>180</v>
      </c>
      <c r="L127" s="12"/>
    </row>
    <row r="129" spans="1:12" ht="14.4" customHeight="1" x14ac:dyDescent="0.3">
      <c r="A129" s="45" t="s">
        <v>1385</v>
      </c>
      <c r="B129" s="43" t="s">
        <v>949</v>
      </c>
      <c r="C129" s="40" t="s">
        <v>950</v>
      </c>
      <c r="D129" s="40"/>
      <c r="E129" s="40"/>
      <c r="F129" s="40"/>
      <c r="G129" s="40"/>
      <c r="H129" s="40"/>
      <c r="I129" s="40"/>
      <c r="J129" s="40"/>
      <c r="K129" s="40"/>
    </row>
    <row r="130" spans="1:12" ht="15" thickBot="1" x14ac:dyDescent="0.35">
      <c r="A130" s="46"/>
      <c r="B130" s="44"/>
      <c r="C130" s="28" t="s">
        <v>4</v>
      </c>
      <c r="D130" s="28">
        <v>0.5</v>
      </c>
      <c r="E130" s="28">
        <v>1</v>
      </c>
      <c r="F130" s="28">
        <v>1.5</v>
      </c>
      <c r="G130" s="28">
        <v>2</v>
      </c>
      <c r="H130" s="28">
        <v>2.5</v>
      </c>
      <c r="I130" s="28">
        <v>3</v>
      </c>
      <c r="J130" s="28">
        <v>3.5</v>
      </c>
      <c r="K130" s="28">
        <v>4</v>
      </c>
      <c r="L130" s="15" t="s">
        <v>1442</v>
      </c>
    </row>
    <row r="131" spans="1:12" x14ac:dyDescent="0.3">
      <c r="A131" s="41" t="s">
        <v>951</v>
      </c>
      <c r="B131" s="29" t="s">
        <v>952</v>
      </c>
      <c r="C131" s="30" t="s">
        <v>184</v>
      </c>
      <c r="D131" s="30" t="s">
        <v>187</v>
      </c>
      <c r="E131" s="30" t="s">
        <v>1386</v>
      </c>
      <c r="F131" s="30" t="s">
        <v>193</v>
      </c>
      <c r="G131" s="30" t="s">
        <v>196</v>
      </c>
      <c r="H131" s="30" t="s">
        <v>199</v>
      </c>
      <c r="I131" s="30" t="s">
        <v>202</v>
      </c>
      <c r="J131" s="30" t="s">
        <v>1387</v>
      </c>
      <c r="K131" s="30" t="s">
        <v>1388</v>
      </c>
    </row>
    <row r="132" spans="1:12" x14ac:dyDescent="0.3">
      <c r="A132" s="41"/>
      <c r="B132" s="29" t="s">
        <v>955</v>
      </c>
      <c r="C132" s="30" t="s">
        <v>185</v>
      </c>
      <c r="D132" s="30" t="s">
        <v>188</v>
      </c>
      <c r="E132" s="30" t="s">
        <v>191</v>
      </c>
      <c r="F132" s="30" t="s">
        <v>194</v>
      </c>
      <c r="G132" s="30" t="s">
        <v>197</v>
      </c>
      <c r="H132" s="30" t="s">
        <v>200</v>
      </c>
      <c r="I132" s="30" t="s">
        <v>203</v>
      </c>
      <c r="J132" s="30" t="s">
        <v>206</v>
      </c>
      <c r="K132" s="30" t="s">
        <v>209</v>
      </c>
    </row>
    <row r="133" spans="1:12" x14ac:dyDescent="0.3">
      <c r="A133" s="42"/>
      <c r="B133" s="32" t="s">
        <v>958</v>
      </c>
      <c r="C133" s="33" t="s">
        <v>186</v>
      </c>
      <c r="D133" s="33" t="s">
        <v>189</v>
      </c>
      <c r="E133" s="33" t="s">
        <v>1389</v>
      </c>
      <c r="F133" s="33" t="s">
        <v>1390</v>
      </c>
      <c r="G133" s="33" t="s">
        <v>1391</v>
      </c>
      <c r="H133" s="33" t="s">
        <v>1392</v>
      </c>
      <c r="I133" s="33" t="s">
        <v>1393</v>
      </c>
      <c r="J133" s="33" t="s">
        <v>1394</v>
      </c>
      <c r="K133" s="33" t="s">
        <v>1395</v>
      </c>
    </row>
    <row r="134" spans="1:12" x14ac:dyDescent="0.3">
      <c r="A134" s="41" t="s">
        <v>965</v>
      </c>
      <c r="B134" s="29" t="s">
        <v>958</v>
      </c>
      <c r="C134" s="30" t="s">
        <v>430</v>
      </c>
      <c r="D134" s="30" t="s">
        <v>1396</v>
      </c>
      <c r="E134" s="30" t="s">
        <v>438</v>
      </c>
      <c r="F134" s="30" t="s">
        <v>1397</v>
      </c>
      <c r="G134" s="30" t="s">
        <v>1398</v>
      </c>
      <c r="H134" s="30" t="s">
        <v>1399</v>
      </c>
      <c r="I134" s="30" t="s">
        <v>1400</v>
      </c>
      <c r="J134" s="30" t="s">
        <v>1401</v>
      </c>
      <c r="K134" s="30" t="s">
        <v>1402</v>
      </c>
    </row>
    <row r="135" spans="1:12" x14ac:dyDescent="0.3">
      <c r="A135" s="41"/>
      <c r="B135" s="29" t="s">
        <v>967</v>
      </c>
      <c r="C135" s="30" t="s">
        <v>431</v>
      </c>
      <c r="D135" s="30" t="s">
        <v>435</v>
      </c>
      <c r="E135" s="30" t="s">
        <v>439</v>
      </c>
      <c r="F135" s="30" t="s">
        <v>443</v>
      </c>
      <c r="G135" s="30" t="s">
        <v>447</v>
      </c>
      <c r="H135" s="30" t="s">
        <v>451</v>
      </c>
      <c r="I135" s="30" t="s">
        <v>455</v>
      </c>
      <c r="J135" s="30" t="s">
        <v>1403</v>
      </c>
      <c r="K135" s="30" t="s">
        <v>1404</v>
      </c>
    </row>
    <row r="136" spans="1:12" x14ac:dyDescent="0.3">
      <c r="A136" s="41"/>
      <c r="B136" s="29" t="s">
        <v>969</v>
      </c>
      <c r="C136" s="30" t="s">
        <v>432</v>
      </c>
      <c r="D136" s="30" t="s">
        <v>436</v>
      </c>
      <c r="E136" s="30" t="s">
        <v>1405</v>
      </c>
      <c r="F136" s="30" t="s">
        <v>1406</v>
      </c>
      <c r="G136" s="30" t="s">
        <v>1407</v>
      </c>
      <c r="H136" s="30" t="s">
        <v>1408</v>
      </c>
      <c r="I136" s="30" t="s">
        <v>1409</v>
      </c>
      <c r="J136" s="30" t="s">
        <v>1410</v>
      </c>
      <c r="K136" s="30" t="s">
        <v>1411</v>
      </c>
    </row>
    <row r="137" spans="1:12" x14ac:dyDescent="0.3">
      <c r="A137" s="42"/>
      <c r="B137" s="32" t="s">
        <v>972</v>
      </c>
      <c r="C137" s="33" t="s">
        <v>433</v>
      </c>
      <c r="D137" s="33" t="s">
        <v>437</v>
      </c>
      <c r="E137" s="33" t="s">
        <v>441</v>
      </c>
      <c r="F137" s="33" t="s">
        <v>445</v>
      </c>
      <c r="G137" s="33" t="s">
        <v>449</v>
      </c>
      <c r="H137" s="33" t="s">
        <v>453</v>
      </c>
      <c r="I137" s="33" t="s">
        <v>457</v>
      </c>
      <c r="J137" s="33" t="s">
        <v>461</v>
      </c>
      <c r="K137" s="33" t="s">
        <v>465</v>
      </c>
    </row>
    <row r="138" spans="1:12" x14ac:dyDescent="0.3">
      <c r="A138" s="41" t="s">
        <v>975</v>
      </c>
      <c r="B138" s="29" t="s">
        <v>976</v>
      </c>
      <c r="C138" s="30" t="s">
        <v>668</v>
      </c>
      <c r="D138" s="30" t="s">
        <v>672</v>
      </c>
      <c r="E138" s="30" t="s">
        <v>668</v>
      </c>
      <c r="F138" s="30" t="s">
        <v>679</v>
      </c>
      <c r="G138" s="30" t="s">
        <v>683</v>
      </c>
      <c r="H138" s="30" t="s">
        <v>687</v>
      </c>
      <c r="I138" s="30" t="s">
        <v>690</v>
      </c>
      <c r="J138" s="30" t="s">
        <v>1412</v>
      </c>
      <c r="K138" s="30" t="s">
        <v>696</v>
      </c>
    </row>
    <row r="139" spans="1:12" x14ac:dyDescent="0.3">
      <c r="A139" s="41"/>
      <c r="B139" s="29" t="s">
        <v>977</v>
      </c>
      <c r="C139" s="30" t="s">
        <v>669</v>
      </c>
      <c r="D139" s="30" t="s">
        <v>673</v>
      </c>
      <c r="E139" s="30" t="s">
        <v>676</v>
      </c>
      <c r="F139" s="30" t="s">
        <v>680</v>
      </c>
      <c r="G139" s="30" t="s">
        <v>684</v>
      </c>
      <c r="H139" s="30" t="s">
        <v>451</v>
      </c>
      <c r="I139" s="30" t="s">
        <v>448</v>
      </c>
      <c r="J139" s="30" t="s">
        <v>694</v>
      </c>
      <c r="K139" s="30" t="s">
        <v>697</v>
      </c>
    </row>
    <row r="140" spans="1:12" x14ac:dyDescent="0.3">
      <c r="A140" s="41"/>
      <c r="B140" s="29" t="s">
        <v>469</v>
      </c>
      <c r="C140" s="30" t="s">
        <v>670</v>
      </c>
      <c r="D140" s="30" t="s">
        <v>674</v>
      </c>
      <c r="E140" s="30" t="s">
        <v>677</v>
      </c>
      <c r="F140" s="30" t="s">
        <v>681</v>
      </c>
      <c r="G140" s="30" t="s">
        <v>685</v>
      </c>
      <c r="H140" s="30" t="s">
        <v>688</v>
      </c>
      <c r="I140" s="30" t="s">
        <v>691</v>
      </c>
      <c r="J140" s="30" t="s">
        <v>691</v>
      </c>
      <c r="K140" s="30" t="s">
        <v>698</v>
      </c>
    </row>
    <row r="141" spans="1:12" x14ac:dyDescent="0.3">
      <c r="A141" s="42"/>
      <c r="B141" s="32" t="s">
        <v>470</v>
      </c>
      <c r="C141" s="33" t="s">
        <v>671</v>
      </c>
      <c r="D141" s="33" t="s">
        <v>1413</v>
      </c>
      <c r="E141" s="33" t="s">
        <v>1414</v>
      </c>
      <c r="F141" s="33" t="s">
        <v>1415</v>
      </c>
      <c r="G141" s="33" t="s">
        <v>1416</v>
      </c>
      <c r="H141" s="33" t="s">
        <v>1417</v>
      </c>
      <c r="I141" s="33" t="s">
        <v>1418</v>
      </c>
      <c r="J141" s="33" t="s">
        <v>1419</v>
      </c>
      <c r="K141" s="33" t="s">
        <v>1420</v>
      </c>
    </row>
    <row r="142" spans="1:12" x14ac:dyDescent="0.3">
      <c r="A142" s="41" t="s">
        <v>979</v>
      </c>
      <c r="B142" s="29" t="s">
        <v>980</v>
      </c>
      <c r="C142" s="30" t="s">
        <v>912</v>
      </c>
      <c r="D142" s="30" t="s">
        <v>916</v>
      </c>
      <c r="E142" s="30" t="s">
        <v>920</v>
      </c>
      <c r="F142" s="30" t="s">
        <v>924</v>
      </c>
      <c r="G142" s="30" t="s">
        <v>1421</v>
      </c>
      <c r="H142" s="30" t="s">
        <v>1422</v>
      </c>
      <c r="I142" s="30" t="s">
        <v>1423</v>
      </c>
      <c r="J142" s="30" t="s">
        <v>1424</v>
      </c>
      <c r="K142" s="30" t="s">
        <v>1425</v>
      </c>
    </row>
    <row r="143" spans="1:12" x14ac:dyDescent="0.3">
      <c r="A143" s="41"/>
      <c r="B143" s="29" t="s">
        <v>976</v>
      </c>
      <c r="C143" s="30" t="s">
        <v>913</v>
      </c>
      <c r="D143" s="30" t="s">
        <v>917</v>
      </c>
      <c r="E143" s="30" t="s">
        <v>1426</v>
      </c>
      <c r="F143" s="30" t="s">
        <v>1427</v>
      </c>
      <c r="G143" s="30" t="s">
        <v>1428</v>
      </c>
      <c r="H143" s="30" t="s">
        <v>1429</v>
      </c>
      <c r="I143" s="30" t="s">
        <v>1430</v>
      </c>
      <c r="J143" s="30" t="s">
        <v>1431</v>
      </c>
      <c r="K143" s="30" t="s">
        <v>1432</v>
      </c>
    </row>
    <row r="144" spans="1:12" x14ac:dyDescent="0.3">
      <c r="A144" s="41"/>
      <c r="B144" s="29" t="s">
        <v>977</v>
      </c>
      <c r="C144" s="30" t="s">
        <v>914</v>
      </c>
      <c r="D144" s="30" t="s">
        <v>918</v>
      </c>
      <c r="E144" s="30" t="s">
        <v>1433</v>
      </c>
      <c r="F144" s="30" t="s">
        <v>1434</v>
      </c>
      <c r="G144" s="30" t="s">
        <v>1435</v>
      </c>
      <c r="H144" s="30" t="s">
        <v>1436</v>
      </c>
      <c r="I144" s="30" t="s">
        <v>1437</v>
      </c>
      <c r="J144" s="30" t="s">
        <v>1438</v>
      </c>
      <c r="K144" s="30" t="s">
        <v>1439</v>
      </c>
    </row>
    <row r="145" spans="1:12" x14ac:dyDescent="0.3">
      <c r="A145" s="42"/>
      <c r="B145" s="32" t="s">
        <v>469</v>
      </c>
      <c r="C145" s="34" t="s">
        <v>1440</v>
      </c>
      <c r="D145" s="33" t="s">
        <v>919</v>
      </c>
      <c r="E145" s="33" t="s">
        <v>923</v>
      </c>
      <c r="F145" s="33" t="s">
        <v>927</v>
      </c>
      <c r="G145" s="33" t="s">
        <v>187</v>
      </c>
      <c r="H145" s="33" t="s">
        <v>934</v>
      </c>
      <c r="I145" s="33" t="s">
        <v>938</v>
      </c>
      <c r="J145" s="33" t="s">
        <v>942</v>
      </c>
      <c r="K145" s="33" t="s">
        <v>946</v>
      </c>
      <c r="L145" s="12"/>
    </row>
  </sheetData>
  <mergeCells count="59">
    <mergeCell ref="AD3:AL3"/>
    <mergeCell ref="A3:A4"/>
    <mergeCell ref="B3:B4"/>
    <mergeCell ref="C3:K3"/>
    <mergeCell ref="L3:T3"/>
    <mergeCell ref="U3:AC3"/>
    <mergeCell ref="A39:A40"/>
    <mergeCell ref="B39:B40"/>
    <mergeCell ref="C39:K39"/>
    <mergeCell ref="A5:A7"/>
    <mergeCell ref="A8:A11"/>
    <mergeCell ref="A12:A15"/>
    <mergeCell ref="A16:A19"/>
    <mergeCell ref="A21:A22"/>
    <mergeCell ref="B21:B22"/>
    <mergeCell ref="C21:K21"/>
    <mergeCell ref="A23:A25"/>
    <mergeCell ref="A26:A29"/>
    <mergeCell ref="A30:A33"/>
    <mergeCell ref="A34:A37"/>
    <mergeCell ref="A75:A76"/>
    <mergeCell ref="B75:B76"/>
    <mergeCell ref="C75:K75"/>
    <mergeCell ref="A41:A43"/>
    <mergeCell ref="A44:A47"/>
    <mergeCell ref="A48:A51"/>
    <mergeCell ref="A52:A55"/>
    <mergeCell ref="A57:A58"/>
    <mergeCell ref="B57:B58"/>
    <mergeCell ref="C57:K57"/>
    <mergeCell ref="A59:A61"/>
    <mergeCell ref="A62:A65"/>
    <mergeCell ref="A66:A69"/>
    <mergeCell ref="A70:A73"/>
    <mergeCell ref="A111:A112"/>
    <mergeCell ref="B111:B112"/>
    <mergeCell ref="C111:K111"/>
    <mergeCell ref="A77:A79"/>
    <mergeCell ref="A80:A83"/>
    <mergeCell ref="A84:A87"/>
    <mergeCell ref="A88:A91"/>
    <mergeCell ref="A93:A94"/>
    <mergeCell ref="B93:B94"/>
    <mergeCell ref="C93:K93"/>
    <mergeCell ref="A95:A97"/>
    <mergeCell ref="A98:A101"/>
    <mergeCell ref="A102:A105"/>
    <mergeCell ref="A106:A109"/>
    <mergeCell ref="A113:A115"/>
    <mergeCell ref="A116:A119"/>
    <mergeCell ref="A120:A123"/>
    <mergeCell ref="A124:A127"/>
    <mergeCell ref="A129:A130"/>
    <mergeCell ref="C129:K129"/>
    <mergeCell ref="A131:A133"/>
    <mergeCell ref="A134:A137"/>
    <mergeCell ref="A138:A141"/>
    <mergeCell ref="A142:A145"/>
    <mergeCell ref="B129:B1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Acrolein</vt:lpstr>
      <vt:lpstr>Trichloroethylene</vt:lpstr>
      <vt:lpstr>Dichloromethane</vt:lpstr>
      <vt:lpstr>Butadiene</vt:lpstr>
      <vt:lpstr>All data Supp Table S1 Fig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Gavett, Stephen</dc:creator>
  <cp:lastModifiedBy>Gavett, Stephen</cp:lastModifiedBy>
  <dcterms:created xsi:type="dcterms:W3CDTF">2025-08-01T12:33:46Z</dcterms:created>
  <dcterms:modified xsi:type="dcterms:W3CDTF">2025-11-25T18:57:44Z</dcterms:modified>
</cp:coreProperties>
</file>